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alerno\Desktop\REF\Mobilita_2\"/>
    </mc:Choice>
  </mc:AlternateContent>
  <bookViews>
    <workbookView xWindow="0" yWindow="0" windowWidth="28800" windowHeight="11700" activeTab="5"/>
  </bookViews>
  <sheets>
    <sheet name="a1996" sheetId="3" r:id="rId1"/>
    <sheet name="a2000" sheetId="8" r:id="rId2"/>
    <sheet name="a2005" sheetId="9" r:id="rId3"/>
    <sheet name="a2010" sheetId="10" r:id="rId4"/>
    <sheet name="a2015" sheetId="11" r:id="rId5"/>
    <sheet name="a2017" sheetId="12" r:id="rId6"/>
    <sheet name="sumupRICOVERI_DH_ACUTI" sheetId="13" r:id="rId7"/>
    <sheet name="perTABLEAU" sheetId="14" r:id="rId8"/>
    <sheet name="perTABLEAUass" sheetId="15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2" i="8" l="1"/>
  <c r="Z5" i="8"/>
  <c r="D30" i="8" s="1"/>
  <c r="Z7" i="8"/>
  <c r="F30" i="8" s="1"/>
  <c r="U26" i="8"/>
  <c r="U27" i="8" s="1"/>
  <c r="U28" i="8" s="1"/>
  <c r="X23" i="8"/>
  <c r="Y23" i="8" s="1"/>
  <c r="X22" i="8"/>
  <c r="Y22" i="8" s="1"/>
  <c r="X21" i="8"/>
  <c r="Y21" i="8" s="1"/>
  <c r="X20" i="8"/>
  <c r="Y20" i="8" s="1"/>
  <c r="Y19" i="8"/>
  <c r="X19" i="8"/>
  <c r="X18" i="8"/>
  <c r="Y18" i="8" s="1"/>
  <c r="X17" i="8"/>
  <c r="Y17" i="8" s="1"/>
  <c r="X16" i="8"/>
  <c r="Y16" i="8" s="1"/>
  <c r="X15" i="8"/>
  <c r="Y15" i="8" s="1"/>
  <c r="X14" i="8"/>
  <c r="Y14" i="8" s="1"/>
  <c r="X13" i="8"/>
  <c r="Y13" i="8" s="1"/>
  <c r="X12" i="8"/>
  <c r="Y12" i="8" s="1"/>
  <c r="X11" i="8"/>
  <c r="Y11" i="8" s="1"/>
  <c r="X10" i="8"/>
  <c r="Y10" i="8" s="1"/>
  <c r="X9" i="8"/>
  <c r="Y9" i="8" s="1"/>
  <c r="X8" i="8"/>
  <c r="Y8" i="8" s="1"/>
  <c r="X7" i="8"/>
  <c r="Y7" i="8" s="1"/>
  <c r="F29" i="8" s="1"/>
  <c r="Y6" i="8"/>
  <c r="X6" i="8"/>
  <c r="X5" i="8"/>
  <c r="Y5" i="8" s="1"/>
  <c r="D29" i="8" s="1"/>
  <c r="X4" i="8"/>
  <c r="Y4" i="8" s="1"/>
  <c r="X3" i="8"/>
  <c r="Y3" i="8" s="1"/>
  <c r="V27" i="8"/>
  <c r="V28" i="8" s="1"/>
  <c r="T27" i="8"/>
  <c r="T28" i="8" s="1"/>
  <c r="R27" i="8"/>
  <c r="R28" i="8" s="1"/>
  <c r="P27" i="8"/>
  <c r="P28" i="8" s="1"/>
  <c r="N27" i="8"/>
  <c r="N28" i="8" s="1"/>
  <c r="L27" i="8"/>
  <c r="L28" i="8" s="1"/>
  <c r="F27" i="8"/>
  <c r="F28" i="8" s="1"/>
  <c r="D27" i="8"/>
  <c r="D28" i="8" s="1"/>
  <c r="B27" i="8"/>
  <c r="B28" i="8" s="1"/>
  <c r="V26" i="8"/>
  <c r="T26" i="8"/>
  <c r="S26" i="8"/>
  <c r="S27" i="8" s="1"/>
  <c r="S28" i="8" s="1"/>
  <c r="R26" i="8"/>
  <c r="Q26" i="8"/>
  <c r="Q27" i="8" s="1"/>
  <c r="Q28" i="8" s="1"/>
  <c r="P26" i="8"/>
  <c r="O26" i="8"/>
  <c r="O27" i="8" s="1"/>
  <c r="O28" i="8" s="1"/>
  <c r="N26" i="8"/>
  <c r="M26" i="8"/>
  <c r="M27" i="8" s="1"/>
  <c r="M28" i="8" s="1"/>
  <c r="L26" i="8"/>
  <c r="K26" i="8"/>
  <c r="K27" i="8" s="1"/>
  <c r="K28" i="8" s="1"/>
  <c r="J26" i="8"/>
  <c r="J27" i="8" s="1"/>
  <c r="J28" i="8" s="1"/>
  <c r="I26" i="8"/>
  <c r="I27" i="8" s="1"/>
  <c r="I28" i="8" s="1"/>
  <c r="H26" i="8"/>
  <c r="H27" i="8" s="1"/>
  <c r="H28" i="8" s="1"/>
  <c r="G26" i="8"/>
  <c r="G27" i="8" s="1"/>
  <c r="G28" i="8" s="1"/>
  <c r="F26" i="8"/>
  <c r="E26" i="8"/>
  <c r="E27" i="8" s="1"/>
  <c r="E28" i="8" s="1"/>
  <c r="D26" i="8"/>
  <c r="C26" i="8"/>
  <c r="C27" i="8" s="1"/>
  <c r="C28" i="8" s="1"/>
  <c r="B26" i="8"/>
  <c r="G26" i="3"/>
  <c r="G27" i="3" s="1"/>
  <c r="U26" i="3"/>
  <c r="R26" i="3"/>
  <c r="C26" i="3"/>
  <c r="H28" i="3"/>
  <c r="I28" i="3"/>
  <c r="J28" i="3"/>
  <c r="K28" i="3"/>
  <c r="L28" i="3"/>
  <c r="M28" i="3"/>
  <c r="R28" i="3"/>
  <c r="U27" i="3"/>
  <c r="M27" i="3"/>
  <c r="K27" i="3"/>
  <c r="I27" i="3"/>
  <c r="E27" i="3"/>
  <c r="E28" i="3" s="1"/>
  <c r="C27" i="3"/>
  <c r="C28" i="3" s="1"/>
  <c r="V26" i="3"/>
  <c r="V27" i="3" s="1"/>
  <c r="V28" i="3" s="1"/>
  <c r="T26" i="3"/>
  <c r="T27" i="3" s="1"/>
  <c r="T28" i="3" s="1"/>
  <c r="S26" i="3"/>
  <c r="S27" i="3" s="1"/>
  <c r="S28" i="3" s="1"/>
  <c r="R27" i="3"/>
  <c r="Q26" i="3"/>
  <c r="Q27" i="3" s="1"/>
  <c r="Q28" i="3" s="1"/>
  <c r="P26" i="3"/>
  <c r="P27" i="3" s="1"/>
  <c r="P28" i="3" s="1"/>
  <c r="O26" i="3"/>
  <c r="O27" i="3" s="1"/>
  <c r="O28" i="3" s="1"/>
  <c r="N26" i="3"/>
  <c r="N27" i="3" s="1"/>
  <c r="N28" i="3" s="1"/>
  <c r="M26" i="3"/>
  <c r="L26" i="3"/>
  <c r="L27" i="3" s="1"/>
  <c r="K26" i="3"/>
  <c r="J26" i="3"/>
  <c r="J27" i="3" s="1"/>
  <c r="I26" i="3"/>
  <c r="H26" i="3"/>
  <c r="H27" i="3" s="1"/>
  <c r="F26" i="3"/>
  <c r="F27" i="3" s="1"/>
  <c r="F28" i="3" s="1"/>
  <c r="E26" i="3"/>
  <c r="D26" i="3"/>
  <c r="D27" i="3" s="1"/>
  <c r="D28" i="3" s="1"/>
  <c r="B26" i="3"/>
  <c r="B27" i="3" s="1"/>
  <c r="B28" i="3" s="1"/>
  <c r="Z15" i="8" l="1"/>
  <c r="N29" i="8"/>
  <c r="Z21" i="8"/>
  <c r="T30" i="8" s="1"/>
  <c r="T29" i="8"/>
  <c r="Z17" i="8"/>
  <c r="P30" i="8" s="1"/>
  <c r="P29" i="8"/>
  <c r="G29" i="8"/>
  <c r="Z8" i="8"/>
  <c r="U30" i="8"/>
  <c r="Z13" i="8"/>
  <c r="L29" i="8"/>
  <c r="Z9" i="8"/>
  <c r="H30" i="8" s="1"/>
  <c r="H29" i="8"/>
  <c r="G30" i="8"/>
  <c r="Z4" i="8"/>
  <c r="C30" i="8" s="1"/>
  <c r="C29" i="8"/>
  <c r="Z11" i="8"/>
  <c r="J30" i="8" s="1"/>
  <c r="J29" i="8"/>
  <c r="Z3" i="8"/>
  <c r="B30" i="8" s="1"/>
  <c r="B29" i="8"/>
  <c r="Z19" i="8"/>
  <c r="R29" i="8"/>
  <c r="U29" i="8"/>
  <c r="Z16" i="8"/>
  <c r="O30" i="8" s="1"/>
  <c r="O29" i="8"/>
  <c r="Z20" i="8"/>
  <c r="S30" i="8" s="1"/>
  <c r="S29" i="8"/>
  <c r="Z23" i="8"/>
  <c r="V30" i="8" s="1"/>
  <c r="V29" i="8"/>
  <c r="Z12" i="8"/>
  <c r="K30" i="8" s="1"/>
  <c r="K29" i="8"/>
  <c r="Z14" i="8"/>
  <c r="M30" i="8" s="1"/>
  <c r="M29" i="8"/>
  <c r="Z18" i="8"/>
  <c r="Q30" i="8" s="1"/>
  <c r="Q29" i="8"/>
  <c r="Z10" i="8"/>
  <c r="I30" i="8" s="1"/>
  <c r="I29" i="8"/>
  <c r="Z6" i="8"/>
  <c r="E30" i="8" s="1"/>
  <c r="E29" i="8"/>
  <c r="L30" i="8"/>
  <c r="N30" i="8"/>
  <c r="R30" i="8"/>
  <c r="V26" i="12"/>
  <c r="V27" i="12" s="1"/>
  <c r="V28" i="12" s="1"/>
  <c r="U26" i="12"/>
  <c r="U27" i="12" s="1"/>
  <c r="U28" i="12" s="1"/>
  <c r="T26" i="12"/>
  <c r="T27" i="12" s="1"/>
  <c r="T28" i="12" s="1"/>
  <c r="S26" i="12"/>
  <c r="S27" i="12" s="1"/>
  <c r="S28" i="12" s="1"/>
  <c r="R26" i="12"/>
  <c r="R27" i="12" s="1"/>
  <c r="R28" i="12" s="1"/>
  <c r="Q26" i="12"/>
  <c r="Q27" i="12" s="1"/>
  <c r="Q28" i="12" s="1"/>
  <c r="P26" i="12"/>
  <c r="P27" i="12" s="1"/>
  <c r="P28" i="12" s="1"/>
  <c r="O26" i="12"/>
  <c r="O27" i="12" s="1"/>
  <c r="O28" i="12" s="1"/>
  <c r="N26" i="12"/>
  <c r="N27" i="12" s="1"/>
  <c r="N28" i="12" s="1"/>
  <c r="M26" i="12"/>
  <c r="M27" i="12" s="1"/>
  <c r="M28" i="12" s="1"/>
  <c r="L26" i="12"/>
  <c r="L27" i="12" s="1"/>
  <c r="L28" i="12" s="1"/>
  <c r="K26" i="12"/>
  <c r="K27" i="12" s="1"/>
  <c r="K28" i="12" s="1"/>
  <c r="J26" i="12"/>
  <c r="J27" i="12" s="1"/>
  <c r="J28" i="12" s="1"/>
  <c r="I26" i="12"/>
  <c r="I27" i="12" s="1"/>
  <c r="I28" i="12" s="1"/>
  <c r="H26" i="12"/>
  <c r="H27" i="12" s="1"/>
  <c r="H28" i="12" s="1"/>
  <c r="G26" i="12"/>
  <c r="G27" i="12" s="1"/>
  <c r="G28" i="12" s="1"/>
  <c r="F26" i="12"/>
  <c r="F27" i="12" s="1"/>
  <c r="F28" i="12" s="1"/>
  <c r="E26" i="12"/>
  <c r="E27" i="12" s="1"/>
  <c r="E28" i="12" s="1"/>
  <c r="D26" i="12"/>
  <c r="D27" i="12" s="1"/>
  <c r="D28" i="12" s="1"/>
  <c r="C26" i="12"/>
  <c r="C27" i="12" s="1"/>
  <c r="C28" i="12" s="1"/>
  <c r="B26" i="12"/>
  <c r="B27" i="12" s="1"/>
  <c r="B28" i="12" s="1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C24" i="12"/>
  <c r="B24" i="12"/>
  <c r="X23" i="12"/>
  <c r="Y23" i="12" s="1"/>
  <c r="X22" i="12"/>
  <c r="Y22" i="12" s="1"/>
  <c r="X21" i="12"/>
  <c r="Y21" i="12" s="1"/>
  <c r="X20" i="12"/>
  <c r="Y20" i="12" s="1"/>
  <c r="X19" i="12"/>
  <c r="Y19" i="12" s="1"/>
  <c r="X18" i="12"/>
  <c r="Y18" i="12" s="1"/>
  <c r="X17" i="12"/>
  <c r="Y17" i="12" s="1"/>
  <c r="X16" i="12"/>
  <c r="Y16" i="12" s="1"/>
  <c r="X15" i="12"/>
  <c r="Y15" i="12" s="1"/>
  <c r="X14" i="12"/>
  <c r="Y14" i="12" s="1"/>
  <c r="X13" i="12"/>
  <c r="Y13" i="12" s="1"/>
  <c r="X12" i="12"/>
  <c r="Y12" i="12" s="1"/>
  <c r="X11" i="12"/>
  <c r="Y11" i="12" s="1"/>
  <c r="X10" i="12"/>
  <c r="Y10" i="12" s="1"/>
  <c r="X9" i="12"/>
  <c r="Y9" i="12" s="1"/>
  <c r="X8" i="12"/>
  <c r="Y8" i="12" s="1"/>
  <c r="X7" i="12"/>
  <c r="Y7" i="12" s="1"/>
  <c r="X6" i="12"/>
  <c r="Y6" i="12" s="1"/>
  <c r="X5" i="12"/>
  <c r="Y5" i="12" s="1"/>
  <c r="X4" i="12"/>
  <c r="Y4" i="12" s="1"/>
  <c r="X3" i="12"/>
  <c r="Y3" i="12" s="1"/>
  <c r="V26" i="11"/>
  <c r="V27" i="11" s="1"/>
  <c r="V28" i="11" s="1"/>
  <c r="U26" i="11"/>
  <c r="U27" i="11" s="1"/>
  <c r="U28" i="11" s="1"/>
  <c r="T26" i="11"/>
  <c r="T27" i="11" s="1"/>
  <c r="T28" i="11" s="1"/>
  <c r="S26" i="11"/>
  <c r="S27" i="11" s="1"/>
  <c r="S28" i="11" s="1"/>
  <c r="R26" i="11"/>
  <c r="R27" i="11" s="1"/>
  <c r="R28" i="11" s="1"/>
  <c r="Q26" i="11"/>
  <c r="Q27" i="11" s="1"/>
  <c r="Q28" i="11" s="1"/>
  <c r="P26" i="11"/>
  <c r="P27" i="11" s="1"/>
  <c r="P28" i="11" s="1"/>
  <c r="O26" i="11"/>
  <c r="O27" i="11" s="1"/>
  <c r="O28" i="11" s="1"/>
  <c r="N26" i="11"/>
  <c r="N27" i="11" s="1"/>
  <c r="N28" i="11" s="1"/>
  <c r="M26" i="11"/>
  <c r="M27" i="11" s="1"/>
  <c r="M28" i="11" s="1"/>
  <c r="L26" i="11"/>
  <c r="L27" i="11" s="1"/>
  <c r="L28" i="11" s="1"/>
  <c r="K26" i="11"/>
  <c r="K27" i="11" s="1"/>
  <c r="K28" i="11" s="1"/>
  <c r="J26" i="11"/>
  <c r="J27" i="11" s="1"/>
  <c r="J28" i="11" s="1"/>
  <c r="I26" i="11"/>
  <c r="I27" i="11" s="1"/>
  <c r="I28" i="11" s="1"/>
  <c r="H26" i="11"/>
  <c r="H27" i="11" s="1"/>
  <c r="H28" i="11" s="1"/>
  <c r="G26" i="11"/>
  <c r="G27" i="11" s="1"/>
  <c r="G28" i="11" s="1"/>
  <c r="F26" i="11"/>
  <c r="F27" i="11" s="1"/>
  <c r="F28" i="11" s="1"/>
  <c r="E26" i="11"/>
  <c r="E27" i="11" s="1"/>
  <c r="E28" i="11" s="1"/>
  <c r="D26" i="11"/>
  <c r="D27" i="11" s="1"/>
  <c r="D28" i="11" s="1"/>
  <c r="C26" i="11"/>
  <c r="C27" i="11" s="1"/>
  <c r="C28" i="11" s="1"/>
  <c r="B26" i="11"/>
  <c r="B27" i="11" s="1"/>
  <c r="B28" i="11" s="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C24" i="11"/>
  <c r="B24" i="11"/>
  <c r="X23" i="11"/>
  <c r="Y23" i="11" s="1"/>
  <c r="X22" i="11"/>
  <c r="Y22" i="11" s="1"/>
  <c r="X21" i="11"/>
  <c r="Y21" i="11" s="1"/>
  <c r="X20" i="11"/>
  <c r="Y20" i="11" s="1"/>
  <c r="X19" i="11"/>
  <c r="Y19" i="11" s="1"/>
  <c r="X18" i="11"/>
  <c r="Y18" i="11" s="1"/>
  <c r="X17" i="11"/>
  <c r="Y17" i="11" s="1"/>
  <c r="X16" i="11"/>
  <c r="Y16" i="11" s="1"/>
  <c r="X15" i="11"/>
  <c r="Y15" i="11" s="1"/>
  <c r="X14" i="11"/>
  <c r="Y14" i="11" s="1"/>
  <c r="X13" i="11"/>
  <c r="Y13" i="11" s="1"/>
  <c r="X12" i="11"/>
  <c r="Y12" i="11" s="1"/>
  <c r="X11" i="11"/>
  <c r="Y11" i="11" s="1"/>
  <c r="X10" i="11"/>
  <c r="Y10" i="11" s="1"/>
  <c r="X9" i="11"/>
  <c r="Y9" i="11" s="1"/>
  <c r="X8" i="11"/>
  <c r="Y8" i="11" s="1"/>
  <c r="X7" i="11"/>
  <c r="Y7" i="11" s="1"/>
  <c r="X6" i="11"/>
  <c r="Y6" i="11" s="1"/>
  <c r="X5" i="11"/>
  <c r="Y5" i="11" s="1"/>
  <c r="X4" i="11"/>
  <c r="Y4" i="11" s="1"/>
  <c r="X3" i="11"/>
  <c r="Y3" i="11" s="1"/>
  <c r="V26" i="10"/>
  <c r="V27" i="10" s="1"/>
  <c r="V28" i="10" s="1"/>
  <c r="U26" i="10"/>
  <c r="U27" i="10" s="1"/>
  <c r="U28" i="10" s="1"/>
  <c r="T26" i="10"/>
  <c r="T27" i="10" s="1"/>
  <c r="T28" i="10" s="1"/>
  <c r="S26" i="10"/>
  <c r="S27" i="10" s="1"/>
  <c r="S28" i="10" s="1"/>
  <c r="R26" i="10"/>
  <c r="R27" i="10" s="1"/>
  <c r="R28" i="10" s="1"/>
  <c r="Q26" i="10"/>
  <c r="Q27" i="10" s="1"/>
  <c r="Q28" i="10" s="1"/>
  <c r="P26" i="10"/>
  <c r="P27" i="10" s="1"/>
  <c r="P28" i="10" s="1"/>
  <c r="O26" i="10"/>
  <c r="O27" i="10" s="1"/>
  <c r="O28" i="10" s="1"/>
  <c r="N26" i="10"/>
  <c r="N27" i="10" s="1"/>
  <c r="N28" i="10" s="1"/>
  <c r="M26" i="10"/>
  <c r="M27" i="10" s="1"/>
  <c r="M28" i="10" s="1"/>
  <c r="L26" i="10"/>
  <c r="L27" i="10" s="1"/>
  <c r="L28" i="10" s="1"/>
  <c r="K26" i="10"/>
  <c r="K27" i="10" s="1"/>
  <c r="K28" i="10" s="1"/>
  <c r="J26" i="10"/>
  <c r="J27" i="10" s="1"/>
  <c r="J28" i="10" s="1"/>
  <c r="I26" i="10"/>
  <c r="I27" i="10" s="1"/>
  <c r="I28" i="10" s="1"/>
  <c r="H26" i="10"/>
  <c r="H27" i="10" s="1"/>
  <c r="H28" i="10" s="1"/>
  <c r="G26" i="10"/>
  <c r="G27" i="10" s="1"/>
  <c r="G28" i="10" s="1"/>
  <c r="F26" i="10"/>
  <c r="F27" i="10" s="1"/>
  <c r="F28" i="10" s="1"/>
  <c r="E26" i="10"/>
  <c r="E27" i="10" s="1"/>
  <c r="E28" i="10" s="1"/>
  <c r="D26" i="10"/>
  <c r="D27" i="10" s="1"/>
  <c r="D28" i="10" s="1"/>
  <c r="C26" i="10"/>
  <c r="C27" i="10" s="1"/>
  <c r="C28" i="10" s="1"/>
  <c r="B26" i="10"/>
  <c r="B27" i="10" s="1"/>
  <c r="B28" i="10" s="1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B24" i="10"/>
  <c r="X23" i="10"/>
  <c r="Y23" i="10" s="1"/>
  <c r="X22" i="10"/>
  <c r="Y22" i="10" s="1"/>
  <c r="X21" i="10"/>
  <c r="Y21" i="10" s="1"/>
  <c r="X20" i="10"/>
  <c r="Y20" i="10" s="1"/>
  <c r="X19" i="10"/>
  <c r="Y19" i="10" s="1"/>
  <c r="X18" i="10"/>
  <c r="Y18" i="10" s="1"/>
  <c r="X17" i="10"/>
  <c r="Y17" i="10" s="1"/>
  <c r="X16" i="10"/>
  <c r="Y16" i="10" s="1"/>
  <c r="X15" i="10"/>
  <c r="Y15" i="10" s="1"/>
  <c r="X14" i="10"/>
  <c r="Y14" i="10" s="1"/>
  <c r="X13" i="10"/>
  <c r="Y13" i="10" s="1"/>
  <c r="X12" i="10"/>
  <c r="Y12" i="10" s="1"/>
  <c r="X11" i="10"/>
  <c r="Y11" i="10" s="1"/>
  <c r="X10" i="10"/>
  <c r="Y10" i="10" s="1"/>
  <c r="X9" i="10"/>
  <c r="Y9" i="10" s="1"/>
  <c r="X8" i="10"/>
  <c r="Y8" i="10" s="1"/>
  <c r="X7" i="10"/>
  <c r="Y7" i="10" s="1"/>
  <c r="X6" i="10"/>
  <c r="Y6" i="10" s="1"/>
  <c r="X5" i="10"/>
  <c r="Y5" i="10" s="1"/>
  <c r="X4" i="10"/>
  <c r="Y4" i="10" s="1"/>
  <c r="X3" i="10"/>
  <c r="Y3" i="10" s="1"/>
  <c r="V26" i="9"/>
  <c r="V27" i="9" s="1"/>
  <c r="V28" i="9" s="1"/>
  <c r="U26" i="9"/>
  <c r="U27" i="9" s="1"/>
  <c r="U28" i="9" s="1"/>
  <c r="T26" i="9"/>
  <c r="T27" i="9" s="1"/>
  <c r="T28" i="9" s="1"/>
  <c r="S26" i="9"/>
  <c r="S27" i="9" s="1"/>
  <c r="S28" i="9" s="1"/>
  <c r="R26" i="9"/>
  <c r="R27" i="9" s="1"/>
  <c r="R28" i="9" s="1"/>
  <c r="Q26" i="9"/>
  <c r="Q27" i="9" s="1"/>
  <c r="Q28" i="9" s="1"/>
  <c r="P26" i="9"/>
  <c r="P27" i="9" s="1"/>
  <c r="P28" i="9" s="1"/>
  <c r="O26" i="9"/>
  <c r="O27" i="9" s="1"/>
  <c r="O28" i="9" s="1"/>
  <c r="N26" i="9"/>
  <c r="N27" i="9" s="1"/>
  <c r="N28" i="9" s="1"/>
  <c r="M26" i="9"/>
  <c r="M27" i="9" s="1"/>
  <c r="M28" i="9" s="1"/>
  <c r="L26" i="9"/>
  <c r="L27" i="9" s="1"/>
  <c r="L28" i="9" s="1"/>
  <c r="K26" i="9"/>
  <c r="K27" i="9" s="1"/>
  <c r="K28" i="9" s="1"/>
  <c r="J26" i="9"/>
  <c r="J27" i="9" s="1"/>
  <c r="J28" i="9" s="1"/>
  <c r="I26" i="9"/>
  <c r="I27" i="9" s="1"/>
  <c r="I28" i="9" s="1"/>
  <c r="H26" i="9"/>
  <c r="H27" i="9" s="1"/>
  <c r="H28" i="9" s="1"/>
  <c r="G26" i="9"/>
  <c r="G27" i="9" s="1"/>
  <c r="G28" i="9" s="1"/>
  <c r="F26" i="9"/>
  <c r="F27" i="9" s="1"/>
  <c r="F28" i="9" s="1"/>
  <c r="E26" i="9"/>
  <c r="E27" i="9" s="1"/>
  <c r="E28" i="9" s="1"/>
  <c r="D26" i="9"/>
  <c r="D27" i="9" s="1"/>
  <c r="D28" i="9" s="1"/>
  <c r="C26" i="9"/>
  <c r="C27" i="9" s="1"/>
  <c r="C28" i="9" s="1"/>
  <c r="B26" i="9"/>
  <c r="B27" i="9" s="1"/>
  <c r="B28" i="9" s="1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X23" i="9"/>
  <c r="Y23" i="9" s="1"/>
  <c r="X22" i="9"/>
  <c r="Y22" i="9" s="1"/>
  <c r="X21" i="9"/>
  <c r="Y21" i="9" s="1"/>
  <c r="X20" i="9"/>
  <c r="Y20" i="9" s="1"/>
  <c r="X19" i="9"/>
  <c r="Y19" i="9" s="1"/>
  <c r="X18" i="9"/>
  <c r="Y18" i="9" s="1"/>
  <c r="X17" i="9"/>
  <c r="Y17" i="9" s="1"/>
  <c r="X16" i="9"/>
  <c r="Y16" i="9" s="1"/>
  <c r="X15" i="9"/>
  <c r="Y15" i="9" s="1"/>
  <c r="X14" i="9"/>
  <c r="Y14" i="9" s="1"/>
  <c r="X13" i="9"/>
  <c r="Y13" i="9" s="1"/>
  <c r="X12" i="9"/>
  <c r="Y12" i="9" s="1"/>
  <c r="X11" i="9"/>
  <c r="Y11" i="9" s="1"/>
  <c r="X10" i="9"/>
  <c r="Y10" i="9" s="1"/>
  <c r="X9" i="9"/>
  <c r="Y9" i="9" s="1"/>
  <c r="X8" i="9"/>
  <c r="Y8" i="9" s="1"/>
  <c r="X7" i="9"/>
  <c r="Y7" i="9" s="1"/>
  <c r="X6" i="9"/>
  <c r="Y6" i="9" s="1"/>
  <c r="X5" i="9"/>
  <c r="Y5" i="9" s="1"/>
  <c r="X4" i="9"/>
  <c r="Y4" i="9" s="1"/>
  <c r="X3" i="9"/>
  <c r="Y3" i="9" s="1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X23" i="3"/>
  <c r="Y23" i="3" s="1"/>
  <c r="X22" i="3"/>
  <c r="Y22" i="3" s="1"/>
  <c r="X21" i="3"/>
  <c r="Y21" i="3" s="1"/>
  <c r="X20" i="3"/>
  <c r="Y20" i="3" s="1"/>
  <c r="X19" i="3"/>
  <c r="Y19" i="3" s="1"/>
  <c r="X18" i="3"/>
  <c r="Y18" i="3" s="1"/>
  <c r="X17" i="3"/>
  <c r="Y17" i="3" s="1"/>
  <c r="X16" i="3"/>
  <c r="Y16" i="3" s="1"/>
  <c r="X15" i="3"/>
  <c r="Y15" i="3" s="1"/>
  <c r="X14" i="3"/>
  <c r="Y14" i="3" s="1"/>
  <c r="X13" i="3"/>
  <c r="Y13" i="3" s="1"/>
  <c r="X12" i="3"/>
  <c r="Y12" i="3" s="1"/>
  <c r="X11" i="3"/>
  <c r="Y11" i="3" s="1"/>
  <c r="X10" i="3"/>
  <c r="Y10" i="3" s="1"/>
  <c r="X9" i="3"/>
  <c r="Y9" i="3" s="1"/>
  <c r="X8" i="3"/>
  <c r="Y8" i="3" s="1"/>
  <c r="X7" i="3"/>
  <c r="Y7" i="3" s="1"/>
  <c r="X6" i="3"/>
  <c r="Y6" i="3" s="1"/>
  <c r="X5" i="3"/>
  <c r="Y5" i="3" s="1"/>
  <c r="X4" i="3"/>
  <c r="Y4" i="3" s="1"/>
  <c r="X3" i="3"/>
  <c r="Y3" i="3" s="1"/>
  <c r="Z23" i="12" l="1"/>
  <c r="V30" i="12" s="1"/>
  <c r="V29" i="12"/>
  <c r="U29" i="12"/>
  <c r="Z22" i="12"/>
  <c r="U30" i="12" s="1"/>
  <c r="Z21" i="12"/>
  <c r="T30" i="12" s="1"/>
  <c r="T29" i="12"/>
  <c r="Z20" i="12"/>
  <c r="S29" i="12"/>
  <c r="Z19" i="12"/>
  <c r="R29" i="12"/>
  <c r="Z18" i="12"/>
  <c r="Q29" i="12"/>
  <c r="Z17" i="12"/>
  <c r="P30" i="12" s="1"/>
  <c r="P29" i="12"/>
  <c r="Z16" i="12"/>
  <c r="O29" i="12"/>
  <c r="Z15" i="12"/>
  <c r="N29" i="12"/>
  <c r="Z14" i="12"/>
  <c r="M29" i="12"/>
  <c r="Z13" i="12"/>
  <c r="L30" i="12" s="1"/>
  <c r="L29" i="12"/>
  <c r="Z12" i="12"/>
  <c r="K29" i="12"/>
  <c r="Z11" i="12"/>
  <c r="J29" i="12"/>
  <c r="Z10" i="12"/>
  <c r="I29" i="12"/>
  <c r="Z9" i="12"/>
  <c r="H30" i="12" s="1"/>
  <c r="H29" i="12"/>
  <c r="Z8" i="12"/>
  <c r="G29" i="12"/>
  <c r="Z7" i="12"/>
  <c r="F29" i="12"/>
  <c r="Z6" i="12"/>
  <c r="E29" i="12"/>
  <c r="Z5" i="12"/>
  <c r="D30" i="12" s="1"/>
  <c r="D29" i="12"/>
  <c r="Z4" i="12"/>
  <c r="C29" i="12"/>
  <c r="X24" i="12"/>
  <c r="Y24" i="12" s="1"/>
  <c r="Z24" i="12" s="1"/>
  <c r="Z3" i="12"/>
  <c r="B29" i="12"/>
  <c r="Z6" i="3"/>
  <c r="E30" i="3" s="1"/>
  <c r="E29" i="3"/>
  <c r="Z12" i="3"/>
  <c r="K30" i="3" s="1"/>
  <c r="K29" i="3"/>
  <c r="Z3" i="3"/>
  <c r="B30" i="3" s="1"/>
  <c r="B29" i="3"/>
  <c r="Z9" i="3"/>
  <c r="H30" i="3" s="1"/>
  <c r="H29" i="3"/>
  <c r="Z13" i="3"/>
  <c r="L30" i="3" s="1"/>
  <c r="L29" i="3"/>
  <c r="Z11" i="3"/>
  <c r="J30" i="3" s="1"/>
  <c r="J29" i="3"/>
  <c r="Z14" i="3"/>
  <c r="M30" i="3" s="1"/>
  <c r="M29" i="3"/>
  <c r="Z4" i="3"/>
  <c r="C30" i="3" s="1"/>
  <c r="C29" i="3"/>
  <c r="Z15" i="3"/>
  <c r="N30" i="3" s="1"/>
  <c r="N29" i="3"/>
  <c r="Z21" i="3"/>
  <c r="T30" i="3" s="1"/>
  <c r="T29" i="3"/>
  <c r="Z10" i="3"/>
  <c r="I30" i="3" s="1"/>
  <c r="I29" i="3"/>
  <c r="Z16" i="3"/>
  <c r="O30" i="3" s="1"/>
  <c r="O29" i="3"/>
  <c r="Z5" i="3"/>
  <c r="D30" i="3" s="1"/>
  <c r="D29" i="3"/>
  <c r="Z7" i="3"/>
  <c r="F30" i="3" s="1"/>
  <c r="F29" i="3"/>
  <c r="Z17" i="3"/>
  <c r="P30" i="3" s="1"/>
  <c r="P29" i="3"/>
  <c r="Z23" i="3"/>
  <c r="V30" i="3" s="1"/>
  <c r="V29" i="3"/>
  <c r="Z18" i="3"/>
  <c r="Q30" i="3" s="1"/>
  <c r="Q29" i="3"/>
  <c r="Z20" i="3"/>
  <c r="S30" i="3" s="1"/>
  <c r="S29" i="3"/>
  <c r="Z19" i="3"/>
  <c r="R30" i="3" s="1"/>
  <c r="R29" i="3"/>
  <c r="Z7" i="9"/>
  <c r="F30" i="9" s="1"/>
  <c r="F29" i="9"/>
  <c r="G29" i="9"/>
  <c r="Z8" i="9"/>
  <c r="G30" i="9" s="1"/>
  <c r="Z9" i="9"/>
  <c r="H30" i="9" s="1"/>
  <c r="H29" i="9"/>
  <c r="K29" i="9"/>
  <c r="Z12" i="9"/>
  <c r="K30" i="9" s="1"/>
  <c r="M29" i="9"/>
  <c r="Z14" i="9"/>
  <c r="M30" i="9" s="1"/>
  <c r="Z17" i="9"/>
  <c r="P30" i="9" s="1"/>
  <c r="P29" i="9"/>
  <c r="Q29" i="9"/>
  <c r="Z18" i="9"/>
  <c r="Q30" i="9" s="1"/>
  <c r="C29" i="9"/>
  <c r="Z4" i="9"/>
  <c r="C30" i="9" s="1"/>
  <c r="I29" i="9"/>
  <c r="Z10" i="9"/>
  <c r="I30" i="9" s="1"/>
  <c r="Z13" i="9"/>
  <c r="L30" i="9" s="1"/>
  <c r="L29" i="9"/>
  <c r="Z19" i="9"/>
  <c r="R30" i="9" s="1"/>
  <c r="R29" i="9"/>
  <c r="E29" i="9"/>
  <c r="Z6" i="9"/>
  <c r="E30" i="9" s="1"/>
  <c r="Z15" i="9"/>
  <c r="N30" i="9" s="1"/>
  <c r="N29" i="9"/>
  <c r="O29" i="9"/>
  <c r="Z16" i="9"/>
  <c r="O30" i="9" s="1"/>
  <c r="S29" i="9"/>
  <c r="Z20" i="9"/>
  <c r="S30" i="9" s="1"/>
  <c r="Z5" i="9"/>
  <c r="D30" i="9" s="1"/>
  <c r="D29" i="9"/>
  <c r="Z21" i="9"/>
  <c r="T30" i="9" s="1"/>
  <c r="T29" i="9"/>
  <c r="Z11" i="9"/>
  <c r="J30" i="9" s="1"/>
  <c r="J29" i="9"/>
  <c r="U29" i="9"/>
  <c r="Z22" i="9"/>
  <c r="U30" i="9" s="1"/>
  <c r="Z3" i="9"/>
  <c r="B30" i="9" s="1"/>
  <c r="B29" i="9"/>
  <c r="Z23" i="9"/>
  <c r="V30" i="9" s="1"/>
  <c r="V29" i="9"/>
  <c r="U29" i="10"/>
  <c r="Z22" i="10"/>
  <c r="U30" i="10" s="1"/>
  <c r="Z3" i="10"/>
  <c r="B29" i="10"/>
  <c r="Z23" i="10"/>
  <c r="V30" i="10" s="1"/>
  <c r="V29" i="10"/>
  <c r="Z4" i="10"/>
  <c r="C29" i="10"/>
  <c r="Z5" i="10"/>
  <c r="D30" i="10" s="1"/>
  <c r="D29" i="10"/>
  <c r="Z6" i="10"/>
  <c r="E30" i="10" s="1"/>
  <c r="E29" i="10"/>
  <c r="Z21" i="10"/>
  <c r="T30" i="10" s="1"/>
  <c r="T29" i="10"/>
  <c r="Z11" i="10"/>
  <c r="J30" i="10" s="1"/>
  <c r="J29" i="10"/>
  <c r="Z13" i="10"/>
  <c r="L30" i="10" s="1"/>
  <c r="L29" i="10"/>
  <c r="Z12" i="10"/>
  <c r="K30" i="10" s="1"/>
  <c r="K29" i="10"/>
  <c r="Z14" i="10"/>
  <c r="M30" i="10" s="1"/>
  <c r="M29" i="10"/>
  <c r="Z15" i="10"/>
  <c r="N29" i="10"/>
  <c r="Z16" i="10"/>
  <c r="O29" i="10"/>
  <c r="Z17" i="10"/>
  <c r="P30" i="10" s="1"/>
  <c r="P29" i="10"/>
  <c r="Z8" i="10"/>
  <c r="G29" i="10"/>
  <c r="Z9" i="10"/>
  <c r="H30" i="10" s="1"/>
  <c r="H29" i="10"/>
  <c r="Z10" i="10"/>
  <c r="I30" i="10" s="1"/>
  <c r="I29" i="10"/>
  <c r="Z18" i="10"/>
  <c r="Q30" i="10" s="1"/>
  <c r="Q29" i="10"/>
  <c r="Z7" i="10"/>
  <c r="F30" i="10" s="1"/>
  <c r="F29" i="10"/>
  <c r="Z19" i="10"/>
  <c r="R30" i="10" s="1"/>
  <c r="R29" i="10"/>
  <c r="Z20" i="10"/>
  <c r="S29" i="10"/>
  <c r="Z3" i="11"/>
  <c r="B29" i="11"/>
  <c r="Z23" i="11"/>
  <c r="V30" i="11" s="1"/>
  <c r="V29" i="11"/>
  <c r="U29" i="11"/>
  <c r="Z22" i="11"/>
  <c r="U30" i="11" s="1"/>
  <c r="Z6" i="11"/>
  <c r="E30" i="11" s="1"/>
  <c r="E29" i="11"/>
  <c r="Z5" i="11"/>
  <c r="D30" i="11" s="1"/>
  <c r="D29" i="11"/>
  <c r="Z19" i="11"/>
  <c r="R29" i="11"/>
  <c r="Z8" i="11"/>
  <c r="G30" i="11" s="1"/>
  <c r="G29" i="11"/>
  <c r="Z20" i="11"/>
  <c r="S30" i="11" s="1"/>
  <c r="S29" i="11"/>
  <c r="Z7" i="11"/>
  <c r="F30" i="11" s="1"/>
  <c r="F29" i="11"/>
  <c r="Z14" i="11"/>
  <c r="M30" i="11" s="1"/>
  <c r="M29" i="11"/>
  <c r="Z21" i="11"/>
  <c r="T30" i="11" s="1"/>
  <c r="T29" i="11"/>
  <c r="Z18" i="11"/>
  <c r="Q30" i="11" s="1"/>
  <c r="Q29" i="11"/>
  <c r="Z4" i="11"/>
  <c r="C29" i="11"/>
  <c r="Z9" i="11"/>
  <c r="H29" i="11"/>
  <c r="Z10" i="11"/>
  <c r="I29" i="11"/>
  <c r="Z12" i="11"/>
  <c r="K29" i="11"/>
  <c r="Z13" i="11"/>
  <c r="L30" i="11" s="1"/>
  <c r="L29" i="11"/>
  <c r="Z15" i="11"/>
  <c r="N29" i="11"/>
  <c r="Z16" i="11"/>
  <c r="O30" i="11" s="1"/>
  <c r="O29" i="11"/>
  <c r="Z11" i="11"/>
  <c r="J30" i="11" s="1"/>
  <c r="J29" i="11"/>
  <c r="Z17" i="11"/>
  <c r="P30" i="11" s="1"/>
  <c r="P29" i="11"/>
  <c r="X24" i="8"/>
  <c r="Y24" i="8" s="1"/>
  <c r="Z24" i="8" s="1"/>
  <c r="H30" i="11"/>
  <c r="E30" i="12"/>
  <c r="X24" i="9"/>
  <c r="Y24" i="9" s="1"/>
  <c r="Z24" i="9" s="1"/>
  <c r="X24" i="10"/>
  <c r="Y24" i="10" s="1"/>
  <c r="Z24" i="10" s="1"/>
  <c r="I30" i="11"/>
  <c r="M30" i="12"/>
  <c r="X24" i="11"/>
  <c r="Y24" i="11" s="1"/>
  <c r="Z24" i="11" s="1"/>
  <c r="I30" i="12"/>
  <c r="Q30" i="12"/>
  <c r="C30" i="12"/>
  <c r="G30" i="12"/>
  <c r="K30" i="12"/>
  <c r="O30" i="12"/>
  <c r="S30" i="12"/>
  <c r="B30" i="12"/>
  <c r="F30" i="12"/>
  <c r="J30" i="12"/>
  <c r="N30" i="12"/>
  <c r="R30" i="12"/>
  <c r="C30" i="11"/>
  <c r="K30" i="11"/>
  <c r="B30" i="11"/>
  <c r="N30" i="11"/>
  <c r="R30" i="11"/>
  <c r="C30" i="10"/>
  <c r="G30" i="10"/>
  <c r="O30" i="10"/>
  <c r="S30" i="10"/>
  <c r="B30" i="10"/>
  <c r="N30" i="10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X24" i="3" l="1"/>
  <c r="Y24" i="3" s="1"/>
  <c r="Z24" i="3" s="1"/>
</calcChain>
</file>

<file path=xl/sharedStrings.xml><?xml version="1.0" encoding="utf-8"?>
<sst xmlns="http://schemas.openxmlformats.org/spreadsheetml/2006/main" count="462" uniqueCount="64">
  <si>
    <t>PIEMONTE</t>
  </si>
  <si>
    <t>LOMBARDIA</t>
  </si>
  <si>
    <t>VENETO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</si>
  <si>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</si>
  <si>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</si>
  <si>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</si>
  <si>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</si>
  <si>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</si>
  <si>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</si>
  <si>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</si>
  <si>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</si>
  <si>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</si>
  <si>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</si>
  <si>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</si>
  <si>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</si>
  <si>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</si>
  <si>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</si>
  <si>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VALLE D'AOSTA</t>
  </si>
  <si>
    <t>FRIULI VENEZIA GIULIA</t>
  </si>
  <si>
    <t>TOTALE</t>
  </si>
  <si>
    <t>PA. TRENTO</t>
  </si>
  <si>
    <t>PA. BOLZANO</t>
  </si>
  <si>
    <t>RICOVERO</t>
  </si>
  <si>
    <t>PROVENIENZA</t>
  </si>
  <si>
    <t>INTERNI</t>
  </si>
  <si>
    <t>VERSO ALTRE REGIO</t>
  </si>
  <si>
    <t>NETTO</t>
  </si>
  <si>
    <t>n.d.</t>
  </si>
  <si>
    <t>DA ALTRE REGIONI</t>
  </si>
  <si>
    <t>REGIO</t>
  </si>
  <si>
    <t>Sicilia</t>
  </si>
  <si>
    <t>Sardegna</t>
  </si>
  <si>
    <t>Piemonte</t>
  </si>
  <si>
    <t>Lombardia</t>
  </si>
  <si>
    <t>Valle d'aosta</t>
  </si>
  <si>
    <t>Pa Bolzano</t>
  </si>
  <si>
    <t>Pa Trento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</si>
  <si>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</si>
  <si>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</si>
  <si>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</si>
  <si>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</si>
  <si>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</si>
  <si>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</si>
  <si>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</si>
  <si>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</si>
  <si>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</si>
  <si>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</si>
  <si>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</si>
  <si>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</si>
  <si>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</si>
  <si>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</si>
  <si>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AREA</t>
  </si>
  <si>
    <t>Nord Ovest</t>
  </si>
  <si>
    <t>Nord Est</t>
  </si>
  <si>
    <t>Centro</t>
  </si>
  <si>
    <t>Sud</t>
  </si>
  <si>
    <t>Isole</t>
  </si>
  <si>
    <t>n.d</t>
  </si>
  <si>
    <t>-</t>
  </si>
  <si>
    <t>anno</t>
  </si>
  <si>
    <t>nihil</t>
  </si>
  <si>
    <t>NETTO ass</t>
  </si>
  <si>
    <t>NETTO %</t>
  </si>
  <si>
    <r>
      <t xml:space="preserve">
Matrice della Mobilità
per Ricoveri Acuti in Day Hospital - 2017
                            </t>
    </r>
    <r>
      <rPr>
        <sz val="8"/>
        <color theme="1"/>
        <rFont val="Calibri Light"/>
        <family val="2"/>
        <scheme val="major"/>
      </rPr>
      <t xml:space="preserve"> nota: la  &lt; ,&gt;  indica le migliaia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</si>
</sst>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* #,##0;* #,##0;_-* &quot;-&quot;_-;_-@_-"/>
    <numFmt numFmtId="165" formatCode="&quot;L.&quot;\ #,##0;[Red]\-&quot;L.&quot;\ #,##0"/>
    <numFmt numFmtId="166" formatCode="0.0%"/>
    <numFmt numFmtId="167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</font>
    <font>
      <b/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0070C0"/>
      <name val="Calibri Light"/>
      <family val="2"/>
      <scheme val="major"/>
    </font>
    <font>
      <b/>
      <sz val="10"/>
      <color rgb="FF0070C0"/>
      <name val="Calibri Light"/>
      <family val="2"/>
      <scheme val="major"/>
    </font>
    <font>
      <b/>
      <sz val="16"/>
      <color rgb="FF0070C0"/>
      <name val="Calibri Light"/>
      <family val="2"/>
      <scheme val="major"/>
    </font>
    <font>
      <sz val="11"/>
      <color indexed="8"/>
      <name val="Calibri Light"/>
      <family val="2"/>
      <scheme val="major"/>
    </font>
    <font>
      <sz val="8"/>
      <color theme="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3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4" fillId="2" borderId="1" xfId="0" applyFont="1" applyFill="1" applyBorder="1" applyAlignment="1">
      <alignment vertical="center"/>
    </xf>
    <xf numFmtId="0" fontId="5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 applyBorder="1"/>
    <xf numFmtId="164" fontId="6" fillId="3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10" fontId="4" fillId="2" borderId="1" xfId="6" applyNumberFormat="1" applyFont="1" applyFill="1" applyBorder="1" applyAlignment="1">
      <alignment vertical="center"/>
    </xf>
    <xf numFmtId="10" fontId="5" fillId="2" borderId="1" xfId="0" applyNumberFormat="1" applyFont="1" applyFill="1" applyBorder="1"/>
    <xf numFmtId="10" fontId="0" fillId="2" borderId="1" xfId="6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textRotation="90" wrapText="1"/>
    </xf>
    <xf numFmtId="0" fontId="4" fillId="4" borderId="0" xfId="0" applyFont="1" applyFill="1" applyBorder="1" applyAlignment="1">
      <alignment vertical="center" wrapText="1"/>
    </xf>
    <xf numFmtId="164" fontId="4" fillId="4" borderId="0" xfId="1" applyNumberFormat="1" applyFont="1" applyFill="1" applyBorder="1" applyAlignment="1">
      <alignment vertical="center"/>
    </xf>
    <xf numFmtId="10" fontId="9" fillId="2" borderId="1" xfId="6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6" fontId="0" fillId="2" borderId="1" xfId="6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166" fontId="9" fillId="2" borderId="1" xfId="6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textRotation="90" wrapText="1"/>
    </xf>
    <xf numFmtId="0" fontId="4" fillId="4" borderId="0" xfId="0" applyFont="1" applyFill="1" applyBorder="1" applyAlignment="1">
      <alignment horizontal="center" textRotation="90" wrapText="1"/>
    </xf>
    <xf numFmtId="0" fontId="5" fillId="4" borderId="0" xfId="0" applyFont="1" applyFill="1"/>
    <xf numFmtId="0" fontId="7" fillId="4" borderId="0" xfId="0" applyFont="1" applyFill="1" applyAlignment="1">
      <alignment horizontal="center" vertical="center"/>
    </xf>
    <xf numFmtId="167" fontId="5" fillId="2" borderId="1" xfId="0" applyNumberFormat="1" applyFont="1" applyFill="1" applyBorder="1"/>
    <xf numFmtId="3" fontId="10" fillId="2" borderId="1" xfId="6" applyNumberFormat="1" applyFont="1" applyFill="1" applyBorder="1" applyAlignment="1">
      <alignment horizontal="center" vertical="center"/>
    </xf>
    <xf numFmtId="3" fontId="0" fillId="2" borderId="1" xfId="6" applyNumberFormat="1" applyFont="1" applyFill="1" applyBorder="1" applyAlignment="1">
      <alignment horizontal="center" vertical="center"/>
    </xf>
    <xf numFmtId="3" fontId="11" fillId="2" borderId="1" xfId="6" applyNumberFormat="1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164" fontId="15" fillId="2" borderId="1" xfId="1" applyNumberFormat="1" applyFont="1" applyFill="1" applyBorder="1" applyAlignment="1">
      <alignment vertical="center"/>
    </xf>
    <xf numFmtId="0" fontId="1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textRotation="90" wrapText="1"/>
    </xf>
    <xf numFmtId="0" fontId="14" fillId="4" borderId="1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 wrapText="1" readingOrder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</cellXfs>
  <cellStyles count="7">
    <cellStyle name="Migliaia (0)_RIEPIL" xfId="4"/>
    <cellStyle name="Migliaia [0]" xfId="1" builtinId="6"/>
    <cellStyle name="Migliaia [0] 2" xfId="3"/>
    <cellStyle name="Normale" xfId="0" builtinId="0"/>
    <cellStyle name="Normale 2" xfId="2"/>
    <cellStyle name="Percentuale" xfId="6" builtinId="5"/>
    <cellStyle name="Valuta (0)_RIEPIL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W25" sqref="W25:AA31"/>
    </sheetView>
  </sheetViews>
  <sheetFormatPr defaultRowHeight="12.75" x14ac:dyDescent="0.2"/>
  <cols>
    <col min="1" max="1" width="23.42578125" style="2" customWidth="1"/>
    <col min="2" max="3" width="9.28515625" style="2" bestFit="1" customWidth="1"/>
    <col min="4" max="4" width="10.140625" style="2" bestFit="1" customWidth="1"/>
    <col min="5" max="22" width="9.28515625" style="2" bestFit="1" customWidth="1"/>
    <col min="23" max="23" width="3.85546875" style="5" customWidth="1"/>
    <col min="24" max="24" width="10.140625" style="2" bestFit="1" customWidth="1"/>
    <col min="25" max="26" width="9.140625" style="2"/>
    <col min="27" max="27" width="3.140625" style="2" customWidth="1"/>
    <col min="28" max="16384" width="9.140625" style="2"/>
  </cols>
  <sheetData>
    <row r="1" spans="1:27" x14ac:dyDescent="0.2">
      <c r="A1" s="1"/>
      <c r="B1" s="38" t="s">
        <v>23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1"/>
      <c r="X1" s="11"/>
      <c r="Y1" s="11"/>
      <c r="Z1" s="11"/>
      <c r="AA1" s="27"/>
    </row>
    <row r="2" spans="1:27" ht="78" customHeight="1" x14ac:dyDescent="0.2">
      <c r="A2" s="3" t="s">
        <v>22</v>
      </c>
      <c r="B2" s="25" t="s">
        <v>0</v>
      </c>
      <c r="C2" s="25" t="s">
        <v>17</v>
      </c>
      <c r="D2" s="25" t="s">
        <v>1</v>
      </c>
      <c r="E2" s="25" t="s">
        <v>21</v>
      </c>
      <c r="F2" s="25" t="s">
        <v>20</v>
      </c>
      <c r="G2" s="25" t="s">
        <v>2</v>
      </c>
      <c r="H2" s="25" t="s">
        <v>18</v>
      </c>
      <c r="I2" s="25" t="s">
        <v>3</v>
      </c>
      <c r="J2" s="25" t="s">
        <v>4</v>
      </c>
      <c r="K2" s="25" t="s">
        <v>5</v>
      </c>
      <c r="L2" s="25" t="s">
        <v>6</v>
      </c>
      <c r="M2" s="25" t="s">
        <v>7</v>
      </c>
      <c r="N2" s="25" t="s">
        <v>8</v>
      </c>
      <c r="O2" s="25" t="s">
        <v>9</v>
      </c>
      <c r="P2" s="25" t="s">
        <v>10</v>
      </c>
      <c r="Q2" s="25" t="s">
        <v>11</v>
      </c>
      <c r="R2" s="25" t="s">
        <v>12</v>
      </c>
      <c r="S2" s="25" t="s">
        <v>13</v>
      </c>
      <c r="T2" s="25" t="s">
        <v>14</v>
      </c>
      <c r="U2" s="25" t="s">
        <v>15</v>
      </c>
      <c r="V2" s="25" t="s">
        <v>16</v>
      </c>
      <c r="W2" s="26"/>
      <c r="X2" s="25" t="s">
        <v>24</v>
      </c>
      <c r="Y2" s="25" t="s">
        <v>28</v>
      </c>
      <c r="Z2" s="25" t="s">
        <v>28</v>
      </c>
      <c r="AA2" s="27"/>
    </row>
    <row r="3" spans="1:27" ht="15.75" customHeight="1" x14ac:dyDescent="0.2">
      <c r="A3" s="4" t="s">
        <v>0</v>
      </c>
      <c r="B3" s="6">
        <v>202107</v>
      </c>
      <c r="C3" s="7">
        <v>24</v>
      </c>
      <c r="D3" s="7">
        <v>864</v>
      </c>
      <c r="E3" s="7">
        <v>0</v>
      </c>
      <c r="F3" s="7">
        <v>4</v>
      </c>
      <c r="G3" s="7">
        <v>19</v>
      </c>
      <c r="H3" s="7">
        <v>6</v>
      </c>
      <c r="I3" s="7">
        <v>255</v>
      </c>
      <c r="J3" s="7">
        <v>19</v>
      </c>
      <c r="K3" s="7">
        <v>31</v>
      </c>
      <c r="L3" s="7">
        <v>3</v>
      </c>
      <c r="M3" s="7">
        <v>6</v>
      </c>
      <c r="N3" s="7">
        <v>23</v>
      </c>
      <c r="O3" s="7">
        <v>6</v>
      </c>
      <c r="P3" s="7">
        <v>3</v>
      </c>
      <c r="Q3" s="7">
        <v>42</v>
      </c>
      <c r="R3" s="7">
        <v>71</v>
      </c>
      <c r="S3" s="7">
        <v>12</v>
      </c>
      <c r="T3" s="7">
        <v>97</v>
      </c>
      <c r="U3" s="7">
        <v>337</v>
      </c>
      <c r="V3" s="7">
        <v>80</v>
      </c>
      <c r="W3" s="11"/>
      <c r="X3" s="7">
        <f>B3</f>
        <v>202107</v>
      </c>
      <c r="Y3" s="7">
        <f t="shared" ref="Y3:Y24" si="0">SUM(B3:V3)-X3</f>
        <v>1902</v>
      </c>
      <c r="Z3" s="8">
        <f>Y3/X3</f>
        <v>9.4108566254508755E-3</v>
      </c>
      <c r="AA3" s="28">
        <v>1</v>
      </c>
    </row>
    <row r="4" spans="1:27" ht="15.75" customHeight="1" x14ac:dyDescent="0.2">
      <c r="A4" s="4" t="s">
        <v>17</v>
      </c>
      <c r="B4" s="7">
        <v>552</v>
      </c>
      <c r="C4" s="6">
        <v>2136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0</v>
      </c>
      <c r="L4" s="7">
        <v>0</v>
      </c>
      <c r="M4" s="7">
        <v>0</v>
      </c>
      <c r="N4" s="7">
        <v>0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5</v>
      </c>
      <c r="V4" s="7">
        <v>0</v>
      </c>
      <c r="W4" s="11"/>
      <c r="X4" s="7">
        <f>C4</f>
        <v>2136</v>
      </c>
      <c r="Y4" s="7">
        <f t="shared" si="0"/>
        <v>557</v>
      </c>
      <c r="Z4" s="8">
        <f t="shared" ref="Z4:Z24" si="1">Y4/X4</f>
        <v>0.26076779026217228</v>
      </c>
      <c r="AA4" s="28">
        <v>2</v>
      </c>
    </row>
    <row r="5" spans="1:27" ht="15.75" customHeight="1" x14ac:dyDescent="0.2">
      <c r="A5" s="4" t="s">
        <v>1</v>
      </c>
      <c r="B5" s="7">
        <v>1847</v>
      </c>
      <c r="C5" s="7">
        <v>46</v>
      </c>
      <c r="D5" s="6">
        <v>196756</v>
      </c>
      <c r="E5" s="7">
        <v>28</v>
      </c>
      <c r="F5" s="7">
        <v>100</v>
      </c>
      <c r="G5" s="7">
        <v>444</v>
      </c>
      <c r="H5" s="7">
        <v>68</v>
      </c>
      <c r="I5" s="7">
        <v>378</v>
      </c>
      <c r="J5" s="7">
        <v>971</v>
      </c>
      <c r="K5" s="7">
        <v>324</v>
      </c>
      <c r="L5" s="7">
        <v>42</v>
      </c>
      <c r="M5" s="7">
        <v>104</v>
      </c>
      <c r="N5" s="7">
        <v>224</v>
      </c>
      <c r="O5" s="7">
        <v>81</v>
      </c>
      <c r="P5" s="7">
        <v>23</v>
      </c>
      <c r="Q5" s="7">
        <v>430</v>
      </c>
      <c r="R5" s="7">
        <v>591</v>
      </c>
      <c r="S5" s="7">
        <v>162</v>
      </c>
      <c r="T5" s="7">
        <v>745</v>
      </c>
      <c r="U5" s="7">
        <v>1732</v>
      </c>
      <c r="V5" s="7">
        <v>312</v>
      </c>
      <c r="W5" s="11"/>
      <c r="X5" s="7">
        <f>D5</f>
        <v>196756</v>
      </c>
      <c r="Y5" s="7">
        <f t="shared" si="0"/>
        <v>8652</v>
      </c>
      <c r="Z5" s="8">
        <f t="shared" si="1"/>
        <v>4.3973246050946352E-2</v>
      </c>
      <c r="AA5" s="28">
        <v>3</v>
      </c>
    </row>
    <row r="6" spans="1:27" ht="15.75" customHeight="1" x14ac:dyDescent="0.2">
      <c r="A6" s="4" t="s">
        <v>21</v>
      </c>
      <c r="B6" s="7">
        <v>0</v>
      </c>
      <c r="C6" s="7">
        <v>0</v>
      </c>
      <c r="D6" s="7">
        <v>0</v>
      </c>
      <c r="E6" s="6">
        <v>320</v>
      </c>
      <c r="F6" s="7">
        <v>2</v>
      </c>
      <c r="G6" s="7">
        <v>1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1</v>
      </c>
      <c r="R6" s="7">
        <v>0</v>
      </c>
      <c r="S6" s="7">
        <v>0</v>
      </c>
      <c r="T6" s="7">
        <v>1</v>
      </c>
      <c r="U6" s="7">
        <v>0</v>
      </c>
      <c r="V6" s="7">
        <v>0</v>
      </c>
      <c r="W6" s="11"/>
      <c r="X6" s="7">
        <f>E6</f>
        <v>320</v>
      </c>
      <c r="Y6" s="7">
        <f t="shared" si="0"/>
        <v>5</v>
      </c>
      <c r="Z6" s="8">
        <f t="shared" si="1"/>
        <v>1.5625E-2</v>
      </c>
      <c r="AA6" s="28">
        <v>4</v>
      </c>
    </row>
    <row r="7" spans="1:27" ht="15.75" customHeight="1" x14ac:dyDescent="0.2">
      <c r="A7" s="4" t="s">
        <v>20</v>
      </c>
      <c r="B7" s="7">
        <v>3</v>
      </c>
      <c r="C7" s="7">
        <v>0</v>
      </c>
      <c r="D7" s="7">
        <v>74</v>
      </c>
      <c r="E7" s="7">
        <v>24</v>
      </c>
      <c r="F7" s="6">
        <v>8823</v>
      </c>
      <c r="G7" s="7">
        <v>42</v>
      </c>
      <c r="H7" s="7">
        <v>2</v>
      </c>
      <c r="I7" s="7">
        <v>4</v>
      </c>
      <c r="J7" s="7">
        <v>16</v>
      </c>
      <c r="K7" s="7">
        <v>6</v>
      </c>
      <c r="L7" s="7">
        <v>1</v>
      </c>
      <c r="M7" s="7">
        <v>1</v>
      </c>
      <c r="N7" s="7">
        <v>8</v>
      </c>
      <c r="O7" s="7">
        <v>0</v>
      </c>
      <c r="P7" s="7">
        <v>2</v>
      </c>
      <c r="Q7" s="7">
        <v>2</v>
      </c>
      <c r="R7" s="7">
        <v>2</v>
      </c>
      <c r="S7" s="7">
        <v>0</v>
      </c>
      <c r="T7" s="7">
        <v>1</v>
      </c>
      <c r="U7" s="7">
        <v>3</v>
      </c>
      <c r="V7" s="7">
        <v>4</v>
      </c>
      <c r="W7" s="11"/>
      <c r="X7" s="7">
        <f>F7</f>
        <v>8823</v>
      </c>
      <c r="Y7" s="7">
        <f t="shared" si="0"/>
        <v>195</v>
      </c>
      <c r="Z7" s="8">
        <f t="shared" si="1"/>
        <v>2.2101326079564772E-2</v>
      </c>
      <c r="AA7" s="28">
        <v>5</v>
      </c>
    </row>
    <row r="8" spans="1:27" ht="15.75" customHeight="1" x14ac:dyDescent="0.2">
      <c r="A8" s="4" t="s">
        <v>2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6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11"/>
      <c r="X8" s="7">
        <f>G8</f>
        <v>0</v>
      </c>
      <c r="Y8" s="7">
        <f t="shared" si="0"/>
        <v>0</v>
      </c>
      <c r="Z8" s="8" t="s">
        <v>27</v>
      </c>
      <c r="AA8" s="28">
        <v>6</v>
      </c>
    </row>
    <row r="9" spans="1:27" ht="15.75" customHeight="1" x14ac:dyDescent="0.2">
      <c r="A9" s="4" t="s">
        <v>18</v>
      </c>
      <c r="B9" s="7">
        <v>11</v>
      </c>
      <c r="C9" s="7">
        <v>1</v>
      </c>
      <c r="D9" s="7">
        <v>52</v>
      </c>
      <c r="E9" s="7">
        <v>7</v>
      </c>
      <c r="F9" s="7">
        <v>4</v>
      </c>
      <c r="G9" s="7">
        <v>2180</v>
      </c>
      <c r="H9" s="6">
        <v>33106</v>
      </c>
      <c r="I9" s="7">
        <v>5</v>
      </c>
      <c r="J9" s="7">
        <v>16</v>
      </c>
      <c r="K9" s="7">
        <v>28</v>
      </c>
      <c r="L9" s="7">
        <v>4</v>
      </c>
      <c r="M9" s="7">
        <v>4</v>
      </c>
      <c r="N9" s="7">
        <v>37</v>
      </c>
      <c r="O9" s="7">
        <v>5</v>
      </c>
      <c r="P9" s="7">
        <v>2</v>
      </c>
      <c r="Q9" s="7">
        <v>34</v>
      </c>
      <c r="R9" s="7">
        <v>43</v>
      </c>
      <c r="S9" s="7">
        <v>2</v>
      </c>
      <c r="T9" s="7">
        <v>17</v>
      </c>
      <c r="U9" s="7">
        <v>41</v>
      </c>
      <c r="V9" s="7">
        <v>9</v>
      </c>
      <c r="W9" s="11"/>
      <c r="X9" s="7">
        <f>H9</f>
        <v>33106</v>
      </c>
      <c r="Y9" s="7">
        <f t="shared" si="0"/>
        <v>2502</v>
      </c>
      <c r="Z9" s="8">
        <f t="shared" si="1"/>
        <v>7.5575424394369595E-2</v>
      </c>
      <c r="AA9" s="28">
        <v>7</v>
      </c>
    </row>
    <row r="10" spans="1:27" ht="15.75" customHeight="1" x14ac:dyDescent="0.2">
      <c r="A10" s="4" t="s">
        <v>3</v>
      </c>
      <c r="B10" s="7">
        <v>976</v>
      </c>
      <c r="C10" s="7">
        <v>8</v>
      </c>
      <c r="D10" s="7">
        <v>431</v>
      </c>
      <c r="E10" s="7">
        <v>4</v>
      </c>
      <c r="F10" s="7">
        <v>4</v>
      </c>
      <c r="G10" s="7">
        <v>35</v>
      </c>
      <c r="H10" s="7">
        <v>8</v>
      </c>
      <c r="I10" s="6">
        <v>84767</v>
      </c>
      <c r="J10" s="7">
        <v>74</v>
      </c>
      <c r="K10" s="7">
        <v>488</v>
      </c>
      <c r="L10" s="7">
        <v>16</v>
      </c>
      <c r="M10" s="7">
        <v>29</v>
      </c>
      <c r="N10" s="7">
        <v>31</v>
      </c>
      <c r="O10" s="7">
        <v>36</v>
      </c>
      <c r="P10" s="7">
        <v>9</v>
      </c>
      <c r="Q10" s="7">
        <v>136</v>
      </c>
      <c r="R10" s="7">
        <v>115</v>
      </c>
      <c r="S10" s="7">
        <v>32</v>
      </c>
      <c r="T10" s="7">
        <v>94</v>
      </c>
      <c r="U10" s="7">
        <v>1185</v>
      </c>
      <c r="V10" s="7">
        <v>373</v>
      </c>
      <c r="W10" s="11"/>
      <c r="X10" s="7">
        <f>I10</f>
        <v>84767</v>
      </c>
      <c r="Y10" s="7">
        <f t="shared" si="0"/>
        <v>4084</v>
      </c>
      <c r="Z10" s="8">
        <f t="shared" si="1"/>
        <v>4.817912631094648E-2</v>
      </c>
      <c r="AA10" s="28">
        <v>8</v>
      </c>
    </row>
    <row r="11" spans="1:27" ht="15.75" customHeight="1" x14ac:dyDescent="0.2">
      <c r="A11" s="4" t="s">
        <v>4</v>
      </c>
      <c r="B11" s="7">
        <v>107</v>
      </c>
      <c r="C11" s="7">
        <v>3</v>
      </c>
      <c r="D11" s="7">
        <v>1690</v>
      </c>
      <c r="E11" s="7">
        <v>27</v>
      </c>
      <c r="F11" s="7">
        <v>53</v>
      </c>
      <c r="G11" s="7">
        <v>1733</v>
      </c>
      <c r="H11" s="7">
        <v>68</v>
      </c>
      <c r="I11" s="7">
        <v>116</v>
      </c>
      <c r="J11" s="6">
        <v>189466</v>
      </c>
      <c r="K11" s="7">
        <v>410</v>
      </c>
      <c r="L11" s="7">
        <v>81</v>
      </c>
      <c r="M11" s="7">
        <v>2011</v>
      </c>
      <c r="N11" s="7">
        <v>249</v>
      </c>
      <c r="O11" s="7">
        <v>346</v>
      </c>
      <c r="P11" s="7">
        <v>70</v>
      </c>
      <c r="Q11" s="7">
        <v>380</v>
      </c>
      <c r="R11" s="7">
        <v>734</v>
      </c>
      <c r="S11" s="7">
        <v>131</v>
      </c>
      <c r="T11" s="7">
        <v>537</v>
      </c>
      <c r="U11" s="7">
        <v>742</v>
      </c>
      <c r="V11" s="7">
        <v>139</v>
      </c>
      <c r="W11" s="11"/>
      <c r="X11" s="7">
        <f>J11</f>
        <v>189466</v>
      </c>
      <c r="Y11" s="7">
        <f t="shared" si="0"/>
        <v>9627</v>
      </c>
      <c r="Z11" s="8">
        <f t="shared" si="1"/>
        <v>5.081122734422007E-2</v>
      </c>
      <c r="AA11" s="28">
        <v>9</v>
      </c>
    </row>
    <row r="12" spans="1:27" ht="15.75" customHeight="1" x14ac:dyDescent="0.2">
      <c r="A12" s="4" t="s">
        <v>5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11</v>
      </c>
      <c r="J12" s="7">
        <v>0</v>
      </c>
      <c r="K12" s="6">
        <v>4811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11</v>
      </c>
      <c r="V12" s="7">
        <v>3</v>
      </c>
      <c r="W12" s="11"/>
      <c r="X12" s="7">
        <f>K12</f>
        <v>4811</v>
      </c>
      <c r="Y12" s="7">
        <f t="shared" si="0"/>
        <v>25</v>
      </c>
      <c r="Z12" s="8">
        <f t="shared" si="1"/>
        <v>5.1964248596965291E-3</v>
      </c>
      <c r="AA12" s="28">
        <v>10</v>
      </c>
    </row>
    <row r="13" spans="1:27" ht="15.75" customHeight="1" x14ac:dyDescent="0.2">
      <c r="A13" s="4" t="s">
        <v>6</v>
      </c>
      <c r="B13" s="7">
        <v>28</v>
      </c>
      <c r="C13" s="7">
        <v>1</v>
      </c>
      <c r="D13" s="7">
        <v>83</v>
      </c>
      <c r="E13" s="7">
        <v>5</v>
      </c>
      <c r="F13" s="7">
        <v>5</v>
      </c>
      <c r="G13" s="7">
        <v>60</v>
      </c>
      <c r="H13" s="7">
        <v>12</v>
      </c>
      <c r="I13" s="7">
        <v>35</v>
      </c>
      <c r="J13" s="7">
        <v>82</v>
      </c>
      <c r="K13" s="7">
        <v>942</v>
      </c>
      <c r="L13" s="6">
        <v>40359</v>
      </c>
      <c r="M13" s="7">
        <v>725</v>
      </c>
      <c r="N13" s="7">
        <v>2802</v>
      </c>
      <c r="O13" s="7">
        <v>133</v>
      </c>
      <c r="P13" s="7">
        <v>34</v>
      </c>
      <c r="Q13" s="7">
        <v>214</v>
      </c>
      <c r="R13" s="7">
        <v>246</v>
      </c>
      <c r="S13" s="7">
        <v>41</v>
      </c>
      <c r="T13" s="7">
        <v>218</v>
      </c>
      <c r="U13" s="7">
        <v>104</v>
      </c>
      <c r="V13" s="7">
        <v>61</v>
      </c>
      <c r="W13" s="11"/>
      <c r="X13" s="7">
        <f>L13</f>
        <v>40359</v>
      </c>
      <c r="Y13" s="7">
        <f t="shared" si="0"/>
        <v>5831</v>
      </c>
      <c r="Z13" s="8">
        <f t="shared" si="1"/>
        <v>0.14447830719294333</v>
      </c>
      <c r="AA13" s="28">
        <v>11</v>
      </c>
    </row>
    <row r="14" spans="1:27" ht="15.75" customHeight="1" x14ac:dyDescent="0.2">
      <c r="A14" s="4" t="s">
        <v>7</v>
      </c>
      <c r="B14" s="7">
        <v>52</v>
      </c>
      <c r="C14" s="7">
        <v>0</v>
      </c>
      <c r="D14" s="7">
        <v>124</v>
      </c>
      <c r="E14" s="7">
        <v>3</v>
      </c>
      <c r="F14" s="7">
        <v>3</v>
      </c>
      <c r="G14" s="7">
        <v>32</v>
      </c>
      <c r="H14" s="7">
        <v>8</v>
      </c>
      <c r="I14" s="7">
        <v>11</v>
      </c>
      <c r="J14" s="7">
        <v>862</v>
      </c>
      <c r="K14" s="7">
        <v>89</v>
      </c>
      <c r="L14" s="7">
        <v>84</v>
      </c>
      <c r="M14" s="6">
        <v>39483</v>
      </c>
      <c r="N14" s="7">
        <v>216</v>
      </c>
      <c r="O14" s="7">
        <v>828</v>
      </c>
      <c r="P14" s="7">
        <v>31</v>
      </c>
      <c r="Q14" s="7">
        <v>153</v>
      </c>
      <c r="R14" s="7">
        <v>256</v>
      </c>
      <c r="S14" s="7">
        <v>21</v>
      </c>
      <c r="T14" s="7">
        <v>91</v>
      </c>
      <c r="U14" s="7">
        <v>169</v>
      </c>
      <c r="V14" s="7">
        <v>122</v>
      </c>
      <c r="W14" s="11"/>
      <c r="X14" s="7">
        <f>M14</f>
        <v>39483</v>
      </c>
      <c r="Y14" s="7">
        <f t="shared" si="0"/>
        <v>3155</v>
      </c>
      <c r="Z14" s="8">
        <f t="shared" si="1"/>
        <v>7.9907808423878637E-2</v>
      </c>
      <c r="AA14" s="28">
        <v>12</v>
      </c>
    </row>
    <row r="15" spans="1:27" ht="15.75" customHeight="1" x14ac:dyDescent="0.2">
      <c r="A15" s="4" t="s">
        <v>8</v>
      </c>
      <c r="B15" s="7">
        <v>98</v>
      </c>
      <c r="C15" s="7">
        <v>15</v>
      </c>
      <c r="D15" s="7">
        <v>207</v>
      </c>
      <c r="E15" s="7">
        <v>0</v>
      </c>
      <c r="F15" s="7">
        <v>0</v>
      </c>
      <c r="G15" s="7">
        <v>105</v>
      </c>
      <c r="H15" s="7">
        <v>31</v>
      </c>
      <c r="I15" s="7">
        <v>55</v>
      </c>
      <c r="J15" s="7">
        <v>108</v>
      </c>
      <c r="K15" s="7">
        <v>568</v>
      </c>
      <c r="L15" s="7">
        <v>975</v>
      </c>
      <c r="M15" s="7">
        <v>453</v>
      </c>
      <c r="N15" s="6">
        <v>107678</v>
      </c>
      <c r="O15" s="7">
        <v>1143</v>
      </c>
      <c r="P15" s="7">
        <v>517</v>
      </c>
      <c r="Q15" s="7">
        <v>2393</v>
      </c>
      <c r="R15" s="7">
        <v>759</v>
      </c>
      <c r="S15" s="7">
        <v>364</v>
      </c>
      <c r="T15" s="7">
        <v>1427</v>
      </c>
      <c r="U15" s="7">
        <v>607</v>
      </c>
      <c r="V15" s="7">
        <v>189</v>
      </c>
      <c r="W15" s="11"/>
      <c r="X15" s="7">
        <f>N15</f>
        <v>107678</v>
      </c>
      <c r="Y15" s="7">
        <f t="shared" si="0"/>
        <v>10014</v>
      </c>
      <c r="Z15" s="8">
        <f t="shared" si="1"/>
        <v>9.2999498504801353E-2</v>
      </c>
      <c r="AA15" s="28">
        <v>13</v>
      </c>
    </row>
    <row r="16" spans="1:27" ht="15.75" customHeight="1" x14ac:dyDescent="0.2">
      <c r="A16" s="4" t="s">
        <v>9</v>
      </c>
      <c r="B16" s="7">
        <v>15</v>
      </c>
      <c r="C16" s="7">
        <v>0</v>
      </c>
      <c r="D16" s="7">
        <v>47</v>
      </c>
      <c r="E16" s="7">
        <v>0</v>
      </c>
      <c r="F16" s="7">
        <v>2</v>
      </c>
      <c r="G16" s="7">
        <v>6</v>
      </c>
      <c r="H16" s="7">
        <v>3</v>
      </c>
      <c r="I16" s="7">
        <v>9</v>
      </c>
      <c r="J16" s="7">
        <v>12</v>
      </c>
      <c r="K16" s="7">
        <v>10</v>
      </c>
      <c r="L16" s="7">
        <v>3</v>
      </c>
      <c r="M16" s="7">
        <v>156</v>
      </c>
      <c r="N16" s="7">
        <v>136</v>
      </c>
      <c r="O16" s="6">
        <v>20062</v>
      </c>
      <c r="P16" s="7">
        <v>150</v>
      </c>
      <c r="Q16" s="7">
        <v>31</v>
      </c>
      <c r="R16" s="7">
        <v>94</v>
      </c>
      <c r="S16" s="7">
        <v>1</v>
      </c>
      <c r="T16" s="7">
        <v>7</v>
      </c>
      <c r="U16" s="7">
        <v>16</v>
      </c>
      <c r="V16" s="7">
        <v>4</v>
      </c>
      <c r="W16" s="11"/>
      <c r="X16" s="7">
        <f>O16</f>
        <v>20062</v>
      </c>
      <c r="Y16" s="7">
        <f t="shared" si="0"/>
        <v>702</v>
      </c>
      <c r="Z16" s="8">
        <f t="shared" si="1"/>
        <v>3.4991526268567441E-2</v>
      </c>
      <c r="AA16" s="28">
        <v>14</v>
      </c>
    </row>
    <row r="17" spans="1:27" ht="15.75" customHeight="1" x14ac:dyDescent="0.2">
      <c r="A17" s="4" t="s">
        <v>10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1</v>
      </c>
      <c r="M17" s="7">
        <v>1</v>
      </c>
      <c r="N17" s="7">
        <v>317</v>
      </c>
      <c r="O17" s="7">
        <v>12</v>
      </c>
      <c r="P17" s="6">
        <v>1238</v>
      </c>
      <c r="Q17" s="7">
        <v>269</v>
      </c>
      <c r="R17" s="7">
        <v>65</v>
      </c>
      <c r="S17" s="7">
        <v>0</v>
      </c>
      <c r="T17" s="7">
        <v>3</v>
      </c>
      <c r="U17" s="7">
        <v>0</v>
      </c>
      <c r="V17" s="7">
        <v>1</v>
      </c>
      <c r="W17" s="11"/>
      <c r="X17" s="7">
        <f>P17</f>
        <v>1238</v>
      </c>
      <c r="Y17" s="7">
        <f t="shared" si="0"/>
        <v>669</v>
      </c>
      <c r="Z17" s="8">
        <f t="shared" si="1"/>
        <v>0.54038772213247177</v>
      </c>
      <c r="AA17" s="28">
        <v>15</v>
      </c>
    </row>
    <row r="18" spans="1:27" ht="15.75" customHeight="1" x14ac:dyDescent="0.2">
      <c r="A18" s="4" t="s">
        <v>11</v>
      </c>
      <c r="B18" s="7">
        <v>70</v>
      </c>
      <c r="C18" s="7">
        <v>2</v>
      </c>
      <c r="D18" s="7">
        <v>168</v>
      </c>
      <c r="E18" s="7">
        <v>5</v>
      </c>
      <c r="F18" s="7">
        <v>16</v>
      </c>
      <c r="G18" s="7">
        <v>50</v>
      </c>
      <c r="H18" s="7">
        <v>11</v>
      </c>
      <c r="I18" s="7">
        <v>27</v>
      </c>
      <c r="J18" s="7">
        <v>76</v>
      </c>
      <c r="K18" s="7">
        <v>103</v>
      </c>
      <c r="L18" s="7">
        <v>24</v>
      </c>
      <c r="M18" s="7">
        <v>25</v>
      </c>
      <c r="N18" s="7">
        <v>868</v>
      </c>
      <c r="O18" s="7">
        <v>88</v>
      </c>
      <c r="P18" s="7">
        <v>263</v>
      </c>
      <c r="Q18" s="6">
        <v>151728</v>
      </c>
      <c r="R18" s="7">
        <v>298</v>
      </c>
      <c r="S18" s="7">
        <v>968</v>
      </c>
      <c r="T18" s="7">
        <v>719</v>
      </c>
      <c r="U18" s="7">
        <v>153</v>
      </c>
      <c r="V18" s="7">
        <v>29</v>
      </c>
      <c r="W18" s="11"/>
      <c r="X18" s="7">
        <f>Q18</f>
        <v>151728</v>
      </c>
      <c r="Y18" s="7">
        <f t="shared" si="0"/>
        <v>3963</v>
      </c>
      <c r="Z18" s="8">
        <f t="shared" si="1"/>
        <v>2.6119107877254032E-2</v>
      </c>
      <c r="AA18" s="28">
        <v>16</v>
      </c>
    </row>
    <row r="19" spans="1:27" ht="15.75" customHeight="1" x14ac:dyDescent="0.2">
      <c r="A19" s="4" t="s">
        <v>12</v>
      </c>
      <c r="B19" s="7">
        <v>43</v>
      </c>
      <c r="C19" s="7">
        <v>1</v>
      </c>
      <c r="D19" s="7">
        <v>162</v>
      </c>
      <c r="E19" s="7">
        <v>1</v>
      </c>
      <c r="F19" s="7">
        <v>2</v>
      </c>
      <c r="G19" s="7">
        <v>24</v>
      </c>
      <c r="H19" s="7">
        <v>6</v>
      </c>
      <c r="I19" s="7">
        <v>7</v>
      </c>
      <c r="J19" s="7">
        <v>39</v>
      </c>
      <c r="K19" s="7">
        <v>17</v>
      </c>
      <c r="L19" s="7">
        <v>8</v>
      </c>
      <c r="M19" s="7">
        <v>13</v>
      </c>
      <c r="N19" s="7">
        <v>134</v>
      </c>
      <c r="O19" s="7">
        <v>29</v>
      </c>
      <c r="P19" s="7">
        <v>82</v>
      </c>
      <c r="Q19" s="7">
        <v>215</v>
      </c>
      <c r="R19" s="6">
        <v>63785</v>
      </c>
      <c r="S19" s="7">
        <v>1288</v>
      </c>
      <c r="T19" s="7">
        <v>203</v>
      </c>
      <c r="U19" s="7">
        <v>36</v>
      </c>
      <c r="V19" s="7">
        <v>5</v>
      </c>
      <c r="W19" s="11"/>
      <c r="X19" s="7">
        <f>R19</f>
        <v>63785</v>
      </c>
      <c r="Y19" s="7">
        <f t="shared" si="0"/>
        <v>2315</v>
      </c>
      <c r="Z19" s="8">
        <f t="shared" si="1"/>
        <v>3.6293799482636981E-2</v>
      </c>
      <c r="AA19" s="28">
        <v>17</v>
      </c>
    </row>
    <row r="20" spans="1:27" ht="15.75" customHeight="1" x14ac:dyDescent="0.2">
      <c r="A20" s="4" t="s">
        <v>13</v>
      </c>
      <c r="B20" s="7">
        <v>10</v>
      </c>
      <c r="C20" s="7">
        <v>0</v>
      </c>
      <c r="D20" s="7">
        <v>24</v>
      </c>
      <c r="E20" s="7">
        <v>0</v>
      </c>
      <c r="F20" s="7">
        <v>0</v>
      </c>
      <c r="G20" s="7">
        <v>2</v>
      </c>
      <c r="H20" s="7">
        <v>2</v>
      </c>
      <c r="I20" s="7">
        <v>1</v>
      </c>
      <c r="J20" s="7">
        <v>3</v>
      </c>
      <c r="K20" s="7">
        <v>5</v>
      </c>
      <c r="L20" s="7">
        <v>2</v>
      </c>
      <c r="M20" s="7">
        <v>3</v>
      </c>
      <c r="N20" s="7">
        <v>28</v>
      </c>
      <c r="O20" s="7">
        <v>0</v>
      </c>
      <c r="P20" s="7">
        <v>0</v>
      </c>
      <c r="Q20" s="7">
        <v>306</v>
      </c>
      <c r="R20" s="7">
        <v>57</v>
      </c>
      <c r="S20" s="6">
        <v>2805</v>
      </c>
      <c r="T20" s="7">
        <v>36</v>
      </c>
      <c r="U20" s="7">
        <v>2</v>
      </c>
      <c r="V20" s="7">
        <v>1</v>
      </c>
      <c r="W20" s="11"/>
      <c r="X20" s="7">
        <f>S20</f>
        <v>2805</v>
      </c>
      <c r="Y20" s="7">
        <f t="shared" si="0"/>
        <v>482</v>
      </c>
      <c r="Z20" s="8">
        <f t="shared" si="1"/>
        <v>0.17183600713012478</v>
      </c>
      <c r="AA20" s="28">
        <v>18</v>
      </c>
    </row>
    <row r="21" spans="1:27" ht="15.75" customHeight="1" x14ac:dyDescent="0.2">
      <c r="A21" s="4" t="s">
        <v>14</v>
      </c>
      <c r="B21" s="7">
        <v>11</v>
      </c>
      <c r="C21" s="7">
        <v>0</v>
      </c>
      <c r="D21" s="7">
        <v>21</v>
      </c>
      <c r="E21" s="7">
        <v>0</v>
      </c>
      <c r="F21" s="7">
        <v>0</v>
      </c>
      <c r="G21" s="7">
        <v>4</v>
      </c>
      <c r="H21" s="7">
        <v>1</v>
      </c>
      <c r="I21" s="7">
        <v>4</v>
      </c>
      <c r="J21" s="7">
        <v>7</v>
      </c>
      <c r="K21" s="7">
        <v>3</v>
      </c>
      <c r="L21" s="7">
        <v>0</v>
      </c>
      <c r="M21" s="7">
        <v>3</v>
      </c>
      <c r="N21" s="7">
        <v>35</v>
      </c>
      <c r="O21" s="7">
        <v>4</v>
      </c>
      <c r="P21" s="7">
        <v>1</v>
      </c>
      <c r="Q21" s="7">
        <v>32</v>
      </c>
      <c r="R21" s="7">
        <v>21</v>
      </c>
      <c r="S21" s="7">
        <v>98</v>
      </c>
      <c r="T21" s="6">
        <v>10151</v>
      </c>
      <c r="U21" s="7">
        <v>156</v>
      </c>
      <c r="V21" s="7">
        <v>2</v>
      </c>
      <c r="W21" s="11"/>
      <c r="X21" s="7">
        <f>T21</f>
        <v>10151</v>
      </c>
      <c r="Y21" s="7">
        <f t="shared" si="0"/>
        <v>403</v>
      </c>
      <c r="Z21" s="8">
        <f t="shared" si="1"/>
        <v>3.970052211604768E-2</v>
      </c>
      <c r="AA21" s="28">
        <v>19</v>
      </c>
    </row>
    <row r="22" spans="1:27" ht="15.75" customHeight="1" x14ac:dyDescent="0.2">
      <c r="A22" s="4" t="s">
        <v>15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6">
        <v>0</v>
      </c>
      <c r="V22" s="7">
        <v>0</v>
      </c>
      <c r="W22" s="11"/>
      <c r="X22" s="7">
        <f>U22</f>
        <v>0</v>
      </c>
      <c r="Y22" s="7">
        <f t="shared" si="0"/>
        <v>0</v>
      </c>
      <c r="Z22" s="8" t="s">
        <v>27</v>
      </c>
      <c r="AA22" s="28">
        <v>20</v>
      </c>
    </row>
    <row r="23" spans="1:27" ht="15.75" customHeight="1" x14ac:dyDescent="0.2">
      <c r="A23" s="4" t="s">
        <v>16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6</v>
      </c>
      <c r="V23" s="6">
        <v>10529</v>
      </c>
      <c r="W23" s="11"/>
      <c r="X23" s="7">
        <f>V23</f>
        <v>10529</v>
      </c>
      <c r="Y23" s="7">
        <f t="shared" si="0"/>
        <v>6</v>
      </c>
      <c r="Z23" s="8">
        <f t="shared" si="1"/>
        <v>5.6985468705480103E-4</v>
      </c>
      <c r="AA23" s="28">
        <v>21</v>
      </c>
    </row>
    <row r="24" spans="1:27" ht="15.75" customHeight="1" x14ac:dyDescent="0.2">
      <c r="A24" s="4" t="s">
        <v>19</v>
      </c>
      <c r="B24" s="7">
        <f t="shared" ref="B24:V24" si="2">SUM(B3:B23)</f>
        <v>205930</v>
      </c>
      <c r="C24" s="7">
        <f t="shared" si="2"/>
        <v>2237</v>
      </c>
      <c r="D24" s="7">
        <f t="shared" si="2"/>
        <v>200703</v>
      </c>
      <c r="E24" s="7">
        <f t="shared" si="2"/>
        <v>424</v>
      </c>
      <c r="F24" s="7">
        <f t="shared" si="2"/>
        <v>9018</v>
      </c>
      <c r="G24" s="7">
        <f t="shared" si="2"/>
        <v>4737</v>
      </c>
      <c r="H24" s="7">
        <f t="shared" si="2"/>
        <v>33332</v>
      </c>
      <c r="I24" s="7">
        <f t="shared" si="2"/>
        <v>85685</v>
      </c>
      <c r="J24" s="7">
        <f t="shared" si="2"/>
        <v>191751</v>
      </c>
      <c r="K24" s="7">
        <f t="shared" si="2"/>
        <v>7835</v>
      </c>
      <c r="L24" s="7">
        <f t="shared" si="2"/>
        <v>41603</v>
      </c>
      <c r="M24" s="7">
        <f t="shared" si="2"/>
        <v>43017</v>
      </c>
      <c r="N24" s="7">
        <f t="shared" si="2"/>
        <v>112786</v>
      </c>
      <c r="O24" s="7">
        <f t="shared" si="2"/>
        <v>22773</v>
      </c>
      <c r="P24" s="7">
        <f t="shared" si="2"/>
        <v>2425</v>
      </c>
      <c r="Q24" s="7">
        <f t="shared" si="2"/>
        <v>156366</v>
      </c>
      <c r="R24" s="7">
        <f t="shared" si="2"/>
        <v>67137</v>
      </c>
      <c r="S24" s="7">
        <f t="shared" si="2"/>
        <v>5925</v>
      </c>
      <c r="T24" s="7">
        <f t="shared" si="2"/>
        <v>14347</v>
      </c>
      <c r="U24" s="7">
        <f t="shared" si="2"/>
        <v>5305</v>
      </c>
      <c r="V24" s="7">
        <f t="shared" si="2"/>
        <v>11863</v>
      </c>
      <c r="W24" s="11"/>
      <c r="X24" s="6">
        <f>SUM(B24:V24)</f>
        <v>1225199</v>
      </c>
      <c r="Y24" s="7">
        <f t="shared" si="0"/>
        <v>0</v>
      </c>
      <c r="Z24" s="8">
        <f t="shared" si="1"/>
        <v>0</v>
      </c>
      <c r="AA24" s="27"/>
    </row>
    <row r="25" spans="1:27" ht="15.75" customHeight="1" x14ac:dyDescent="0.2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39"/>
      <c r="X25" s="39"/>
      <c r="Y25" s="39"/>
      <c r="Z25" s="39"/>
      <c r="AA25" s="39"/>
    </row>
    <row r="26" spans="1:27" s="5" customFormat="1" ht="15.75" customHeight="1" x14ac:dyDescent="0.2">
      <c r="A26" s="4" t="s">
        <v>24</v>
      </c>
      <c r="B26" s="7">
        <f>B3</f>
        <v>202107</v>
      </c>
      <c r="C26" s="7">
        <f>C4</f>
        <v>2136</v>
      </c>
      <c r="D26" s="7">
        <f>D5</f>
        <v>196756</v>
      </c>
      <c r="E26" s="7">
        <f>E6</f>
        <v>320</v>
      </c>
      <c r="F26" s="7">
        <f>F7</f>
        <v>8823</v>
      </c>
      <c r="G26" s="7">
        <f>G8</f>
        <v>0</v>
      </c>
      <c r="H26" s="7">
        <f>H9</f>
        <v>33106</v>
      </c>
      <c r="I26" s="7">
        <f>I10</f>
        <v>84767</v>
      </c>
      <c r="J26" s="7">
        <f>J11</f>
        <v>189466</v>
      </c>
      <c r="K26" s="7">
        <f>K12</f>
        <v>4811</v>
      </c>
      <c r="L26" s="7">
        <f>L13</f>
        <v>40359</v>
      </c>
      <c r="M26" s="7">
        <f>M14</f>
        <v>39483</v>
      </c>
      <c r="N26" s="7">
        <f>N15</f>
        <v>107678</v>
      </c>
      <c r="O26" s="7">
        <f>O16</f>
        <v>20062</v>
      </c>
      <c r="P26" s="7">
        <f>P17</f>
        <v>1238</v>
      </c>
      <c r="Q26" s="7">
        <f>Q18</f>
        <v>151728</v>
      </c>
      <c r="R26" s="7">
        <f>R19</f>
        <v>63785</v>
      </c>
      <c r="S26" s="7">
        <f>S20</f>
        <v>2805</v>
      </c>
      <c r="T26" s="7">
        <f>T21</f>
        <v>10151</v>
      </c>
      <c r="U26" s="7">
        <f>U22</f>
        <v>0</v>
      </c>
      <c r="V26" s="7">
        <f>V23</f>
        <v>10529</v>
      </c>
      <c r="W26" s="39"/>
      <c r="X26" s="39"/>
      <c r="Y26" s="39"/>
      <c r="Z26" s="39"/>
      <c r="AA26" s="39"/>
    </row>
    <row r="27" spans="1:27" s="5" customFormat="1" ht="15.75" customHeight="1" x14ac:dyDescent="0.2">
      <c r="A27" s="4" t="s">
        <v>25</v>
      </c>
      <c r="B27" s="7">
        <f>SUM(B3:B23)-B26</f>
        <v>3823</v>
      </c>
      <c r="C27" s="7">
        <f t="shared" ref="C27:V27" si="3">SUM(C3:C23)-C26</f>
        <v>101</v>
      </c>
      <c r="D27" s="7">
        <f t="shared" si="3"/>
        <v>3947</v>
      </c>
      <c r="E27" s="7">
        <f t="shared" si="3"/>
        <v>104</v>
      </c>
      <c r="F27" s="7">
        <f t="shared" si="3"/>
        <v>195</v>
      </c>
      <c r="G27" s="7">
        <f t="shared" si="3"/>
        <v>4737</v>
      </c>
      <c r="H27" s="7">
        <f t="shared" si="3"/>
        <v>226</v>
      </c>
      <c r="I27" s="7">
        <f t="shared" si="3"/>
        <v>918</v>
      </c>
      <c r="J27" s="7">
        <f t="shared" si="3"/>
        <v>2285</v>
      </c>
      <c r="K27" s="7">
        <f t="shared" si="3"/>
        <v>3024</v>
      </c>
      <c r="L27" s="7">
        <f t="shared" si="3"/>
        <v>1244</v>
      </c>
      <c r="M27" s="7">
        <f t="shared" si="3"/>
        <v>3534</v>
      </c>
      <c r="N27" s="7">
        <f t="shared" si="3"/>
        <v>5108</v>
      </c>
      <c r="O27" s="7">
        <f t="shared" si="3"/>
        <v>2711</v>
      </c>
      <c r="P27" s="7">
        <f t="shared" si="3"/>
        <v>1187</v>
      </c>
      <c r="Q27" s="7">
        <f t="shared" si="3"/>
        <v>4638</v>
      </c>
      <c r="R27" s="7">
        <f t="shared" si="3"/>
        <v>3352</v>
      </c>
      <c r="S27" s="7">
        <f t="shared" si="3"/>
        <v>3120</v>
      </c>
      <c r="T27" s="7">
        <f t="shared" si="3"/>
        <v>4196</v>
      </c>
      <c r="U27" s="7">
        <f t="shared" si="3"/>
        <v>5305</v>
      </c>
      <c r="V27" s="7">
        <f t="shared" si="3"/>
        <v>1334</v>
      </c>
      <c r="W27" s="39"/>
      <c r="X27" s="39"/>
      <c r="Y27" s="39"/>
      <c r="Z27" s="39"/>
      <c r="AA27" s="39"/>
    </row>
    <row r="28" spans="1:27" ht="15.75" customHeight="1" x14ac:dyDescent="0.2">
      <c r="A28" s="4" t="s">
        <v>25</v>
      </c>
      <c r="B28" s="8">
        <f>B27/B26</f>
        <v>1.8915722859673342E-2</v>
      </c>
      <c r="C28" s="8">
        <f t="shared" ref="C28:V28" si="4">C27/C26</f>
        <v>4.7284644194756552E-2</v>
      </c>
      <c r="D28" s="8">
        <f t="shared" si="4"/>
        <v>2.0060379353107401E-2</v>
      </c>
      <c r="E28" s="8">
        <f t="shared" si="4"/>
        <v>0.32500000000000001</v>
      </c>
      <c r="F28" s="8">
        <f t="shared" si="4"/>
        <v>2.2101326079564772E-2</v>
      </c>
      <c r="G28" s="8" t="s">
        <v>27</v>
      </c>
      <c r="H28" s="8">
        <f t="shared" si="4"/>
        <v>6.8265571195553678E-3</v>
      </c>
      <c r="I28" s="8">
        <f t="shared" si="4"/>
        <v>1.0829686080668184E-2</v>
      </c>
      <c r="J28" s="8">
        <f t="shared" si="4"/>
        <v>1.206021133079286E-2</v>
      </c>
      <c r="K28" s="8">
        <f t="shared" si="4"/>
        <v>0.62855955102889216</v>
      </c>
      <c r="L28" s="8">
        <f t="shared" si="4"/>
        <v>3.0823360340940062E-2</v>
      </c>
      <c r="M28" s="8">
        <f t="shared" si="4"/>
        <v>8.9506876377174985E-2</v>
      </c>
      <c r="N28" s="8">
        <f t="shared" si="4"/>
        <v>4.7437731012834564E-2</v>
      </c>
      <c r="O28" s="8">
        <f t="shared" si="4"/>
        <v>0.1351310936098096</v>
      </c>
      <c r="P28" s="8">
        <f t="shared" si="4"/>
        <v>0.95880452342487887</v>
      </c>
      <c r="Q28" s="8">
        <f t="shared" si="4"/>
        <v>3.0567858272698513E-2</v>
      </c>
      <c r="R28" s="8">
        <f t="shared" si="4"/>
        <v>5.2551540330798778E-2</v>
      </c>
      <c r="S28" s="8">
        <f t="shared" si="4"/>
        <v>1.1122994652406417</v>
      </c>
      <c r="T28" s="8">
        <f t="shared" si="4"/>
        <v>0.41335828982366268</v>
      </c>
      <c r="U28" s="8" t="s">
        <v>57</v>
      </c>
      <c r="V28" s="8">
        <f t="shared" si="4"/>
        <v>0.12669769208851742</v>
      </c>
      <c r="W28" s="39"/>
      <c r="X28" s="39"/>
      <c r="Y28" s="39"/>
      <c r="Z28" s="39"/>
      <c r="AA28" s="39"/>
    </row>
    <row r="29" spans="1:27" s="5" customFormat="1" ht="15.75" customHeight="1" x14ac:dyDescent="0.2">
      <c r="A29" s="4" t="s">
        <v>61</v>
      </c>
      <c r="B29" s="29">
        <f>Y3-B27</f>
        <v>-1921</v>
      </c>
      <c r="C29" s="29">
        <f>Y4-C27</f>
        <v>456</v>
      </c>
      <c r="D29" s="29">
        <f>Y5-D27</f>
        <v>4705</v>
      </c>
      <c r="E29" s="29">
        <f>Y6-E27</f>
        <v>-99</v>
      </c>
      <c r="F29" s="29">
        <f>Y7-F27</f>
        <v>0</v>
      </c>
      <c r="G29" s="29" t="s">
        <v>27</v>
      </c>
      <c r="H29" s="29">
        <f>Y9-H27</f>
        <v>2276</v>
      </c>
      <c r="I29" s="29">
        <f>Y10-I27</f>
        <v>3166</v>
      </c>
      <c r="J29" s="29">
        <f>Y11-J27</f>
        <v>7342</v>
      </c>
      <c r="K29" s="29">
        <f>Y12-K27</f>
        <v>-2999</v>
      </c>
      <c r="L29" s="29">
        <f>Y13-L27</f>
        <v>4587</v>
      </c>
      <c r="M29" s="29">
        <f>Y14-M27</f>
        <v>-379</v>
      </c>
      <c r="N29" s="29">
        <f>Y15-N27</f>
        <v>4906</v>
      </c>
      <c r="O29" s="29">
        <f>Y16-O27</f>
        <v>-2009</v>
      </c>
      <c r="P29" s="29">
        <f>Y17-P27</f>
        <v>-518</v>
      </c>
      <c r="Q29" s="29">
        <f>Y18-Q27</f>
        <v>-675</v>
      </c>
      <c r="R29" s="29">
        <f>Y19-R27</f>
        <v>-1037</v>
      </c>
      <c r="S29" s="29">
        <f>Y20-S27</f>
        <v>-2638</v>
      </c>
      <c r="T29" s="29">
        <f>Y21-T27</f>
        <v>-3793</v>
      </c>
      <c r="U29" s="29" t="s">
        <v>27</v>
      </c>
      <c r="V29" s="29">
        <f>Y23-V27</f>
        <v>-1328</v>
      </c>
      <c r="W29" s="39"/>
      <c r="X29" s="39"/>
      <c r="Y29" s="39"/>
      <c r="Z29" s="39"/>
      <c r="AA29" s="39"/>
    </row>
    <row r="30" spans="1:27" ht="15.75" customHeight="1" x14ac:dyDescent="0.2">
      <c r="A30" s="4" t="s">
        <v>62</v>
      </c>
      <c r="B30" s="9">
        <f>Z3-B28</f>
        <v>-9.5048662342224668E-3</v>
      </c>
      <c r="C30" s="9">
        <f>Z4-C28</f>
        <v>0.21348314606741572</v>
      </c>
      <c r="D30" s="9">
        <f>Z5-D28</f>
        <v>2.3912866697838951E-2</v>
      </c>
      <c r="E30" s="9">
        <f>Z6-E28</f>
        <v>-0.30937500000000001</v>
      </c>
      <c r="F30" s="9">
        <f>Z7-F28</f>
        <v>0</v>
      </c>
      <c r="G30" s="9" t="s">
        <v>27</v>
      </c>
      <c r="H30" s="9">
        <f>Z9-H28</f>
        <v>6.8748867274814232E-2</v>
      </c>
      <c r="I30" s="9">
        <f>Z10-I28</f>
        <v>3.7349440230278294E-2</v>
      </c>
      <c r="J30" s="9">
        <f>Z11-J28</f>
        <v>3.875101601342721E-2</v>
      </c>
      <c r="K30" s="9">
        <f>Z12-K28</f>
        <v>-0.62336312616919565</v>
      </c>
      <c r="L30" s="9">
        <f>Z13-L28</f>
        <v>0.11365494685200327</v>
      </c>
      <c r="M30" s="9">
        <f>Z14-M28</f>
        <v>-9.5990679532963474E-3</v>
      </c>
      <c r="N30" s="9">
        <f>Z15-N28</f>
        <v>4.556176749196679E-2</v>
      </c>
      <c r="O30" s="9">
        <f>Z16-O28</f>
        <v>-0.10013956734124216</v>
      </c>
      <c r="P30" s="9">
        <f>Z17-P28</f>
        <v>-0.4184168012924071</v>
      </c>
      <c r="Q30" s="9">
        <f>Z18-Q28</f>
        <v>-4.4487503954444806E-3</v>
      </c>
      <c r="R30" s="9">
        <f>Z19-R28</f>
        <v>-1.6257740848161797E-2</v>
      </c>
      <c r="S30" s="9">
        <f>Z20-S28</f>
        <v>-0.9404634581105169</v>
      </c>
      <c r="T30" s="9">
        <f>Z21-T28</f>
        <v>-0.373657767707615</v>
      </c>
      <c r="U30" s="22" t="s">
        <v>27</v>
      </c>
      <c r="V30" s="9">
        <f>Z23-V28</f>
        <v>-0.12612783740146261</v>
      </c>
      <c r="W30" s="39"/>
      <c r="X30" s="39"/>
      <c r="Y30" s="39"/>
      <c r="Z30" s="39"/>
      <c r="AA30" s="39"/>
    </row>
    <row r="31" spans="1:27" x14ac:dyDescent="0.2">
      <c r="A31" s="27"/>
      <c r="B31" s="28">
        <v>1</v>
      </c>
      <c r="C31" s="28">
        <v>2</v>
      </c>
      <c r="D31" s="28">
        <v>3</v>
      </c>
      <c r="E31" s="28">
        <v>4</v>
      </c>
      <c r="F31" s="28">
        <v>5</v>
      </c>
      <c r="G31" s="28">
        <v>6</v>
      </c>
      <c r="H31" s="28">
        <v>7</v>
      </c>
      <c r="I31" s="28">
        <v>8</v>
      </c>
      <c r="J31" s="28">
        <v>9</v>
      </c>
      <c r="K31" s="28">
        <v>10</v>
      </c>
      <c r="L31" s="28">
        <v>11</v>
      </c>
      <c r="M31" s="28">
        <v>12</v>
      </c>
      <c r="N31" s="28">
        <v>13</v>
      </c>
      <c r="O31" s="28">
        <v>14</v>
      </c>
      <c r="P31" s="28">
        <v>15</v>
      </c>
      <c r="Q31" s="28">
        <v>16</v>
      </c>
      <c r="R31" s="28">
        <v>17</v>
      </c>
      <c r="S31" s="28">
        <v>18</v>
      </c>
      <c r="T31" s="28">
        <v>19</v>
      </c>
      <c r="U31" s="28">
        <v>20</v>
      </c>
      <c r="V31" s="28">
        <v>21</v>
      </c>
      <c r="W31" s="39"/>
      <c r="X31" s="39"/>
      <c r="Y31" s="39"/>
      <c r="Z31" s="39"/>
      <c r="AA31" s="39"/>
    </row>
  </sheetData>
  <mergeCells count="2">
    <mergeCell ref="B1:V1"/>
    <mergeCell ref="W25:AA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B29" sqref="B29:V29"/>
    </sheetView>
  </sheetViews>
  <sheetFormatPr defaultRowHeight="12.75" x14ac:dyDescent="0.2"/>
  <cols>
    <col min="1" max="1" width="23.42578125" style="2" customWidth="1"/>
    <col min="2" max="3" width="9.28515625" style="2" bestFit="1" customWidth="1"/>
    <col min="4" max="4" width="10.140625" style="2" bestFit="1" customWidth="1"/>
    <col min="5" max="22" width="9.28515625" style="2" bestFit="1" customWidth="1"/>
    <col min="23" max="23" width="3.85546875" style="5" customWidth="1"/>
    <col min="24" max="24" width="10.140625" style="2" bestFit="1" customWidth="1"/>
    <col min="25" max="26" width="9.140625" style="2"/>
    <col min="27" max="27" width="3" style="2" customWidth="1"/>
    <col min="28" max="16384" width="9.140625" style="2"/>
  </cols>
  <sheetData>
    <row r="1" spans="1:27" x14ac:dyDescent="0.2">
      <c r="A1" s="1"/>
      <c r="B1" s="38" t="s">
        <v>23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1"/>
      <c r="X1" s="11"/>
      <c r="Y1" s="11"/>
      <c r="Z1" s="11"/>
      <c r="AA1" s="27"/>
    </row>
    <row r="2" spans="1:27" ht="78" customHeight="1" x14ac:dyDescent="0.2">
      <c r="A2" s="3" t="s">
        <v>22</v>
      </c>
      <c r="B2" s="25" t="s">
        <v>0</v>
      </c>
      <c r="C2" s="25" t="s">
        <v>17</v>
      </c>
      <c r="D2" s="25" t="s">
        <v>1</v>
      </c>
      <c r="E2" s="25" t="s">
        <v>21</v>
      </c>
      <c r="F2" s="25" t="s">
        <v>20</v>
      </c>
      <c r="G2" s="25" t="s">
        <v>2</v>
      </c>
      <c r="H2" s="25" t="s">
        <v>18</v>
      </c>
      <c r="I2" s="25" t="s">
        <v>3</v>
      </c>
      <c r="J2" s="25" t="s">
        <v>4</v>
      </c>
      <c r="K2" s="25" t="s">
        <v>5</v>
      </c>
      <c r="L2" s="25" t="s">
        <v>6</v>
      </c>
      <c r="M2" s="25" t="s">
        <v>7</v>
      </c>
      <c r="N2" s="25" t="s">
        <v>8</v>
      </c>
      <c r="O2" s="25" t="s">
        <v>9</v>
      </c>
      <c r="P2" s="25" t="s">
        <v>10</v>
      </c>
      <c r="Q2" s="25" t="s">
        <v>11</v>
      </c>
      <c r="R2" s="25" t="s">
        <v>12</v>
      </c>
      <c r="S2" s="25" t="s">
        <v>13</v>
      </c>
      <c r="T2" s="25" t="s">
        <v>14</v>
      </c>
      <c r="U2" s="25" t="s">
        <v>15</v>
      </c>
      <c r="V2" s="25" t="s">
        <v>16</v>
      </c>
      <c r="W2" s="26"/>
      <c r="X2" s="25" t="s">
        <v>24</v>
      </c>
      <c r="Y2" s="25" t="s">
        <v>28</v>
      </c>
      <c r="Z2" s="25" t="s">
        <v>28</v>
      </c>
      <c r="AA2" s="27"/>
    </row>
    <row r="3" spans="1:27" ht="15.75" customHeight="1" x14ac:dyDescent="0.2">
      <c r="A3" s="4" t="s">
        <v>0</v>
      </c>
      <c r="B3" s="6">
        <v>187984</v>
      </c>
      <c r="C3" s="7">
        <v>955</v>
      </c>
      <c r="D3" s="7">
        <v>2199</v>
      </c>
      <c r="E3" s="7">
        <v>5</v>
      </c>
      <c r="F3" s="7">
        <v>38</v>
      </c>
      <c r="G3" s="7">
        <v>110</v>
      </c>
      <c r="H3" s="7">
        <v>30</v>
      </c>
      <c r="I3" s="7">
        <v>2193</v>
      </c>
      <c r="J3" s="7">
        <v>173</v>
      </c>
      <c r="K3" s="7">
        <v>161</v>
      </c>
      <c r="L3" s="7">
        <v>33</v>
      </c>
      <c r="M3" s="7">
        <v>50</v>
      </c>
      <c r="N3" s="7">
        <v>214</v>
      </c>
      <c r="O3" s="7">
        <v>58</v>
      </c>
      <c r="P3" s="7">
        <v>18</v>
      </c>
      <c r="Q3" s="7">
        <v>595</v>
      </c>
      <c r="R3" s="7">
        <v>560</v>
      </c>
      <c r="S3" s="7">
        <v>155</v>
      </c>
      <c r="T3" s="7">
        <v>656</v>
      </c>
      <c r="U3" s="7">
        <v>975</v>
      </c>
      <c r="V3" s="7">
        <v>226</v>
      </c>
      <c r="W3" s="11"/>
      <c r="X3" s="7">
        <f>B3</f>
        <v>187984</v>
      </c>
      <c r="Y3" s="7">
        <f t="shared" ref="Y3:Y24" si="0">SUM(B3:V3)-X3</f>
        <v>9404</v>
      </c>
      <c r="Z3" s="8">
        <f>Y3/X3</f>
        <v>5.0025534088007487E-2</v>
      </c>
      <c r="AA3" s="28">
        <v>1</v>
      </c>
    </row>
    <row r="4" spans="1:27" ht="15.75" customHeight="1" x14ac:dyDescent="0.2">
      <c r="A4" s="4" t="s">
        <v>17</v>
      </c>
      <c r="B4" s="7">
        <v>340</v>
      </c>
      <c r="C4" s="6">
        <v>5121</v>
      </c>
      <c r="D4" s="7">
        <v>17</v>
      </c>
      <c r="E4" s="7" t="s">
        <v>58</v>
      </c>
      <c r="F4" s="7" t="s">
        <v>58</v>
      </c>
      <c r="G4" s="7">
        <v>2</v>
      </c>
      <c r="H4" s="7" t="s">
        <v>58</v>
      </c>
      <c r="I4" s="7">
        <v>16</v>
      </c>
      <c r="J4" s="7">
        <v>3</v>
      </c>
      <c r="K4" s="7">
        <v>5</v>
      </c>
      <c r="L4" s="7" t="s">
        <v>58</v>
      </c>
      <c r="M4" s="7">
        <v>1</v>
      </c>
      <c r="N4" s="7">
        <v>6</v>
      </c>
      <c r="O4" s="7">
        <v>2</v>
      </c>
      <c r="P4" s="7" t="s">
        <v>58</v>
      </c>
      <c r="Q4" s="7">
        <v>6</v>
      </c>
      <c r="R4" s="7">
        <v>6</v>
      </c>
      <c r="S4" s="7">
        <v>1</v>
      </c>
      <c r="T4" s="7">
        <v>19</v>
      </c>
      <c r="U4" s="7">
        <v>11</v>
      </c>
      <c r="V4" s="7">
        <v>9</v>
      </c>
      <c r="W4" s="11"/>
      <c r="X4" s="7">
        <f>C4</f>
        <v>5121</v>
      </c>
      <c r="Y4" s="7">
        <f t="shared" si="0"/>
        <v>444</v>
      </c>
      <c r="Z4" s="8">
        <f t="shared" ref="Z4:Z8" si="1">Y4/X4</f>
        <v>8.670181605155243E-2</v>
      </c>
      <c r="AA4" s="28">
        <v>2</v>
      </c>
    </row>
    <row r="5" spans="1:27" ht="15.75" customHeight="1" x14ac:dyDescent="0.2">
      <c r="A5" s="4" t="s">
        <v>1</v>
      </c>
      <c r="B5" s="7">
        <v>9211</v>
      </c>
      <c r="C5" s="7">
        <v>146</v>
      </c>
      <c r="D5" s="6">
        <v>423452</v>
      </c>
      <c r="E5" s="7">
        <v>91</v>
      </c>
      <c r="F5" s="7">
        <v>427</v>
      </c>
      <c r="G5" s="7">
        <v>2126</v>
      </c>
      <c r="H5" s="7">
        <v>278</v>
      </c>
      <c r="I5" s="7">
        <v>1578</v>
      </c>
      <c r="J5" s="7">
        <v>4588</v>
      </c>
      <c r="K5" s="7">
        <v>1306</v>
      </c>
      <c r="L5" s="7">
        <v>207</v>
      </c>
      <c r="M5" s="7">
        <v>535</v>
      </c>
      <c r="N5" s="7">
        <v>931</v>
      </c>
      <c r="O5" s="7">
        <v>315</v>
      </c>
      <c r="P5" s="7">
        <v>90</v>
      </c>
      <c r="Q5" s="7">
        <v>2008</v>
      </c>
      <c r="R5" s="7">
        <v>2338</v>
      </c>
      <c r="S5" s="7">
        <v>442</v>
      </c>
      <c r="T5" s="7">
        <v>2022</v>
      </c>
      <c r="U5" s="7">
        <v>3696</v>
      </c>
      <c r="V5" s="7">
        <v>608</v>
      </c>
      <c r="W5" s="11"/>
      <c r="X5" s="7">
        <f>D5</f>
        <v>423452</v>
      </c>
      <c r="Y5" s="7">
        <f t="shared" si="0"/>
        <v>32943</v>
      </c>
      <c r="Z5" s="8">
        <f t="shared" si="1"/>
        <v>7.779630276867272E-2</v>
      </c>
      <c r="AA5" s="28">
        <v>3</v>
      </c>
    </row>
    <row r="6" spans="1:27" ht="15.75" customHeight="1" x14ac:dyDescent="0.2">
      <c r="A6" s="4" t="s">
        <v>21</v>
      </c>
      <c r="B6" s="7">
        <v>1</v>
      </c>
      <c r="C6" s="7" t="s">
        <v>58</v>
      </c>
      <c r="D6" s="7">
        <v>19</v>
      </c>
      <c r="E6" s="6">
        <v>6465</v>
      </c>
      <c r="F6" s="7">
        <v>516</v>
      </c>
      <c r="G6" s="7">
        <v>192</v>
      </c>
      <c r="H6" s="7">
        <v>8</v>
      </c>
      <c r="I6" s="7">
        <v>4</v>
      </c>
      <c r="J6" s="7">
        <v>16</v>
      </c>
      <c r="K6" s="7">
        <v>9</v>
      </c>
      <c r="L6" s="7">
        <v>2</v>
      </c>
      <c r="M6" s="7">
        <v>3</v>
      </c>
      <c r="N6" s="7">
        <v>10</v>
      </c>
      <c r="O6" s="7">
        <v>2</v>
      </c>
      <c r="P6" s="7" t="s">
        <v>58</v>
      </c>
      <c r="Q6" s="7">
        <v>6</v>
      </c>
      <c r="R6" s="7">
        <v>5</v>
      </c>
      <c r="S6" s="7" t="s">
        <v>58</v>
      </c>
      <c r="T6" s="7">
        <v>6</v>
      </c>
      <c r="U6" s="7">
        <v>12</v>
      </c>
      <c r="V6" s="7">
        <v>2</v>
      </c>
      <c r="W6" s="11"/>
      <c r="X6" s="7">
        <f>E6</f>
        <v>6465</v>
      </c>
      <c r="Y6" s="7">
        <f t="shared" si="0"/>
        <v>813</v>
      </c>
      <c r="Z6" s="8">
        <f t="shared" si="1"/>
        <v>0.12575406032482597</v>
      </c>
      <c r="AA6" s="28">
        <v>4</v>
      </c>
    </row>
    <row r="7" spans="1:27" ht="15.75" customHeight="1" x14ac:dyDescent="0.2">
      <c r="A7" s="4" t="s">
        <v>20</v>
      </c>
      <c r="B7" s="7">
        <v>15</v>
      </c>
      <c r="C7" s="7">
        <v>1</v>
      </c>
      <c r="D7" s="7">
        <v>264</v>
      </c>
      <c r="E7" s="7">
        <v>262</v>
      </c>
      <c r="F7" s="6">
        <v>17852</v>
      </c>
      <c r="G7" s="7">
        <v>345</v>
      </c>
      <c r="H7" s="7">
        <v>16</v>
      </c>
      <c r="I7" s="7">
        <v>18</v>
      </c>
      <c r="J7" s="7">
        <v>67</v>
      </c>
      <c r="K7" s="7">
        <v>37</v>
      </c>
      <c r="L7" s="7">
        <v>6</v>
      </c>
      <c r="M7" s="7">
        <v>14</v>
      </c>
      <c r="N7" s="7">
        <v>60</v>
      </c>
      <c r="O7" s="7">
        <v>8</v>
      </c>
      <c r="P7" s="7">
        <v>2</v>
      </c>
      <c r="Q7" s="7">
        <v>26</v>
      </c>
      <c r="R7" s="7">
        <v>35</v>
      </c>
      <c r="S7" s="7">
        <v>4</v>
      </c>
      <c r="T7" s="7">
        <v>26</v>
      </c>
      <c r="U7" s="7">
        <v>66</v>
      </c>
      <c r="V7" s="7">
        <v>13</v>
      </c>
      <c r="W7" s="11"/>
      <c r="X7" s="7">
        <f>F7</f>
        <v>17852</v>
      </c>
      <c r="Y7" s="7">
        <f t="shared" si="0"/>
        <v>1285</v>
      </c>
      <c r="Z7" s="8">
        <f t="shared" si="1"/>
        <v>7.1980730450369707E-2</v>
      </c>
      <c r="AA7" s="28">
        <v>5</v>
      </c>
    </row>
    <row r="8" spans="1:27" ht="15.75" customHeight="1" x14ac:dyDescent="0.2">
      <c r="A8" s="4" t="s">
        <v>2</v>
      </c>
      <c r="B8" s="7">
        <v>265</v>
      </c>
      <c r="C8" s="7">
        <v>12</v>
      </c>
      <c r="D8" s="7">
        <v>3537</v>
      </c>
      <c r="E8" s="7">
        <v>304</v>
      </c>
      <c r="F8" s="7">
        <v>1470</v>
      </c>
      <c r="G8" s="6">
        <v>210295</v>
      </c>
      <c r="H8" s="7">
        <v>2539</v>
      </c>
      <c r="I8" s="7">
        <v>135</v>
      </c>
      <c r="J8" s="7">
        <v>1889</v>
      </c>
      <c r="K8" s="7">
        <v>361</v>
      </c>
      <c r="L8" s="7">
        <v>72</v>
      </c>
      <c r="M8" s="7">
        <v>334</v>
      </c>
      <c r="N8" s="7">
        <v>492</v>
      </c>
      <c r="O8" s="7">
        <v>132</v>
      </c>
      <c r="P8" s="7">
        <v>36</v>
      </c>
      <c r="Q8" s="7">
        <v>667</v>
      </c>
      <c r="R8" s="7">
        <v>857</v>
      </c>
      <c r="S8" s="7">
        <v>99</v>
      </c>
      <c r="T8" s="7">
        <v>469</v>
      </c>
      <c r="U8" s="7">
        <v>1603</v>
      </c>
      <c r="V8" s="7">
        <v>130</v>
      </c>
      <c r="W8" s="11"/>
      <c r="X8" s="7">
        <f>G8</f>
        <v>210295</v>
      </c>
      <c r="Y8" s="7">
        <f t="shared" si="0"/>
        <v>15403</v>
      </c>
      <c r="Z8" s="8">
        <f t="shared" si="1"/>
        <v>7.3244727644499394E-2</v>
      </c>
      <c r="AA8" s="28">
        <v>6</v>
      </c>
    </row>
    <row r="9" spans="1:27" ht="15.75" customHeight="1" x14ac:dyDescent="0.2">
      <c r="A9" s="4" t="s">
        <v>18</v>
      </c>
      <c r="B9" s="7">
        <v>27</v>
      </c>
      <c r="C9" s="7">
        <v>1</v>
      </c>
      <c r="D9" s="7">
        <v>123</v>
      </c>
      <c r="E9" s="7">
        <v>17</v>
      </c>
      <c r="F9" s="7">
        <v>24</v>
      </c>
      <c r="G9" s="7">
        <v>3661</v>
      </c>
      <c r="H9" s="6">
        <v>42836</v>
      </c>
      <c r="I9" s="7">
        <v>22</v>
      </c>
      <c r="J9" s="7">
        <v>88</v>
      </c>
      <c r="K9" s="7">
        <v>55</v>
      </c>
      <c r="L9" s="7">
        <v>38</v>
      </c>
      <c r="M9" s="7">
        <v>39</v>
      </c>
      <c r="N9" s="7">
        <v>106</v>
      </c>
      <c r="O9" s="7">
        <v>11</v>
      </c>
      <c r="P9" s="7">
        <v>4</v>
      </c>
      <c r="Q9" s="7">
        <v>167</v>
      </c>
      <c r="R9" s="7">
        <v>104</v>
      </c>
      <c r="S9" s="7">
        <v>15</v>
      </c>
      <c r="T9" s="7">
        <v>50</v>
      </c>
      <c r="U9" s="7">
        <v>230</v>
      </c>
      <c r="V9" s="7">
        <v>26</v>
      </c>
      <c r="W9" s="11"/>
      <c r="X9" s="7">
        <f>H9</f>
        <v>42836</v>
      </c>
      <c r="Y9" s="7">
        <f t="shared" si="0"/>
        <v>4808</v>
      </c>
      <c r="Z9" s="8">
        <f t="shared" ref="Z9:Z24" si="2">Y9/X9</f>
        <v>0.11224203940610701</v>
      </c>
      <c r="AA9" s="28">
        <v>7</v>
      </c>
    </row>
    <row r="10" spans="1:27" ht="15.75" customHeight="1" x14ac:dyDescent="0.2">
      <c r="A10" s="4" t="s">
        <v>3</v>
      </c>
      <c r="B10" s="7">
        <v>3621</v>
      </c>
      <c r="C10" s="7">
        <v>90</v>
      </c>
      <c r="D10" s="7">
        <v>1456</v>
      </c>
      <c r="E10" s="7">
        <v>16</v>
      </c>
      <c r="F10" s="7">
        <v>42</v>
      </c>
      <c r="G10" s="7">
        <v>139</v>
      </c>
      <c r="H10" s="7">
        <v>35</v>
      </c>
      <c r="I10" s="6">
        <v>107287</v>
      </c>
      <c r="J10" s="7">
        <v>489</v>
      </c>
      <c r="K10" s="7">
        <v>2509</v>
      </c>
      <c r="L10" s="7">
        <v>45</v>
      </c>
      <c r="M10" s="7">
        <v>76</v>
      </c>
      <c r="N10" s="7">
        <v>241</v>
      </c>
      <c r="O10" s="7">
        <v>102</v>
      </c>
      <c r="P10" s="7">
        <v>24</v>
      </c>
      <c r="Q10" s="7">
        <v>707</v>
      </c>
      <c r="R10" s="7">
        <v>515</v>
      </c>
      <c r="S10" s="7">
        <v>97</v>
      </c>
      <c r="T10" s="7">
        <v>629</v>
      </c>
      <c r="U10" s="7">
        <v>1145</v>
      </c>
      <c r="V10" s="7">
        <v>412</v>
      </c>
      <c r="W10" s="11"/>
      <c r="X10" s="7">
        <f>I10</f>
        <v>107287</v>
      </c>
      <c r="Y10" s="7">
        <f t="shared" si="0"/>
        <v>12390</v>
      </c>
      <c r="Z10" s="8">
        <f t="shared" si="2"/>
        <v>0.11548463467148862</v>
      </c>
      <c r="AA10" s="28">
        <v>8</v>
      </c>
    </row>
    <row r="11" spans="1:27" ht="15.75" customHeight="1" x14ac:dyDescent="0.2">
      <c r="A11" s="4" t="s">
        <v>4</v>
      </c>
      <c r="B11" s="7">
        <v>408</v>
      </c>
      <c r="C11" s="7">
        <v>18</v>
      </c>
      <c r="D11" s="7">
        <v>4134</v>
      </c>
      <c r="E11" s="7">
        <v>183</v>
      </c>
      <c r="F11" s="7">
        <v>150</v>
      </c>
      <c r="G11" s="7">
        <v>2119</v>
      </c>
      <c r="H11" s="7">
        <v>140</v>
      </c>
      <c r="I11" s="7">
        <v>419</v>
      </c>
      <c r="J11" s="6">
        <v>222141</v>
      </c>
      <c r="K11" s="7">
        <v>1367</v>
      </c>
      <c r="L11" s="7">
        <v>289</v>
      </c>
      <c r="M11" s="7">
        <v>4076</v>
      </c>
      <c r="N11" s="7">
        <v>644</v>
      </c>
      <c r="O11" s="7">
        <v>659</v>
      </c>
      <c r="P11" s="7">
        <v>152</v>
      </c>
      <c r="Q11" s="7">
        <v>1192</v>
      </c>
      <c r="R11" s="7">
        <v>1909</v>
      </c>
      <c r="S11" s="7">
        <v>358</v>
      </c>
      <c r="T11" s="7">
        <v>1139</v>
      </c>
      <c r="U11" s="7">
        <v>1125</v>
      </c>
      <c r="V11" s="7">
        <v>236</v>
      </c>
      <c r="W11" s="11"/>
      <c r="X11" s="7">
        <f>J11</f>
        <v>222141</v>
      </c>
      <c r="Y11" s="7">
        <f t="shared" si="0"/>
        <v>20717</v>
      </c>
      <c r="Z11" s="8">
        <f t="shared" si="2"/>
        <v>9.3260586744455101E-2</v>
      </c>
      <c r="AA11" s="28">
        <v>9</v>
      </c>
    </row>
    <row r="12" spans="1:27" ht="15.75" customHeight="1" x14ac:dyDescent="0.2">
      <c r="A12" s="4" t="s">
        <v>5</v>
      </c>
      <c r="B12" s="7">
        <v>263</v>
      </c>
      <c r="C12" s="7">
        <v>30</v>
      </c>
      <c r="D12" s="7">
        <v>710</v>
      </c>
      <c r="E12" s="7">
        <v>11</v>
      </c>
      <c r="F12" s="7">
        <v>34</v>
      </c>
      <c r="G12" s="7">
        <v>184</v>
      </c>
      <c r="H12" s="7">
        <v>67</v>
      </c>
      <c r="I12" s="7">
        <v>3228</v>
      </c>
      <c r="J12" s="7">
        <v>671</v>
      </c>
      <c r="K12" s="6">
        <v>144887</v>
      </c>
      <c r="L12" s="7">
        <v>1600</v>
      </c>
      <c r="M12" s="7">
        <v>322</v>
      </c>
      <c r="N12" s="7">
        <v>1992</v>
      </c>
      <c r="O12" s="7">
        <v>196</v>
      </c>
      <c r="P12" s="7">
        <v>79</v>
      </c>
      <c r="Q12" s="7">
        <v>1413</v>
      </c>
      <c r="R12" s="7">
        <v>710</v>
      </c>
      <c r="S12" s="7">
        <v>236</v>
      </c>
      <c r="T12" s="7">
        <v>997</v>
      </c>
      <c r="U12" s="7">
        <v>1330</v>
      </c>
      <c r="V12" s="7">
        <v>263</v>
      </c>
      <c r="W12" s="11"/>
      <c r="X12" s="7">
        <f>K12</f>
        <v>144887</v>
      </c>
      <c r="Y12" s="7">
        <f t="shared" si="0"/>
        <v>14336</v>
      </c>
      <c r="Z12" s="8">
        <f t="shared" si="2"/>
        <v>9.8946075217238263E-2</v>
      </c>
      <c r="AA12" s="28">
        <v>10</v>
      </c>
    </row>
    <row r="13" spans="1:27" ht="15.75" customHeight="1" x14ac:dyDescent="0.2">
      <c r="A13" s="4" t="s">
        <v>6</v>
      </c>
      <c r="B13" s="7">
        <v>34</v>
      </c>
      <c r="C13" s="7">
        <v>1</v>
      </c>
      <c r="D13" s="7">
        <v>98</v>
      </c>
      <c r="E13" s="7">
        <v>4</v>
      </c>
      <c r="F13" s="7">
        <v>7</v>
      </c>
      <c r="G13" s="7">
        <v>28</v>
      </c>
      <c r="H13" s="7">
        <v>2</v>
      </c>
      <c r="I13" s="7">
        <v>18</v>
      </c>
      <c r="J13" s="7">
        <v>57</v>
      </c>
      <c r="K13" s="7">
        <v>1665</v>
      </c>
      <c r="L13" s="6">
        <v>45593</v>
      </c>
      <c r="M13" s="7">
        <v>672</v>
      </c>
      <c r="N13" s="7">
        <v>4594</v>
      </c>
      <c r="O13" s="7">
        <v>121</v>
      </c>
      <c r="P13" s="7">
        <v>26</v>
      </c>
      <c r="Q13" s="7">
        <v>246</v>
      </c>
      <c r="R13" s="7">
        <v>196</v>
      </c>
      <c r="S13" s="7">
        <v>53</v>
      </c>
      <c r="T13" s="7">
        <v>274</v>
      </c>
      <c r="U13" s="7">
        <v>116</v>
      </c>
      <c r="V13" s="7">
        <v>36</v>
      </c>
      <c r="W13" s="11"/>
      <c r="X13" s="7">
        <f>L13</f>
        <v>45593</v>
      </c>
      <c r="Y13" s="7">
        <f t="shared" si="0"/>
        <v>8248</v>
      </c>
      <c r="Z13" s="8">
        <f t="shared" si="2"/>
        <v>0.18090496348123616</v>
      </c>
      <c r="AA13" s="28">
        <v>11</v>
      </c>
    </row>
    <row r="14" spans="1:27" ht="15.75" customHeight="1" x14ac:dyDescent="0.2">
      <c r="A14" s="4" t="s">
        <v>7</v>
      </c>
      <c r="B14" s="7">
        <v>37</v>
      </c>
      <c r="C14" s="7" t="s">
        <v>58</v>
      </c>
      <c r="D14" s="7">
        <v>133</v>
      </c>
      <c r="E14" s="7">
        <v>3</v>
      </c>
      <c r="F14" s="7">
        <v>8</v>
      </c>
      <c r="G14" s="7">
        <v>51</v>
      </c>
      <c r="H14" s="7">
        <v>13</v>
      </c>
      <c r="I14" s="7">
        <v>23</v>
      </c>
      <c r="J14" s="7">
        <v>660</v>
      </c>
      <c r="K14" s="7">
        <v>98</v>
      </c>
      <c r="L14" s="7">
        <v>304</v>
      </c>
      <c r="M14" s="6">
        <v>55756</v>
      </c>
      <c r="N14" s="7">
        <v>396</v>
      </c>
      <c r="O14" s="7">
        <v>2045</v>
      </c>
      <c r="P14" s="7">
        <v>42</v>
      </c>
      <c r="Q14" s="7">
        <v>164</v>
      </c>
      <c r="R14" s="7">
        <v>309</v>
      </c>
      <c r="S14" s="7">
        <v>35</v>
      </c>
      <c r="T14" s="7">
        <v>79</v>
      </c>
      <c r="U14" s="7">
        <v>139</v>
      </c>
      <c r="V14" s="7">
        <v>33</v>
      </c>
      <c r="W14" s="11"/>
      <c r="X14" s="7">
        <f>M14</f>
        <v>55756</v>
      </c>
      <c r="Y14" s="7">
        <f t="shared" si="0"/>
        <v>4572</v>
      </c>
      <c r="Z14" s="8">
        <f t="shared" si="2"/>
        <v>8.200014348231581E-2</v>
      </c>
      <c r="AA14" s="28">
        <v>12</v>
      </c>
    </row>
    <row r="15" spans="1:27" ht="15.75" customHeight="1" x14ac:dyDescent="0.2">
      <c r="A15" s="4" t="s">
        <v>8</v>
      </c>
      <c r="B15" s="7">
        <v>83</v>
      </c>
      <c r="C15" s="7">
        <v>2</v>
      </c>
      <c r="D15" s="7">
        <v>233</v>
      </c>
      <c r="E15" s="7">
        <v>12</v>
      </c>
      <c r="F15" s="7">
        <v>19</v>
      </c>
      <c r="G15" s="7">
        <v>107</v>
      </c>
      <c r="H15" s="7">
        <v>30</v>
      </c>
      <c r="I15" s="7">
        <v>62</v>
      </c>
      <c r="J15" s="7">
        <v>152</v>
      </c>
      <c r="K15" s="7">
        <v>646</v>
      </c>
      <c r="L15" s="7">
        <v>1031</v>
      </c>
      <c r="M15" s="7">
        <v>419</v>
      </c>
      <c r="N15" s="6">
        <v>205610</v>
      </c>
      <c r="O15" s="7">
        <v>1879</v>
      </c>
      <c r="P15" s="7">
        <v>822</v>
      </c>
      <c r="Q15" s="7">
        <v>4050</v>
      </c>
      <c r="R15" s="7">
        <v>1415</v>
      </c>
      <c r="S15" s="7">
        <v>591</v>
      </c>
      <c r="T15" s="7">
        <v>2135</v>
      </c>
      <c r="U15" s="7">
        <v>1224</v>
      </c>
      <c r="V15" s="7">
        <v>440</v>
      </c>
      <c r="W15" s="11"/>
      <c r="X15" s="7">
        <f>N15</f>
        <v>205610</v>
      </c>
      <c r="Y15" s="7">
        <f t="shared" si="0"/>
        <v>15352</v>
      </c>
      <c r="Z15" s="8">
        <f t="shared" si="2"/>
        <v>7.4665629103642814E-2</v>
      </c>
      <c r="AA15" s="28">
        <v>13</v>
      </c>
    </row>
    <row r="16" spans="1:27" ht="15.75" customHeight="1" x14ac:dyDescent="0.2">
      <c r="A16" s="4" t="s">
        <v>9</v>
      </c>
      <c r="B16" s="7">
        <v>35</v>
      </c>
      <c r="C16" s="7" t="s">
        <v>58</v>
      </c>
      <c r="D16" s="7">
        <v>100</v>
      </c>
      <c r="E16" s="7">
        <v>5</v>
      </c>
      <c r="F16" s="7">
        <v>2</v>
      </c>
      <c r="G16" s="7">
        <v>25</v>
      </c>
      <c r="H16" s="7">
        <v>11</v>
      </c>
      <c r="I16" s="7">
        <v>8</v>
      </c>
      <c r="J16" s="7">
        <v>53</v>
      </c>
      <c r="K16" s="7">
        <v>48</v>
      </c>
      <c r="L16" s="7">
        <v>34</v>
      </c>
      <c r="M16" s="7">
        <v>392</v>
      </c>
      <c r="N16" s="7">
        <v>2152</v>
      </c>
      <c r="O16" s="6">
        <v>47811</v>
      </c>
      <c r="P16" s="7">
        <v>789</v>
      </c>
      <c r="Q16" s="7">
        <v>211</v>
      </c>
      <c r="R16" s="7">
        <v>323</v>
      </c>
      <c r="S16" s="7">
        <v>20</v>
      </c>
      <c r="T16" s="7">
        <v>48</v>
      </c>
      <c r="U16" s="7">
        <v>44</v>
      </c>
      <c r="V16" s="7">
        <v>8</v>
      </c>
      <c r="W16" s="11"/>
      <c r="X16" s="7">
        <f>O16</f>
        <v>47811</v>
      </c>
      <c r="Y16" s="7">
        <f t="shared" si="0"/>
        <v>4308</v>
      </c>
      <c r="Z16" s="8">
        <f t="shared" si="2"/>
        <v>9.0104787601179639E-2</v>
      </c>
      <c r="AA16" s="28">
        <v>14</v>
      </c>
    </row>
    <row r="17" spans="1:27" ht="15.75" customHeight="1" x14ac:dyDescent="0.2">
      <c r="A17" s="4" t="s">
        <v>10</v>
      </c>
      <c r="B17" s="7">
        <v>3</v>
      </c>
      <c r="C17" s="7" t="s">
        <v>58</v>
      </c>
      <c r="D17" s="7">
        <v>2</v>
      </c>
      <c r="E17" s="7">
        <v>1</v>
      </c>
      <c r="F17" s="7" t="s">
        <v>58</v>
      </c>
      <c r="G17" s="7" t="s">
        <v>58</v>
      </c>
      <c r="H17" s="7" t="s">
        <v>58</v>
      </c>
      <c r="I17" s="7" t="s">
        <v>58</v>
      </c>
      <c r="J17" s="7" t="s">
        <v>58</v>
      </c>
      <c r="K17" s="7" t="s">
        <v>58</v>
      </c>
      <c r="L17" s="7">
        <v>1</v>
      </c>
      <c r="M17" s="7" t="s">
        <v>58</v>
      </c>
      <c r="N17" s="7">
        <v>183</v>
      </c>
      <c r="O17" s="7">
        <v>5</v>
      </c>
      <c r="P17" s="6">
        <v>2022</v>
      </c>
      <c r="Q17" s="7">
        <v>177</v>
      </c>
      <c r="R17" s="7">
        <v>70</v>
      </c>
      <c r="S17" s="7">
        <v>1</v>
      </c>
      <c r="T17" s="7">
        <v>1</v>
      </c>
      <c r="U17" s="7">
        <v>1</v>
      </c>
      <c r="V17" s="7">
        <v>1</v>
      </c>
      <c r="W17" s="11"/>
      <c r="X17" s="7">
        <f>P17</f>
        <v>2022</v>
      </c>
      <c r="Y17" s="7">
        <f t="shared" si="0"/>
        <v>446</v>
      </c>
      <c r="Z17" s="8">
        <f t="shared" si="2"/>
        <v>0.22057368941641939</v>
      </c>
      <c r="AA17" s="28">
        <v>15</v>
      </c>
    </row>
    <row r="18" spans="1:27" ht="15.75" customHeight="1" x14ac:dyDescent="0.2">
      <c r="A18" s="4" t="s">
        <v>11</v>
      </c>
      <c r="B18" s="7">
        <v>100</v>
      </c>
      <c r="C18" s="7">
        <v>2</v>
      </c>
      <c r="D18" s="7">
        <v>235</v>
      </c>
      <c r="E18" s="7">
        <v>5</v>
      </c>
      <c r="F18" s="7">
        <v>17</v>
      </c>
      <c r="G18" s="7">
        <v>63</v>
      </c>
      <c r="H18" s="7">
        <v>24</v>
      </c>
      <c r="I18" s="7">
        <v>33</v>
      </c>
      <c r="J18" s="7">
        <v>138</v>
      </c>
      <c r="K18" s="7">
        <v>121</v>
      </c>
      <c r="L18" s="7">
        <v>50</v>
      </c>
      <c r="M18" s="7">
        <v>43</v>
      </c>
      <c r="N18" s="7">
        <v>1032</v>
      </c>
      <c r="O18" s="7">
        <v>76</v>
      </c>
      <c r="P18" s="7">
        <v>262</v>
      </c>
      <c r="Q18" s="6">
        <v>209000</v>
      </c>
      <c r="R18" s="7">
        <v>397</v>
      </c>
      <c r="S18" s="7">
        <v>1014</v>
      </c>
      <c r="T18" s="7">
        <v>588</v>
      </c>
      <c r="U18" s="7">
        <v>190</v>
      </c>
      <c r="V18" s="7">
        <v>39</v>
      </c>
      <c r="W18" s="11"/>
      <c r="X18" s="7">
        <f>Q18</f>
        <v>209000</v>
      </c>
      <c r="Y18" s="7">
        <f t="shared" si="0"/>
        <v>4429</v>
      </c>
      <c r="Z18" s="8">
        <f t="shared" si="2"/>
        <v>2.1191387559808612E-2</v>
      </c>
      <c r="AA18" s="28">
        <v>16</v>
      </c>
    </row>
    <row r="19" spans="1:27" ht="15.75" customHeight="1" x14ac:dyDescent="0.2">
      <c r="A19" s="4" t="s">
        <v>12</v>
      </c>
      <c r="B19" s="7">
        <v>130</v>
      </c>
      <c r="C19" s="7">
        <v>2</v>
      </c>
      <c r="D19" s="7">
        <v>281</v>
      </c>
      <c r="E19" s="7">
        <v>18</v>
      </c>
      <c r="F19" s="7">
        <v>8</v>
      </c>
      <c r="G19" s="7">
        <v>69</v>
      </c>
      <c r="H19" s="7">
        <v>21</v>
      </c>
      <c r="I19" s="7">
        <v>16</v>
      </c>
      <c r="J19" s="7">
        <v>133</v>
      </c>
      <c r="K19" s="7">
        <v>64</v>
      </c>
      <c r="L19" s="7">
        <v>9</v>
      </c>
      <c r="M19" s="7">
        <v>38</v>
      </c>
      <c r="N19" s="7">
        <v>229</v>
      </c>
      <c r="O19" s="7">
        <v>63</v>
      </c>
      <c r="P19" s="7">
        <v>121</v>
      </c>
      <c r="Q19" s="7">
        <v>420</v>
      </c>
      <c r="R19" s="6">
        <v>131012</v>
      </c>
      <c r="S19" s="7">
        <v>1480</v>
      </c>
      <c r="T19" s="7">
        <v>436</v>
      </c>
      <c r="U19" s="7">
        <v>101</v>
      </c>
      <c r="V19" s="7">
        <v>17</v>
      </c>
      <c r="W19" s="11"/>
      <c r="X19" s="7">
        <f>R19</f>
        <v>131012</v>
      </c>
      <c r="Y19" s="7">
        <f t="shared" si="0"/>
        <v>3656</v>
      </c>
      <c r="Z19" s="8">
        <f t="shared" si="2"/>
        <v>2.7905840686349343E-2</v>
      </c>
      <c r="AA19" s="28">
        <v>17</v>
      </c>
    </row>
    <row r="20" spans="1:27" ht="15.75" customHeight="1" x14ac:dyDescent="0.2">
      <c r="A20" s="4" t="s">
        <v>13</v>
      </c>
      <c r="B20" s="7">
        <v>197</v>
      </c>
      <c r="C20" s="7">
        <v>1</v>
      </c>
      <c r="D20" s="7">
        <v>65</v>
      </c>
      <c r="E20" s="7">
        <v>1</v>
      </c>
      <c r="F20" s="7">
        <v>1</v>
      </c>
      <c r="G20" s="7">
        <v>2</v>
      </c>
      <c r="H20" s="7" t="s">
        <v>58</v>
      </c>
      <c r="I20" s="7">
        <v>6</v>
      </c>
      <c r="J20" s="7">
        <v>9</v>
      </c>
      <c r="K20" s="7">
        <v>17</v>
      </c>
      <c r="L20" s="7">
        <v>2</v>
      </c>
      <c r="M20" s="7">
        <v>2</v>
      </c>
      <c r="N20" s="7">
        <v>48</v>
      </c>
      <c r="O20" s="7">
        <v>4</v>
      </c>
      <c r="P20" s="7">
        <v>1</v>
      </c>
      <c r="Q20" s="7">
        <v>1200</v>
      </c>
      <c r="R20" s="7">
        <v>688</v>
      </c>
      <c r="S20" s="6">
        <v>19214</v>
      </c>
      <c r="T20" s="7">
        <v>361</v>
      </c>
      <c r="U20" s="7">
        <v>17</v>
      </c>
      <c r="V20" s="7">
        <v>3</v>
      </c>
      <c r="W20" s="11"/>
      <c r="X20" s="7">
        <f>S20</f>
        <v>19214</v>
      </c>
      <c r="Y20" s="7">
        <f t="shared" si="0"/>
        <v>2625</v>
      </c>
      <c r="Z20" s="8">
        <f t="shared" si="2"/>
        <v>0.13661913188300198</v>
      </c>
      <c r="AA20" s="28">
        <v>18</v>
      </c>
    </row>
    <row r="21" spans="1:27" ht="15.75" customHeight="1" x14ac:dyDescent="0.2">
      <c r="A21" s="4" t="s">
        <v>14</v>
      </c>
      <c r="B21" s="7">
        <v>105</v>
      </c>
      <c r="C21" s="7">
        <v>9</v>
      </c>
      <c r="D21" s="7">
        <v>171</v>
      </c>
      <c r="E21" s="7">
        <v>6</v>
      </c>
      <c r="F21" s="7">
        <v>5</v>
      </c>
      <c r="G21" s="7">
        <v>24</v>
      </c>
      <c r="H21" s="7">
        <v>10</v>
      </c>
      <c r="I21" s="7">
        <v>25</v>
      </c>
      <c r="J21" s="7">
        <v>42</v>
      </c>
      <c r="K21" s="7">
        <v>42</v>
      </c>
      <c r="L21" s="7">
        <v>9</v>
      </c>
      <c r="M21" s="7">
        <v>12</v>
      </c>
      <c r="N21" s="7">
        <v>208</v>
      </c>
      <c r="O21" s="7">
        <v>16</v>
      </c>
      <c r="P21" s="7">
        <v>3</v>
      </c>
      <c r="Q21" s="7">
        <v>173</v>
      </c>
      <c r="R21" s="7">
        <v>88</v>
      </c>
      <c r="S21" s="7">
        <v>253</v>
      </c>
      <c r="T21" s="6">
        <v>67198</v>
      </c>
      <c r="U21" s="7">
        <v>429</v>
      </c>
      <c r="V21" s="7">
        <v>12</v>
      </c>
      <c r="W21" s="11"/>
      <c r="X21" s="7">
        <f>T21</f>
        <v>67198</v>
      </c>
      <c r="Y21" s="7">
        <f t="shared" si="0"/>
        <v>1642</v>
      </c>
      <c r="Z21" s="8">
        <f t="shared" si="2"/>
        <v>2.4435251049138369E-2</v>
      </c>
      <c r="AA21" s="28">
        <v>19</v>
      </c>
    </row>
    <row r="22" spans="1:27" ht="15.75" customHeight="1" x14ac:dyDescent="0.2">
      <c r="A22" s="4" t="s">
        <v>15</v>
      </c>
      <c r="B22" s="7">
        <v>154</v>
      </c>
      <c r="C22" s="7">
        <v>2</v>
      </c>
      <c r="D22" s="7">
        <v>297</v>
      </c>
      <c r="E22" s="7">
        <v>6</v>
      </c>
      <c r="F22" s="7">
        <v>3</v>
      </c>
      <c r="G22" s="7">
        <v>62</v>
      </c>
      <c r="H22" s="7">
        <v>22</v>
      </c>
      <c r="I22" s="7">
        <v>32</v>
      </c>
      <c r="J22" s="7">
        <v>76</v>
      </c>
      <c r="K22" s="7">
        <v>82</v>
      </c>
      <c r="L22" s="7">
        <v>17</v>
      </c>
      <c r="M22" s="7">
        <v>24</v>
      </c>
      <c r="N22" s="7">
        <v>195</v>
      </c>
      <c r="O22" s="7">
        <v>19</v>
      </c>
      <c r="P22" s="7">
        <v>4</v>
      </c>
      <c r="Q22" s="7">
        <v>84</v>
      </c>
      <c r="R22" s="7">
        <v>58</v>
      </c>
      <c r="S22" s="7">
        <v>18</v>
      </c>
      <c r="T22" s="7">
        <v>510</v>
      </c>
      <c r="U22" s="6">
        <v>233788</v>
      </c>
      <c r="V22" s="7">
        <v>22</v>
      </c>
      <c r="W22" s="11"/>
      <c r="X22" s="7">
        <f>U22</f>
        <v>233788</v>
      </c>
      <c r="Y22" s="7">
        <f t="shared" si="0"/>
        <v>1687</v>
      </c>
      <c r="Z22" s="8">
        <f t="shared" si="2"/>
        <v>7.2159392269919758E-3</v>
      </c>
      <c r="AA22" s="28">
        <v>20</v>
      </c>
    </row>
    <row r="23" spans="1:27" ht="15.75" customHeight="1" x14ac:dyDescent="0.2">
      <c r="A23" s="4" t="s">
        <v>16</v>
      </c>
      <c r="B23" s="7">
        <v>83</v>
      </c>
      <c r="C23" s="7" t="s">
        <v>58</v>
      </c>
      <c r="D23" s="7">
        <v>120</v>
      </c>
      <c r="E23" s="7">
        <v>2</v>
      </c>
      <c r="F23" s="7">
        <v>5</v>
      </c>
      <c r="G23" s="7">
        <v>29</v>
      </c>
      <c r="H23" s="7">
        <v>5</v>
      </c>
      <c r="I23" s="7">
        <v>32</v>
      </c>
      <c r="J23" s="7">
        <v>38</v>
      </c>
      <c r="K23" s="7">
        <v>76</v>
      </c>
      <c r="L23" s="7">
        <v>4</v>
      </c>
      <c r="M23" s="7">
        <v>5</v>
      </c>
      <c r="N23" s="7">
        <v>140</v>
      </c>
      <c r="O23" s="7">
        <v>10</v>
      </c>
      <c r="P23" s="7" t="s">
        <v>58</v>
      </c>
      <c r="Q23" s="7">
        <v>30</v>
      </c>
      <c r="R23" s="7">
        <v>9</v>
      </c>
      <c r="S23" s="7">
        <v>5</v>
      </c>
      <c r="T23" s="7">
        <v>10</v>
      </c>
      <c r="U23" s="7">
        <v>56</v>
      </c>
      <c r="V23" s="6">
        <v>97924</v>
      </c>
      <c r="W23" s="11"/>
      <c r="X23" s="7">
        <f>V23</f>
        <v>97924</v>
      </c>
      <c r="Y23" s="7">
        <f t="shared" si="0"/>
        <v>659</v>
      </c>
      <c r="Z23" s="8">
        <f t="shared" si="2"/>
        <v>6.72970875372738E-3</v>
      </c>
      <c r="AA23" s="28">
        <v>21</v>
      </c>
    </row>
    <row r="24" spans="1:27" ht="15.75" customHeight="1" x14ac:dyDescent="0.2">
      <c r="A24" s="4" t="s">
        <v>19</v>
      </c>
      <c r="B24" s="7">
        <f t="shared" ref="B24:V24" si="3">SUM(B3:B23)</f>
        <v>203096</v>
      </c>
      <c r="C24" s="7">
        <f t="shared" si="3"/>
        <v>6393</v>
      </c>
      <c r="D24" s="7">
        <f t="shared" si="3"/>
        <v>437646</v>
      </c>
      <c r="E24" s="7">
        <f t="shared" si="3"/>
        <v>7417</v>
      </c>
      <c r="F24" s="7">
        <f t="shared" si="3"/>
        <v>20628</v>
      </c>
      <c r="G24" s="7">
        <f t="shared" si="3"/>
        <v>219633</v>
      </c>
      <c r="H24" s="7">
        <f t="shared" si="3"/>
        <v>46087</v>
      </c>
      <c r="I24" s="7">
        <f t="shared" si="3"/>
        <v>115155</v>
      </c>
      <c r="J24" s="7">
        <f t="shared" si="3"/>
        <v>231483</v>
      </c>
      <c r="K24" s="7">
        <f t="shared" si="3"/>
        <v>153556</v>
      </c>
      <c r="L24" s="7">
        <f t="shared" si="3"/>
        <v>49346</v>
      </c>
      <c r="M24" s="7">
        <f t="shared" si="3"/>
        <v>62813</v>
      </c>
      <c r="N24" s="7">
        <f t="shared" si="3"/>
        <v>219483</v>
      </c>
      <c r="O24" s="7">
        <f t="shared" si="3"/>
        <v>53534</v>
      </c>
      <c r="P24" s="7">
        <f t="shared" si="3"/>
        <v>4497</v>
      </c>
      <c r="Q24" s="7">
        <f t="shared" si="3"/>
        <v>222542</v>
      </c>
      <c r="R24" s="7">
        <f t="shared" si="3"/>
        <v>141604</v>
      </c>
      <c r="S24" s="7">
        <f t="shared" si="3"/>
        <v>24091</v>
      </c>
      <c r="T24" s="7">
        <f t="shared" si="3"/>
        <v>77653</v>
      </c>
      <c r="U24" s="7">
        <f t="shared" si="3"/>
        <v>246298</v>
      </c>
      <c r="V24" s="7">
        <f t="shared" si="3"/>
        <v>100460</v>
      </c>
      <c r="W24" s="11"/>
      <c r="X24" s="6">
        <f>SUM(B24:V24)</f>
        <v>2643415</v>
      </c>
      <c r="Y24" s="7">
        <f t="shared" si="0"/>
        <v>0</v>
      </c>
      <c r="Z24" s="8">
        <f t="shared" si="2"/>
        <v>0</v>
      </c>
      <c r="AA24" s="27"/>
    </row>
    <row r="25" spans="1:27" ht="15.75" customHeight="1" x14ac:dyDescent="0.2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39"/>
      <c r="X25" s="39"/>
      <c r="Y25" s="39"/>
      <c r="Z25" s="39"/>
      <c r="AA25" s="39"/>
    </row>
    <row r="26" spans="1:27" s="5" customFormat="1" ht="15.75" customHeight="1" x14ac:dyDescent="0.2">
      <c r="A26" s="4" t="s">
        <v>24</v>
      </c>
      <c r="B26" s="7">
        <f>B3</f>
        <v>187984</v>
      </c>
      <c r="C26" s="7">
        <f>C4</f>
        <v>5121</v>
      </c>
      <c r="D26" s="7">
        <f>D5</f>
        <v>423452</v>
      </c>
      <c r="E26" s="7">
        <f>E6</f>
        <v>6465</v>
      </c>
      <c r="F26" s="7">
        <f>F7</f>
        <v>17852</v>
      </c>
      <c r="G26" s="7">
        <f>G8</f>
        <v>210295</v>
      </c>
      <c r="H26" s="7">
        <f>H9</f>
        <v>42836</v>
      </c>
      <c r="I26" s="7">
        <f>I10</f>
        <v>107287</v>
      </c>
      <c r="J26" s="7">
        <f>J11</f>
        <v>222141</v>
      </c>
      <c r="K26" s="7">
        <f>K12</f>
        <v>144887</v>
      </c>
      <c r="L26" s="7">
        <f>L13</f>
        <v>45593</v>
      </c>
      <c r="M26" s="7">
        <f>M14</f>
        <v>55756</v>
      </c>
      <c r="N26" s="7">
        <f>N15</f>
        <v>205610</v>
      </c>
      <c r="O26" s="7">
        <f>O16</f>
        <v>47811</v>
      </c>
      <c r="P26" s="7">
        <f>P17</f>
        <v>2022</v>
      </c>
      <c r="Q26" s="7">
        <f>Q18</f>
        <v>209000</v>
      </c>
      <c r="R26" s="7">
        <f>R19</f>
        <v>131012</v>
      </c>
      <c r="S26" s="7">
        <f>S20</f>
        <v>19214</v>
      </c>
      <c r="T26" s="7">
        <f>T21</f>
        <v>67198</v>
      </c>
      <c r="U26" s="7">
        <f>U22</f>
        <v>233788</v>
      </c>
      <c r="V26" s="7">
        <f>V23</f>
        <v>97924</v>
      </c>
      <c r="W26" s="39"/>
      <c r="X26" s="39"/>
      <c r="Y26" s="39"/>
      <c r="Z26" s="39"/>
      <c r="AA26" s="39"/>
    </row>
    <row r="27" spans="1:27" s="5" customFormat="1" ht="15.75" customHeight="1" x14ac:dyDescent="0.2">
      <c r="A27" s="4" t="s">
        <v>25</v>
      </c>
      <c r="B27" s="7">
        <f>SUM(B3:B23)-B26</f>
        <v>15112</v>
      </c>
      <c r="C27" s="7">
        <f t="shared" ref="C27:V27" si="4">SUM(C3:C23)-C26</f>
        <v>1272</v>
      </c>
      <c r="D27" s="7">
        <f t="shared" si="4"/>
        <v>14194</v>
      </c>
      <c r="E27" s="7">
        <f t="shared" si="4"/>
        <v>952</v>
      </c>
      <c r="F27" s="7">
        <f t="shared" si="4"/>
        <v>2776</v>
      </c>
      <c r="G27" s="7">
        <f t="shared" si="4"/>
        <v>9338</v>
      </c>
      <c r="H27" s="7">
        <f t="shared" si="4"/>
        <v>3251</v>
      </c>
      <c r="I27" s="7">
        <f t="shared" si="4"/>
        <v>7868</v>
      </c>
      <c r="J27" s="7">
        <f t="shared" si="4"/>
        <v>9342</v>
      </c>
      <c r="K27" s="7">
        <f t="shared" si="4"/>
        <v>8669</v>
      </c>
      <c r="L27" s="7">
        <f t="shared" si="4"/>
        <v>3753</v>
      </c>
      <c r="M27" s="7">
        <f t="shared" si="4"/>
        <v>7057</v>
      </c>
      <c r="N27" s="7">
        <f t="shared" si="4"/>
        <v>13873</v>
      </c>
      <c r="O27" s="7">
        <f t="shared" si="4"/>
        <v>5723</v>
      </c>
      <c r="P27" s="7">
        <f t="shared" si="4"/>
        <v>2475</v>
      </c>
      <c r="Q27" s="7">
        <f t="shared" si="4"/>
        <v>13542</v>
      </c>
      <c r="R27" s="7">
        <f t="shared" si="4"/>
        <v>10592</v>
      </c>
      <c r="S27" s="7">
        <f t="shared" si="4"/>
        <v>4877</v>
      </c>
      <c r="T27" s="7">
        <f t="shared" si="4"/>
        <v>10455</v>
      </c>
      <c r="U27" s="7">
        <f>SUM(U3:U23)-U26</f>
        <v>12510</v>
      </c>
      <c r="V27" s="7">
        <f t="shared" si="4"/>
        <v>2536</v>
      </c>
      <c r="W27" s="39"/>
      <c r="X27" s="39"/>
      <c r="Y27" s="39"/>
      <c r="Z27" s="39"/>
      <c r="AA27" s="39"/>
    </row>
    <row r="28" spans="1:27" ht="15.75" customHeight="1" x14ac:dyDescent="0.2">
      <c r="A28" s="4" t="s">
        <v>25</v>
      </c>
      <c r="B28" s="8">
        <f>B27/B26</f>
        <v>8.0389820410247684E-2</v>
      </c>
      <c r="C28" s="8">
        <f t="shared" ref="C28:V28" si="5">C27/C26</f>
        <v>0.24838898652606914</v>
      </c>
      <c r="D28" s="8">
        <f t="shared" si="5"/>
        <v>3.3519737774293193E-2</v>
      </c>
      <c r="E28" s="8">
        <f t="shared" si="5"/>
        <v>0.14725444702242846</v>
      </c>
      <c r="F28" s="8">
        <f t="shared" si="5"/>
        <v>0.15550078422585706</v>
      </c>
      <c r="G28" s="8">
        <f t="shared" si="5"/>
        <v>4.4404289212772535E-2</v>
      </c>
      <c r="H28" s="8">
        <f t="shared" si="5"/>
        <v>7.5894107759828189E-2</v>
      </c>
      <c r="I28" s="8">
        <f t="shared" si="5"/>
        <v>7.333600529421086E-2</v>
      </c>
      <c r="J28" s="8">
        <f t="shared" si="5"/>
        <v>4.2054370872553919E-2</v>
      </c>
      <c r="K28" s="8">
        <f t="shared" si="5"/>
        <v>5.9832835244017751E-2</v>
      </c>
      <c r="L28" s="8">
        <f t="shared" si="5"/>
        <v>8.2315267694602248E-2</v>
      </c>
      <c r="M28" s="8">
        <f t="shared" si="5"/>
        <v>0.12656933782911256</v>
      </c>
      <c r="N28" s="8">
        <f t="shared" si="5"/>
        <v>6.7472399202373426E-2</v>
      </c>
      <c r="O28" s="8">
        <f t="shared" si="5"/>
        <v>0.1197004873355504</v>
      </c>
      <c r="P28" s="8">
        <f t="shared" si="5"/>
        <v>1.2240356083086052</v>
      </c>
      <c r="Q28" s="8">
        <f t="shared" si="5"/>
        <v>6.4794258373205738E-2</v>
      </c>
      <c r="R28" s="8">
        <f t="shared" si="5"/>
        <v>8.0847555949073363E-2</v>
      </c>
      <c r="S28" s="8">
        <f t="shared" si="5"/>
        <v>0.25382533569272403</v>
      </c>
      <c r="T28" s="8">
        <f t="shared" si="5"/>
        <v>0.15558498764844192</v>
      </c>
      <c r="U28" s="8">
        <f t="shared" si="5"/>
        <v>5.3510017622803566E-2</v>
      </c>
      <c r="V28" s="8">
        <f t="shared" si="5"/>
        <v>2.5897634900535108E-2</v>
      </c>
      <c r="W28" s="39"/>
      <c r="X28" s="39"/>
      <c r="Y28" s="39"/>
      <c r="Z28" s="39"/>
      <c r="AA28" s="39"/>
    </row>
    <row r="29" spans="1:27" s="5" customFormat="1" ht="15.75" customHeight="1" x14ac:dyDescent="0.2">
      <c r="A29" s="4" t="s">
        <v>61</v>
      </c>
      <c r="B29" s="29">
        <f>Y3-B27</f>
        <v>-5708</v>
      </c>
      <c r="C29" s="29">
        <f>Y4-C27</f>
        <v>-828</v>
      </c>
      <c r="D29" s="29">
        <f>Y5-D27</f>
        <v>18749</v>
      </c>
      <c r="E29" s="29">
        <f>Y6-E27</f>
        <v>-139</v>
      </c>
      <c r="F29" s="29">
        <f>Y7-F27</f>
        <v>-1491</v>
      </c>
      <c r="G29" s="29">
        <f>Y8-G27</f>
        <v>6065</v>
      </c>
      <c r="H29" s="29">
        <f>Y9-H27</f>
        <v>1557</v>
      </c>
      <c r="I29" s="29">
        <f>Y10-I27</f>
        <v>4522</v>
      </c>
      <c r="J29" s="29">
        <f>Y11-J27</f>
        <v>11375</v>
      </c>
      <c r="K29" s="29">
        <f>Y12-K27</f>
        <v>5667</v>
      </c>
      <c r="L29" s="29">
        <f>Y13-L27</f>
        <v>4495</v>
      </c>
      <c r="M29" s="29">
        <f>Y14-M27</f>
        <v>-2485</v>
      </c>
      <c r="N29" s="29">
        <f>Y15-N27</f>
        <v>1479</v>
      </c>
      <c r="O29" s="29">
        <f>Y16-O27</f>
        <v>-1415</v>
      </c>
      <c r="P29" s="29">
        <f>Y17-P27</f>
        <v>-2029</v>
      </c>
      <c r="Q29" s="29">
        <f>Y18-Q27</f>
        <v>-9113</v>
      </c>
      <c r="R29" s="29">
        <f>Y19-R27</f>
        <v>-6936</v>
      </c>
      <c r="S29" s="29">
        <f>Y20-S27</f>
        <v>-2252</v>
      </c>
      <c r="T29" s="29">
        <f>Y21-T27</f>
        <v>-8813</v>
      </c>
      <c r="U29" s="29">
        <f>Y22-U27</f>
        <v>-10823</v>
      </c>
      <c r="V29" s="29">
        <f>Y23-V27</f>
        <v>-1877</v>
      </c>
      <c r="W29" s="39"/>
      <c r="X29" s="39"/>
      <c r="Y29" s="39"/>
      <c r="Z29" s="39"/>
      <c r="AA29" s="39"/>
    </row>
    <row r="30" spans="1:27" ht="15.75" customHeight="1" x14ac:dyDescent="0.2">
      <c r="A30" s="4" t="s">
        <v>62</v>
      </c>
      <c r="B30" s="9">
        <f>Z3-B28</f>
        <v>-3.0364286322240197E-2</v>
      </c>
      <c r="C30" s="9">
        <f>Z4-C28</f>
        <v>-0.16168717047451669</v>
      </c>
      <c r="D30" s="9">
        <f>Z5-D28</f>
        <v>4.4276564994379528E-2</v>
      </c>
      <c r="E30" s="9">
        <f>Z6-E28</f>
        <v>-2.1500386697602486E-2</v>
      </c>
      <c r="F30" s="9">
        <f>Z7-F28</f>
        <v>-8.3520053775487352E-2</v>
      </c>
      <c r="G30" s="9">
        <f>G28-Z8</f>
        <v>-2.8840438431726859E-2</v>
      </c>
      <c r="H30" s="9">
        <f>Z9-H28</f>
        <v>3.6347931646278822E-2</v>
      </c>
      <c r="I30" s="9">
        <f>Z10-I28</f>
        <v>4.2148629377277758E-2</v>
      </c>
      <c r="J30" s="9">
        <f>Z11-J28</f>
        <v>5.1206215871901183E-2</v>
      </c>
      <c r="K30" s="9">
        <f>Z12-K28</f>
        <v>3.9113239973220512E-2</v>
      </c>
      <c r="L30" s="9">
        <f>Z13-L28</f>
        <v>9.8589695786633916E-2</v>
      </c>
      <c r="M30" s="9">
        <f>Z14-M28</f>
        <v>-4.4569194346796751E-2</v>
      </c>
      <c r="N30" s="9">
        <f>Z15-N28</f>
        <v>7.1932299012693879E-3</v>
      </c>
      <c r="O30" s="9">
        <f>Z16-O28</f>
        <v>-2.9595699734370762E-2</v>
      </c>
      <c r="P30" s="9">
        <f>Z17-P28</f>
        <v>-1.0034619188921858</v>
      </c>
      <c r="Q30" s="9">
        <f>Z18-Q28</f>
        <v>-4.3602870813397129E-2</v>
      </c>
      <c r="R30" s="9">
        <f>Z19-R28</f>
        <v>-5.2941715262724023E-2</v>
      </c>
      <c r="S30" s="9">
        <f>Z20-S28</f>
        <v>-0.11720620380972205</v>
      </c>
      <c r="T30" s="9">
        <f>Z21-T28</f>
        <v>-0.13114973659930354</v>
      </c>
      <c r="U30" s="22">
        <f>Z22-U28</f>
        <v>-4.6294078395811587E-2</v>
      </c>
      <c r="V30" s="9">
        <f>Z23-V28</f>
        <v>-1.9167926146807727E-2</v>
      </c>
      <c r="W30" s="39"/>
      <c r="X30" s="39"/>
      <c r="Y30" s="39"/>
      <c r="Z30" s="39"/>
      <c r="AA30" s="39"/>
    </row>
    <row r="31" spans="1:27" x14ac:dyDescent="0.2">
      <c r="A31" s="27"/>
      <c r="B31" s="28">
        <v>1</v>
      </c>
      <c r="C31" s="28">
        <v>2</v>
      </c>
      <c r="D31" s="28">
        <v>3</v>
      </c>
      <c r="E31" s="28">
        <v>4</v>
      </c>
      <c r="F31" s="28">
        <v>5</v>
      </c>
      <c r="G31" s="28">
        <v>6</v>
      </c>
      <c r="H31" s="28">
        <v>7</v>
      </c>
      <c r="I31" s="28">
        <v>8</v>
      </c>
      <c r="J31" s="28">
        <v>9</v>
      </c>
      <c r="K31" s="28">
        <v>10</v>
      </c>
      <c r="L31" s="28">
        <v>11</v>
      </c>
      <c r="M31" s="28">
        <v>12</v>
      </c>
      <c r="N31" s="28">
        <v>13</v>
      </c>
      <c r="O31" s="28">
        <v>14</v>
      </c>
      <c r="P31" s="28">
        <v>15</v>
      </c>
      <c r="Q31" s="28">
        <v>16</v>
      </c>
      <c r="R31" s="28">
        <v>17</v>
      </c>
      <c r="S31" s="28">
        <v>18</v>
      </c>
      <c r="T31" s="28">
        <v>19</v>
      </c>
      <c r="U31" s="28">
        <v>20</v>
      </c>
      <c r="V31" s="28">
        <v>21</v>
      </c>
      <c r="W31" s="39"/>
      <c r="X31" s="39"/>
      <c r="Y31" s="39"/>
      <c r="Z31" s="39"/>
      <c r="AA31" s="39"/>
    </row>
  </sheetData>
  <mergeCells count="2">
    <mergeCell ref="B1:V1"/>
    <mergeCell ref="W25:AA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B29" sqref="B29:V29"/>
    </sheetView>
  </sheetViews>
  <sheetFormatPr defaultRowHeight="12.75" x14ac:dyDescent="0.2"/>
  <cols>
    <col min="1" max="1" width="23.42578125" style="2" customWidth="1"/>
    <col min="2" max="3" width="9.28515625" style="2" bestFit="1" customWidth="1"/>
    <col min="4" max="4" width="10.140625" style="2" bestFit="1" customWidth="1"/>
    <col min="5" max="22" width="9.28515625" style="2" bestFit="1" customWidth="1"/>
    <col min="23" max="23" width="3.85546875" style="5" customWidth="1"/>
    <col min="24" max="24" width="10.140625" style="2" bestFit="1" customWidth="1"/>
    <col min="25" max="26" width="9.140625" style="2"/>
    <col min="27" max="27" width="3.140625" style="2" customWidth="1"/>
    <col min="28" max="16384" width="9.140625" style="2"/>
  </cols>
  <sheetData>
    <row r="1" spans="1:27" x14ac:dyDescent="0.2">
      <c r="A1" s="1"/>
      <c r="B1" s="38" t="s">
        <v>23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1"/>
      <c r="X1" s="11"/>
      <c r="Y1" s="11"/>
      <c r="Z1" s="11"/>
      <c r="AA1" s="27"/>
    </row>
    <row r="2" spans="1:27" ht="78" customHeight="1" x14ac:dyDescent="0.2">
      <c r="A2" s="3" t="s">
        <v>22</v>
      </c>
      <c r="B2" s="25" t="s">
        <v>0</v>
      </c>
      <c r="C2" s="25" t="s">
        <v>17</v>
      </c>
      <c r="D2" s="25" t="s">
        <v>1</v>
      </c>
      <c r="E2" s="25" t="s">
        <v>21</v>
      </c>
      <c r="F2" s="25" t="s">
        <v>20</v>
      </c>
      <c r="G2" s="25" t="s">
        <v>2</v>
      </c>
      <c r="H2" s="25" t="s">
        <v>18</v>
      </c>
      <c r="I2" s="25" t="s">
        <v>3</v>
      </c>
      <c r="J2" s="25" t="s">
        <v>4</v>
      </c>
      <c r="K2" s="25" t="s">
        <v>5</v>
      </c>
      <c r="L2" s="25" t="s">
        <v>6</v>
      </c>
      <c r="M2" s="25" t="s">
        <v>7</v>
      </c>
      <c r="N2" s="25" t="s">
        <v>8</v>
      </c>
      <c r="O2" s="25" t="s">
        <v>9</v>
      </c>
      <c r="P2" s="25" t="s">
        <v>10</v>
      </c>
      <c r="Q2" s="25" t="s">
        <v>11</v>
      </c>
      <c r="R2" s="25" t="s">
        <v>12</v>
      </c>
      <c r="S2" s="25" t="s">
        <v>13</v>
      </c>
      <c r="T2" s="25" t="s">
        <v>14</v>
      </c>
      <c r="U2" s="25" t="s">
        <v>15</v>
      </c>
      <c r="V2" s="25" t="s">
        <v>16</v>
      </c>
      <c r="W2" s="26"/>
      <c r="X2" s="25" t="s">
        <v>24</v>
      </c>
      <c r="Y2" s="25" t="s">
        <v>28</v>
      </c>
      <c r="Z2" s="25" t="s">
        <v>28</v>
      </c>
      <c r="AA2" s="27"/>
    </row>
    <row r="3" spans="1:27" ht="15.75" customHeight="1" x14ac:dyDescent="0.2">
      <c r="A3" s="4" t="s">
        <v>0</v>
      </c>
      <c r="B3" s="6">
        <v>253232</v>
      </c>
      <c r="C3" s="7">
        <v>999</v>
      </c>
      <c r="D3" s="7">
        <v>3213</v>
      </c>
      <c r="E3" s="7">
        <v>8</v>
      </c>
      <c r="F3" s="7">
        <v>45</v>
      </c>
      <c r="G3" s="7">
        <v>136</v>
      </c>
      <c r="H3" s="7">
        <v>34</v>
      </c>
      <c r="I3" s="7">
        <v>3925</v>
      </c>
      <c r="J3" s="7">
        <v>215</v>
      </c>
      <c r="K3" s="7">
        <v>211</v>
      </c>
      <c r="L3" s="7">
        <v>23</v>
      </c>
      <c r="M3" s="7">
        <v>68</v>
      </c>
      <c r="N3" s="7">
        <v>222</v>
      </c>
      <c r="O3" s="7">
        <v>73</v>
      </c>
      <c r="P3" s="7">
        <v>34</v>
      </c>
      <c r="Q3" s="7">
        <v>610</v>
      </c>
      <c r="R3" s="7">
        <v>665</v>
      </c>
      <c r="S3" s="7">
        <v>136</v>
      </c>
      <c r="T3" s="7">
        <v>810</v>
      </c>
      <c r="U3" s="7">
        <v>1096</v>
      </c>
      <c r="V3" s="7">
        <v>360</v>
      </c>
      <c r="W3" s="11"/>
      <c r="X3" s="7">
        <f>B3</f>
        <v>253232</v>
      </c>
      <c r="Y3" s="7">
        <f t="shared" ref="Y3:Y24" si="0">SUM(B3:V3)-X3</f>
        <v>12883</v>
      </c>
      <c r="Z3" s="8">
        <f>Y3/X3</f>
        <v>5.0874297087255958E-2</v>
      </c>
      <c r="AA3" s="28">
        <v>1</v>
      </c>
    </row>
    <row r="4" spans="1:27" ht="15.75" customHeight="1" x14ac:dyDescent="0.2">
      <c r="A4" s="4" t="s">
        <v>17</v>
      </c>
      <c r="B4" s="7">
        <v>207</v>
      </c>
      <c r="C4" s="6">
        <v>5466</v>
      </c>
      <c r="D4" s="7">
        <v>15</v>
      </c>
      <c r="E4" s="7">
        <v>0</v>
      </c>
      <c r="F4" s="7">
        <v>1</v>
      </c>
      <c r="G4" s="7">
        <v>5</v>
      </c>
      <c r="H4" s="7">
        <v>0</v>
      </c>
      <c r="I4" s="7">
        <v>9</v>
      </c>
      <c r="J4" s="7">
        <v>4</v>
      </c>
      <c r="K4" s="7">
        <v>4</v>
      </c>
      <c r="L4" s="7">
        <v>3</v>
      </c>
      <c r="M4" s="7">
        <v>5</v>
      </c>
      <c r="N4" s="7">
        <v>12</v>
      </c>
      <c r="O4" s="7">
        <v>4</v>
      </c>
      <c r="P4" s="7">
        <v>0</v>
      </c>
      <c r="Q4" s="7">
        <v>7</v>
      </c>
      <c r="R4" s="7">
        <v>4</v>
      </c>
      <c r="S4" s="7">
        <v>9</v>
      </c>
      <c r="T4" s="7">
        <v>19</v>
      </c>
      <c r="U4" s="7">
        <v>10</v>
      </c>
      <c r="V4" s="7">
        <v>11</v>
      </c>
      <c r="W4" s="11"/>
      <c r="X4" s="7">
        <f>C4</f>
        <v>5466</v>
      </c>
      <c r="Y4" s="7">
        <f t="shared" si="0"/>
        <v>329</v>
      </c>
      <c r="Z4" s="8">
        <f t="shared" ref="Z4:Z24" si="1">Y4/X4</f>
        <v>6.0190267105744606E-2</v>
      </c>
      <c r="AA4" s="28">
        <v>2</v>
      </c>
    </row>
    <row r="5" spans="1:27" ht="15.75" customHeight="1" x14ac:dyDescent="0.2">
      <c r="A5" s="4" t="s">
        <v>1</v>
      </c>
      <c r="B5" s="7">
        <v>11262</v>
      </c>
      <c r="C5" s="7">
        <v>193</v>
      </c>
      <c r="D5" s="6">
        <v>543528</v>
      </c>
      <c r="E5" s="7">
        <v>114</v>
      </c>
      <c r="F5" s="7">
        <v>605</v>
      </c>
      <c r="G5" s="7">
        <v>2943</v>
      </c>
      <c r="H5" s="7">
        <v>394</v>
      </c>
      <c r="I5" s="7">
        <v>2153</v>
      </c>
      <c r="J5" s="7">
        <v>7697</v>
      </c>
      <c r="K5" s="7">
        <v>1427</v>
      </c>
      <c r="L5" s="7">
        <v>272</v>
      </c>
      <c r="M5" s="7">
        <v>651</v>
      </c>
      <c r="N5" s="7">
        <v>1191</v>
      </c>
      <c r="O5" s="7">
        <v>498</v>
      </c>
      <c r="P5" s="7">
        <v>103</v>
      </c>
      <c r="Q5" s="7">
        <v>2365</v>
      </c>
      <c r="R5" s="7">
        <v>2882</v>
      </c>
      <c r="S5" s="7">
        <v>539</v>
      </c>
      <c r="T5" s="7">
        <v>2554</v>
      </c>
      <c r="U5" s="7">
        <v>3929</v>
      </c>
      <c r="V5" s="7">
        <v>925</v>
      </c>
      <c r="W5" s="11"/>
      <c r="X5" s="7">
        <f>D5</f>
        <v>543528</v>
      </c>
      <c r="Y5" s="7">
        <f t="shared" si="0"/>
        <v>42697</v>
      </c>
      <c r="Z5" s="8">
        <f t="shared" si="1"/>
        <v>7.8555290619802473E-2</v>
      </c>
      <c r="AA5" s="28">
        <v>3</v>
      </c>
    </row>
    <row r="6" spans="1:27" ht="15.75" customHeight="1" x14ac:dyDescent="0.2">
      <c r="A6" s="4" t="s">
        <v>21</v>
      </c>
      <c r="B6" s="7">
        <v>15</v>
      </c>
      <c r="C6" s="7">
        <v>0</v>
      </c>
      <c r="D6" s="7">
        <v>84</v>
      </c>
      <c r="E6" s="6">
        <v>21779</v>
      </c>
      <c r="F6" s="7">
        <v>1369</v>
      </c>
      <c r="G6" s="7">
        <v>484</v>
      </c>
      <c r="H6" s="7">
        <v>26</v>
      </c>
      <c r="I6" s="7">
        <v>16</v>
      </c>
      <c r="J6" s="7">
        <v>71</v>
      </c>
      <c r="K6" s="7">
        <v>17</v>
      </c>
      <c r="L6" s="7">
        <v>4</v>
      </c>
      <c r="M6" s="7">
        <v>13</v>
      </c>
      <c r="N6" s="7">
        <v>61</v>
      </c>
      <c r="O6" s="7">
        <v>7</v>
      </c>
      <c r="P6" s="7">
        <v>2</v>
      </c>
      <c r="Q6" s="7">
        <v>10</v>
      </c>
      <c r="R6" s="7">
        <v>32</v>
      </c>
      <c r="S6" s="7">
        <v>1</v>
      </c>
      <c r="T6" s="7">
        <v>15</v>
      </c>
      <c r="U6" s="7">
        <v>22</v>
      </c>
      <c r="V6" s="7">
        <v>14</v>
      </c>
      <c r="W6" s="11"/>
      <c r="X6" s="7">
        <f>E6</f>
        <v>21779</v>
      </c>
      <c r="Y6" s="7">
        <f t="shared" si="0"/>
        <v>2263</v>
      </c>
      <c r="Z6" s="8">
        <f t="shared" si="1"/>
        <v>0.1039074337664723</v>
      </c>
      <c r="AA6" s="28">
        <v>4</v>
      </c>
    </row>
    <row r="7" spans="1:27" ht="15.75" customHeight="1" x14ac:dyDescent="0.2">
      <c r="A7" s="4" t="s">
        <v>20</v>
      </c>
      <c r="B7" s="7">
        <v>17</v>
      </c>
      <c r="C7" s="7">
        <v>0</v>
      </c>
      <c r="D7" s="7">
        <v>258</v>
      </c>
      <c r="E7" s="7">
        <v>525</v>
      </c>
      <c r="F7" s="6">
        <v>21890</v>
      </c>
      <c r="G7" s="7">
        <v>703</v>
      </c>
      <c r="H7" s="7">
        <v>22</v>
      </c>
      <c r="I7" s="7">
        <v>27</v>
      </c>
      <c r="J7" s="7">
        <v>65</v>
      </c>
      <c r="K7" s="7">
        <v>25</v>
      </c>
      <c r="L7" s="7">
        <v>5</v>
      </c>
      <c r="M7" s="7">
        <v>10</v>
      </c>
      <c r="N7" s="7">
        <v>51</v>
      </c>
      <c r="O7" s="7">
        <v>9</v>
      </c>
      <c r="P7" s="7">
        <v>3</v>
      </c>
      <c r="Q7" s="7">
        <v>49</v>
      </c>
      <c r="R7" s="7">
        <v>49</v>
      </c>
      <c r="S7" s="7">
        <v>3</v>
      </c>
      <c r="T7" s="7">
        <v>22</v>
      </c>
      <c r="U7" s="7">
        <v>46</v>
      </c>
      <c r="V7" s="7">
        <v>15</v>
      </c>
      <c r="W7" s="11"/>
      <c r="X7" s="7">
        <f>F7</f>
        <v>21890</v>
      </c>
      <c r="Y7" s="7">
        <f t="shared" si="0"/>
        <v>1904</v>
      </c>
      <c r="Z7" s="8">
        <f t="shared" si="1"/>
        <v>8.6980356327089989E-2</v>
      </c>
      <c r="AA7" s="28">
        <v>5</v>
      </c>
    </row>
    <row r="8" spans="1:27" ht="15.75" customHeight="1" x14ac:dyDescent="0.2">
      <c r="A8" s="4" t="s">
        <v>2</v>
      </c>
      <c r="B8" s="7">
        <v>263</v>
      </c>
      <c r="C8" s="7">
        <v>13</v>
      </c>
      <c r="D8" s="7">
        <v>5239</v>
      </c>
      <c r="E8" s="7">
        <v>313</v>
      </c>
      <c r="F8" s="7">
        <v>2101</v>
      </c>
      <c r="G8" s="6">
        <v>237555</v>
      </c>
      <c r="H8" s="7">
        <v>4367</v>
      </c>
      <c r="I8" s="7">
        <v>176</v>
      </c>
      <c r="J8" s="7">
        <v>3117</v>
      </c>
      <c r="K8" s="7">
        <v>456</v>
      </c>
      <c r="L8" s="7">
        <v>133</v>
      </c>
      <c r="M8" s="7">
        <v>290</v>
      </c>
      <c r="N8" s="7">
        <v>466</v>
      </c>
      <c r="O8" s="7">
        <v>171</v>
      </c>
      <c r="P8" s="7">
        <v>50</v>
      </c>
      <c r="Q8" s="7">
        <v>879</v>
      </c>
      <c r="R8" s="7">
        <v>932</v>
      </c>
      <c r="S8" s="7">
        <v>116</v>
      </c>
      <c r="T8" s="7">
        <v>520</v>
      </c>
      <c r="U8" s="7">
        <v>1408</v>
      </c>
      <c r="V8" s="7">
        <v>195</v>
      </c>
      <c r="W8" s="11"/>
      <c r="X8" s="7">
        <f>G8</f>
        <v>237555</v>
      </c>
      <c r="Y8" s="7">
        <f t="shared" si="0"/>
        <v>21205</v>
      </c>
      <c r="Z8" s="8">
        <f t="shared" si="1"/>
        <v>8.9263538969922757E-2</v>
      </c>
      <c r="AA8" s="28">
        <v>6</v>
      </c>
    </row>
    <row r="9" spans="1:27" ht="15.75" customHeight="1" x14ac:dyDescent="0.2">
      <c r="A9" s="4" t="s">
        <v>18</v>
      </c>
      <c r="B9" s="7">
        <v>48</v>
      </c>
      <c r="C9" s="7">
        <v>5</v>
      </c>
      <c r="D9" s="7">
        <v>109</v>
      </c>
      <c r="E9" s="7">
        <v>22</v>
      </c>
      <c r="F9" s="7">
        <v>37</v>
      </c>
      <c r="G9" s="7">
        <v>5058</v>
      </c>
      <c r="H9" s="6">
        <v>40551</v>
      </c>
      <c r="I9" s="7">
        <v>16</v>
      </c>
      <c r="J9" s="7">
        <v>109</v>
      </c>
      <c r="K9" s="7">
        <v>41</v>
      </c>
      <c r="L9" s="7">
        <v>41</v>
      </c>
      <c r="M9" s="7">
        <v>42</v>
      </c>
      <c r="N9" s="7">
        <v>81</v>
      </c>
      <c r="O9" s="7">
        <v>20</v>
      </c>
      <c r="P9" s="7">
        <v>8</v>
      </c>
      <c r="Q9" s="7">
        <v>192</v>
      </c>
      <c r="R9" s="7">
        <v>125</v>
      </c>
      <c r="S9" s="7">
        <v>10</v>
      </c>
      <c r="T9" s="7">
        <v>52</v>
      </c>
      <c r="U9" s="7">
        <v>276</v>
      </c>
      <c r="V9" s="7">
        <v>27</v>
      </c>
      <c r="W9" s="11"/>
      <c r="X9" s="7">
        <f>H9</f>
        <v>40551</v>
      </c>
      <c r="Y9" s="7">
        <f t="shared" si="0"/>
        <v>6319</v>
      </c>
      <c r="Z9" s="8">
        <f t="shared" si="1"/>
        <v>0.15582846292323246</v>
      </c>
      <c r="AA9" s="28">
        <v>7</v>
      </c>
    </row>
    <row r="10" spans="1:27" ht="15.75" customHeight="1" x14ac:dyDescent="0.2">
      <c r="A10" s="4" t="s">
        <v>3</v>
      </c>
      <c r="B10" s="7">
        <v>4603</v>
      </c>
      <c r="C10" s="7">
        <v>108</v>
      </c>
      <c r="D10" s="7">
        <v>1664</v>
      </c>
      <c r="E10" s="7">
        <v>18</v>
      </c>
      <c r="F10" s="7">
        <v>31</v>
      </c>
      <c r="G10" s="7">
        <v>135</v>
      </c>
      <c r="H10" s="7">
        <v>49</v>
      </c>
      <c r="I10" s="6">
        <v>152943</v>
      </c>
      <c r="J10" s="7">
        <v>631</v>
      </c>
      <c r="K10" s="7">
        <v>2961</v>
      </c>
      <c r="L10" s="7">
        <v>73</v>
      </c>
      <c r="M10" s="7">
        <v>92</v>
      </c>
      <c r="N10" s="7">
        <v>252</v>
      </c>
      <c r="O10" s="7">
        <v>125</v>
      </c>
      <c r="P10" s="7">
        <v>26</v>
      </c>
      <c r="Q10" s="7">
        <v>939</v>
      </c>
      <c r="R10" s="7">
        <v>668</v>
      </c>
      <c r="S10" s="7">
        <v>108</v>
      </c>
      <c r="T10" s="7">
        <v>769</v>
      </c>
      <c r="U10" s="7">
        <v>1275</v>
      </c>
      <c r="V10" s="7">
        <v>544</v>
      </c>
      <c r="W10" s="11"/>
      <c r="X10" s="7">
        <f>I10</f>
        <v>152943</v>
      </c>
      <c r="Y10" s="7">
        <f t="shared" si="0"/>
        <v>15071</v>
      </c>
      <c r="Z10" s="8">
        <f t="shared" si="1"/>
        <v>9.8539978946404871E-2</v>
      </c>
      <c r="AA10" s="28">
        <v>8</v>
      </c>
    </row>
    <row r="11" spans="1:27" ht="15.75" customHeight="1" x14ac:dyDescent="0.2">
      <c r="A11" s="4" t="s">
        <v>4</v>
      </c>
      <c r="B11" s="7">
        <v>406</v>
      </c>
      <c r="C11" s="7">
        <v>15</v>
      </c>
      <c r="D11" s="7">
        <v>4591</v>
      </c>
      <c r="E11" s="7">
        <v>99</v>
      </c>
      <c r="F11" s="7">
        <v>125</v>
      </c>
      <c r="G11" s="7">
        <v>2738</v>
      </c>
      <c r="H11" s="7">
        <v>159</v>
      </c>
      <c r="I11" s="7">
        <v>459</v>
      </c>
      <c r="J11" s="6">
        <v>181504</v>
      </c>
      <c r="K11" s="7">
        <v>1838</v>
      </c>
      <c r="L11" s="7">
        <v>341</v>
      </c>
      <c r="M11" s="7">
        <v>3867</v>
      </c>
      <c r="N11" s="7">
        <v>869</v>
      </c>
      <c r="O11" s="7">
        <v>654</v>
      </c>
      <c r="P11" s="7">
        <v>128</v>
      </c>
      <c r="Q11" s="7">
        <v>1178</v>
      </c>
      <c r="R11" s="7">
        <v>1935</v>
      </c>
      <c r="S11" s="7">
        <v>337</v>
      </c>
      <c r="T11" s="7">
        <v>1077</v>
      </c>
      <c r="U11" s="7">
        <v>1273</v>
      </c>
      <c r="V11" s="7">
        <v>281</v>
      </c>
      <c r="W11" s="11"/>
      <c r="X11" s="7">
        <f>J11</f>
        <v>181504</v>
      </c>
      <c r="Y11" s="7">
        <f t="shared" si="0"/>
        <v>22370</v>
      </c>
      <c r="Z11" s="8">
        <f t="shared" si="1"/>
        <v>0.1232479724964739</v>
      </c>
      <c r="AA11" s="28">
        <v>9</v>
      </c>
    </row>
    <row r="12" spans="1:27" ht="15.75" customHeight="1" x14ac:dyDescent="0.2">
      <c r="A12" s="4" t="s">
        <v>5</v>
      </c>
      <c r="B12" s="7">
        <v>474</v>
      </c>
      <c r="C12" s="7">
        <v>29</v>
      </c>
      <c r="D12" s="7">
        <v>1026</v>
      </c>
      <c r="E12" s="7">
        <v>25</v>
      </c>
      <c r="F12" s="7">
        <v>63</v>
      </c>
      <c r="G12" s="7">
        <v>330</v>
      </c>
      <c r="H12" s="7">
        <v>86</v>
      </c>
      <c r="I12" s="7">
        <v>4936</v>
      </c>
      <c r="J12" s="7">
        <v>1135</v>
      </c>
      <c r="K12" s="6">
        <v>177905</v>
      </c>
      <c r="L12" s="7">
        <v>1918</v>
      </c>
      <c r="M12" s="7">
        <v>465</v>
      </c>
      <c r="N12" s="7">
        <v>3284</v>
      </c>
      <c r="O12" s="7">
        <v>411</v>
      </c>
      <c r="P12" s="7">
        <v>120</v>
      </c>
      <c r="Q12" s="7">
        <v>2391</v>
      </c>
      <c r="R12" s="7">
        <v>1232</v>
      </c>
      <c r="S12" s="7">
        <v>425</v>
      </c>
      <c r="T12" s="7">
        <v>1697</v>
      </c>
      <c r="U12" s="7">
        <v>1583</v>
      </c>
      <c r="V12" s="7">
        <v>495</v>
      </c>
      <c r="W12" s="11"/>
      <c r="X12" s="7">
        <f>K12</f>
        <v>177905</v>
      </c>
      <c r="Y12" s="7">
        <f t="shared" si="0"/>
        <v>22125</v>
      </c>
      <c r="Z12" s="8">
        <f t="shared" si="1"/>
        <v>0.12436412692167167</v>
      </c>
      <c r="AA12" s="28">
        <v>10</v>
      </c>
    </row>
    <row r="13" spans="1:27" ht="15.75" customHeight="1" x14ac:dyDescent="0.2">
      <c r="A13" s="4" t="s">
        <v>6</v>
      </c>
      <c r="B13" s="7">
        <v>29</v>
      </c>
      <c r="C13" s="7">
        <v>0</v>
      </c>
      <c r="D13" s="7">
        <v>83</v>
      </c>
      <c r="E13" s="7">
        <v>4</v>
      </c>
      <c r="F13" s="7">
        <v>8</v>
      </c>
      <c r="G13" s="7">
        <v>33</v>
      </c>
      <c r="H13" s="7">
        <v>10</v>
      </c>
      <c r="I13" s="7">
        <v>21</v>
      </c>
      <c r="J13" s="7">
        <v>78</v>
      </c>
      <c r="K13" s="7">
        <v>2104</v>
      </c>
      <c r="L13" s="6">
        <v>46605</v>
      </c>
      <c r="M13" s="7">
        <v>1245</v>
      </c>
      <c r="N13" s="7">
        <v>4612</v>
      </c>
      <c r="O13" s="7">
        <v>126</v>
      </c>
      <c r="P13" s="7">
        <v>40</v>
      </c>
      <c r="Q13" s="7">
        <v>314</v>
      </c>
      <c r="R13" s="7">
        <v>371</v>
      </c>
      <c r="S13" s="7">
        <v>109</v>
      </c>
      <c r="T13" s="7">
        <v>408</v>
      </c>
      <c r="U13" s="7">
        <v>124</v>
      </c>
      <c r="V13" s="7">
        <v>25</v>
      </c>
      <c r="W13" s="11"/>
      <c r="X13" s="7">
        <f>L13</f>
        <v>46605</v>
      </c>
      <c r="Y13" s="7">
        <f t="shared" si="0"/>
        <v>9744</v>
      </c>
      <c r="Z13" s="8">
        <f t="shared" si="1"/>
        <v>0.2090762793691664</v>
      </c>
      <c r="AA13" s="28">
        <v>11</v>
      </c>
    </row>
    <row r="14" spans="1:27" ht="15.75" customHeight="1" x14ac:dyDescent="0.2">
      <c r="A14" s="4" t="s">
        <v>7</v>
      </c>
      <c r="B14" s="7">
        <v>37</v>
      </c>
      <c r="C14" s="7">
        <v>1</v>
      </c>
      <c r="D14" s="7">
        <v>126</v>
      </c>
      <c r="E14" s="7">
        <v>7</v>
      </c>
      <c r="F14" s="7">
        <v>6</v>
      </c>
      <c r="G14" s="7">
        <v>36</v>
      </c>
      <c r="H14" s="7">
        <v>21</v>
      </c>
      <c r="I14" s="7">
        <v>8</v>
      </c>
      <c r="J14" s="7">
        <v>743</v>
      </c>
      <c r="K14" s="7">
        <v>82</v>
      </c>
      <c r="L14" s="7">
        <v>421</v>
      </c>
      <c r="M14" s="6">
        <v>61547</v>
      </c>
      <c r="N14" s="7">
        <v>331</v>
      </c>
      <c r="O14" s="7">
        <v>3014</v>
      </c>
      <c r="P14" s="7">
        <v>65</v>
      </c>
      <c r="Q14" s="7">
        <v>104</v>
      </c>
      <c r="R14" s="7">
        <v>324</v>
      </c>
      <c r="S14" s="7">
        <v>37</v>
      </c>
      <c r="T14" s="7">
        <v>70</v>
      </c>
      <c r="U14" s="7">
        <v>72</v>
      </c>
      <c r="V14" s="7">
        <v>22</v>
      </c>
      <c r="W14" s="11"/>
      <c r="X14" s="7">
        <f>M14</f>
        <v>61547</v>
      </c>
      <c r="Y14" s="7">
        <f t="shared" si="0"/>
        <v>5527</v>
      </c>
      <c r="Z14" s="8">
        <f t="shared" si="1"/>
        <v>8.9801290071002654E-2</v>
      </c>
      <c r="AA14" s="28">
        <v>12</v>
      </c>
    </row>
    <row r="15" spans="1:27" ht="15.75" customHeight="1" x14ac:dyDescent="0.2">
      <c r="A15" s="4" t="s">
        <v>8</v>
      </c>
      <c r="B15" s="7">
        <v>265</v>
      </c>
      <c r="C15" s="7">
        <v>12</v>
      </c>
      <c r="D15" s="7">
        <v>528</v>
      </c>
      <c r="E15" s="7">
        <v>23</v>
      </c>
      <c r="F15" s="7">
        <v>57</v>
      </c>
      <c r="G15" s="7">
        <v>266</v>
      </c>
      <c r="H15" s="7">
        <v>100</v>
      </c>
      <c r="I15" s="7">
        <v>148</v>
      </c>
      <c r="J15" s="7">
        <v>361</v>
      </c>
      <c r="K15" s="7">
        <v>1532</v>
      </c>
      <c r="L15" s="7">
        <v>3102</v>
      </c>
      <c r="M15" s="7">
        <v>947</v>
      </c>
      <c r="N15" s="6">
        <v>465667</v>
      </c>
      <c r="O15" s="7">
        <v>4318</v>
      </c>
      <c r="P15" s="7">
        <v>1676</v>
      </c>
      <c r="Q15" s="7">
        <v>9484</v>
      </c>
      <c r="R15" s="7">
        <v>3837</v>
      </c>
      <c r="S15" s="7">
        <v>1287</v>
      </c>
      <c r="T15" s="7">
        <v>4506</v>
      </c>
      <c r="U15" s="7">
        <v>2511</v>
      </c>
      <c r="V15" s="7">
        <v>1000</v>
      </c>
      <c r="W15" s="11"/>
      <c r="X15" s="7">
        <f>N15</f>
        <v>465667</v>
      </c>
      <c r="Y15" s="7">
        <f t="shared" si="0"/>
        <v>35960</v>
      </c>
      <c r="Z15" s="8">
        <f t="shared" si="1"/>
        <v>7.7222564622358894E-2</v>
      </c>
      <c r="AA15" s="28">
        <v>13</v>
      </c>
    </row>
    <row r="16" spans="1:27" ht="15.75" customHeight="1" x14ac:dyDescent="0.2">
      <c r="A16" s="4" t="s">
        <v>9</v>
      </c>
      <c r="B16" s="7">
        <v>64</v>
      </c>
      <c r="C16" s="7">
        <v>1</v>
      </c>
      <c r="D16" s="7">
        <v>186</v>
      </c>
      <c r="E16" s="7">
        <v>4</v>
      </c>
      <c r="F16" s="7">
        <v>2</v>
      </c>
      <c r="G16" s="7">
        <v>38</v>
      </c>
      <c r="H16" s="7">
        <v>15</v>
      </c>
      <c r="I16" s="7">
        <v>19</v>
      </c>
      <c r="J16" s="7">
        <v>100</v>
      </c>
      <c r="K16" s="7">
        <v>46</v>
      </c>
      <c r="L16" s="7">
        <v>63</v>
      </c>
      <c r="M16" s="7">
        <v>850</v>
      </c>
      <c r="N16" s="7">
        <v>4494</v>
      </c>
      <c r="O16" s="6">
        <v>82088</v>
      </c>
      <c r="P16" s="7">
        <v>1938</v>
      </c>
      <c r="Q16" s="7">
        <v>316</v>
      </c>
      <c r="R16" s="7">
        <v>633</v>
      </c>
      <c r="S16" s="7">
        <v>29</v>
      </c>
      <c r="T16" s="7">
        <v>72</v>
      </c>
      <c r="U16" s="7">
        <v>67</v>
      </c>
      <c r="V16" s="7">
        <v>27</v>
      </c>
      <c r="W16" s="11"/>
      <c r="X16" s="7">
        <f>O16</f>
        <v>82088</v>
      </c>
      <c r="Y16" s="7">
        <f t="shared" si="0"/>
        <v>8964</v>
      </c>
      <c r="Z16" s="8">
        <f t="shared" si="1"/>
        <v>0.10919988305233408</v>
      </c>
      <c r="AA16" s="28">
        <v>14</v>
      </c>
    </row>
    <row r="17" spans="1:27" ht="15.75" customHeight="1" x14ac:dyDescent="0.2">
      <c r="A17" s="4" t="s">
        <v>10</v>
      </c>
      <c r="B17" s="7">
        <v>13</v>
      </c>
      <c r="C17" s="7">
        <v>0</v>
      </c>
      <c r="D17" s="7">
        <v>24</v>
      </c>
      <c r="E17" s="7">
        <v>1</v>
      </c>
      <c r="F17" s="7">
        <v>0</v>
      </c>
      <c r="G17" s="7">
        <v>7</v>
      </c>
      <c r="H17" s="7">
        <v>8</v>
      </c>
      <c r="I17" s="7">
        <v>4</v>
      </c>
      <c r="J17" s="7">
        <v>12</v>
      </c>
      <c r="K17" s="7">
        <v>6</v>
      </c>
      <c r="L17" s="7">
        <v>4</v>
      </c>
      <c r="M17" s="7">
        <v>13</v>
      </c>
      <c r="N17" s="7">
        <v>453</v>
      </c>
      <c r="O17" s="7">
        <v>407</v>
      </c>
      <c r="P17" s="6">
        <v>14778</v>
      </c>
      <c r="Q17" s="7">
        <v>1921</v>
      </c>
      <c r="R17" s="7">
        <v>859</v>
      </c>
      <c r="S17" s="7">
        <v>32</v>
      </c>
      <c r="T17" s="7">
        <v>20</v>
      </c>
      <c r="U17" s="7">
        <v>5</v>
      </c>
      <c r="V17" s="7">
        <v>5</v>
      </c>
      <c r="W17" s="11"/>
      <c r="X17" s="7">
        <f>P17</f>
        <v>14778</v>
      </c>
      <c r="Y17" s="7">
        <f t="shared" si="0"/>
        <v>3794</v>
      </c>
      <c r="Z17" s="8">
        <f t="shared" si="1"/>
        <v>0.25673298145892542</v>
      </c>
      <c r="AA17" s="28">
        <v>15</v>
      </c>
    </row>
    <row r="18" spans="1:27" ht="15.75" customHeight="1" x14ac:dyDescent="0.2">
      <c r="A18" s="4" t="s">
        <v>11</v>
      </c>
      <c r="B18" s="7">
        <v>165</v>
      </c>
      <c r="C18" s="7">
        <v>7</v>
      </c>
      <c r="D18" s="7">
        <v>460</v>
      </c>
      <c r="E18" s="7">
        <v>7</v>
      </c>
      <c r="F18" s="7">
        <v>27</v>
      </c>
      <c r="G18" s="7">
        <v>140</v>
      </c>
      <c r="H18" s="7">
        <v>64</v>
      </c>
      <c r="I18" s="7">
        <v>48</v>
      </c>
      <c r="J18" s="7">
        <v>314</v>
      </c>
      <c r="K18" s="7">
        <v>213</v>
      </c>
      <c r="L18" s="7">
        <v>87</v>
      </c>
      <c r="M18" s="7">
        <v>113</v>
      </c>
      <c r="N18" s="7">
        <v>2140</v>
      </c>
      <c r="O18" s="7">
        <v>153</v>
      </c>
      <c r="P18" s="7">
        <v>507</v>
      </c>
      <c r="Q18" s="6">
        <v>406977</v>
      </c>
      <c r="R18" s="7">
        <v>708</v>
      </c>
      <c r="S18" s="7">
        <v>1681</v>
      </c>
      <c r="T18" s="7">
        <v>912</v>
      </c>
      <c r="U18" s="7">
        <v>246</v>
      </c>
      <c r="V18" s="7">
        <v>78</v>
      </c>
      <c r="W18" s="11"/>
      <c r="X18" s="7">
        <f>Q18</f>
        <v>406977</v>
      </c>
      <c r="Y18" s="7">
        <f t="shared" si="0"/>
        <v>8070</v>
      </c>
      <c r="Z18" s="8">
        <f t="shared" si="1"/>
        <v>1.9829130393118038E-2</v>
      </c>
      <c r="AA18" s="28">
        <v>16</v>
      </c>
    </row>
    <row r="19" spans="1:27" ht="15.75" customHeight="1" x14ac:dyDescent="0.2">
      <c r="A19" s="4" t="s">
        <v>12</v>
      </c>
      <c r="B19" s="7">
        <v>86</v>
      </c>
      <c r="C19" s="7">
        <v>0</v>
      </c>
      <c r="D19" s="7">
        <v>201</v>
      </c>
      <c r="E19" s="7">
        <v>6</v>
      </c>
      <c r="F19" s="7">
        <v>5</v>
      </c>
      <c r="G19" s="7">
        <v>50</v>
      </c>
      <c r="H19" s="7">
        <v>30</v>
      </c>
      <c r="I19" s="7">
        <v>17</v>
      </c>
      <c r="J19" s="7">
        <v>84</v>
      </c>
      <c r="K19" s="7">
        <v>46</v>
      </c>
      <c r="L19" s="7">
        <v>20</v>
      </c>
      <c r="M19" s="7">
        <v>57</v>
      </c>
      <c r="N19" s="7">
        <v>217</v>
      </c>
      <c r="O19" s="7">
        <v>107</v>
      </c>
      <c r="P19" s="7">
        <v>113</v>
      </c>
      <c r="Q19" s="7">
        <v>547</v>
      </c>
      <c r="R19" s="6">
        <v>171107</v>
      </c>
      <c r="S19" s="7">
        <v>1542</v>
      </c>
      <c r="T19" s="7">
        <v>446</v>
      </c>
      <c r="U19" s="7">
        <v>94</v>
      </c>
      <c r="V19" s="7">
        <v>19</v>
      </c>
      <c r="W19" s="11"/>
      <c r="X19" s="7">
        <f>R19</f>
        <v>171107</v>
      </c>
      <c r="Y19" s="7">
        <f t="shared" si="0"/>
        <v>3687</v>
      </c>
      <c r="Z19" s="8">
        <f t="shared" si="1"/>
        <v>2.154792030717621E-2</v>
      </c>
      <c r="AA19" s="28">
        <v>17</v>
      </c>
    </row>
    <row r="20" spans="1:27" ht="15.75" customHeight="1" x14ac:dyDescent="0.2">
      <c r="A20" s="4" t="s">
        <v>13</v>
      </c>
      <c r="B20" s="7">
        <v>37</v>
      </c>
      <c r="C20" s="7">
        <v>1</v>
      </c>
      <c r="D20" s="7">
        <v>62</v>
      </c>
      <c r="E20" s="7">
        <v>2</v>
      </c>
      <c r="F20" s="7">
        <v>1</v>
      </c>
      <c r="G20" s="7">
        <v>6</v>
      </c>
      <c r="H20" s="7">
        <v>4</v>
      </c>
      <c r="I20" s="7">
        <v>10</v>
      </c>
      <c r="J20" s="7">
        <v>26</v>
      </c>
      <c r="K20" s="7">
        <v>28</v>
      </c>
      <c r="L20" s="7">
        <v>6</v>
      </c>
      <c r="M20" s="7">
        <v>6</v>
      </c>
      <c r="N20" s="7">
        <v>98</v>
      </c>
      <c r="O20" s="7">
        <v>6</v>
      </c>
      <c r="P20" s="7">
        <v>4</v>
      </c>
      <c r="Q20" s="7">
        <v>1788</v>
      </c>
      <c r="R20" s="7">
        <v>2179</v>
      </c>
      <c r="S20" s="6">
        <v>32501</v>
      </c>
      <c r="T20" s="7">
        <v>772</v>
      </c>
      <c r="U20" s="7">
        <v>22</v>
      </c>
      <c r="V20" s="7">
        <v>4</v>
      </c>
      <c r="W20" s="11"/>
      <c r="X20" s="7">
        <f>S20</f>
        <v>32501</v>
      </c>
      <c r="Y20" s="7">
        <f t="shared" si="0"/>
        <v>5062</v>
      </c>
      <c r="Z20" s="8">
        <f t="shared" si="1"/>
        <v>0.15574905387526539</v>
      </c>
      <c r="AA20" s="28">
        <v>18</v>
      </c>
    </row>
    <row r="21" spans="1:27" ht="15.75" customHeight="1" x14ac:dyDescent="0.2">
      <c r="A21" s="4" t="s">
        <v>14</v>
      </c>
      <c r="B21" s="7">
        <v>165</v>
      </c>
      <c r="C21" s="7">
        <v>11</v>
      </c>
      <c r="D21" s="7">
        <v>312</v>
      </c>
      <c r="E21" s="7">
        <v>10</v>
      </c>
      <c r="F21" s="7">
        <v>6</v>
      </c>
      <c r="G21" s="7">
        <v>29</v>
      </c>
      <c r="H21" s="7">
        <v>20</v>
      </c>
      <c r="I21" s="7">
        <v>31</v>
      </c>
      <c r="J21" s="7">
        <v>84</v>
      </c>
      <c r="K21" s="7">
        <v>67</v>
      </c>
      <c r="L21" s="7">
        <v>17</v>
      </c>
      <c r="M21" s="7">
        <v>26</v>
      </c>
      <c r="N21" s="7">
        <v>295</v>
      </c>
      <c r="O21" s="7">
        <v>12</v>
      </c>
      <c r="P21" s="7">
        <v>4</v>
      </c>
      <c r="Q21" s="7">
        <v>300</v>
      </c>
      <c r="R21" s="7">
        <v>160</v>
      </c>
      <c r="S21" s="7">
        <v>423</v>
      </c>
      <c r="T21" s="6">
        <v>108378</v>
      </c>
      <c r="U21" s="7">
        <v>474</v>
      </c>
      <c r="V21" s="7">
        <v>14</v>
      </c>
      <c r="W21" s="11"/>
      <c r="X21" s="7">
        <f>T21</f>
        <v>108378</v>
      </c>
      <c r="Y21" s="7">
        <f t="shared" si="0"/>
        <v>2460</v>
      </c>
      <c r="Z21" s="8">
        <f t="shared" si="1"/>
        <v>2.2698333610142278E-2</v>
      </c>
      <c r="AA21" s="28">
        <v>19</v>
      </c>
    </row>
    <row r="22" spans="1:27" ht="15.75" customHeight="1" x14ac:dyDescent="0.2">
      <c r="A22" s="4" t="s">
        <v>15</v>
      </c>
      <c r="B22" s="7">
        <v>318</v>
      </c>
      <c r="C22" s="7">
        <v>9</v>
      </c>
      <c r="D22" s="7">
        <v>805</v>
      </c>
      <c r="E22" s="7">
        <v>9</v>
      </c>
      <c r="F22" s="7">
        <v>26</v>
      </c>
      <c r="G22" s="7">
        <v>191</v>
      </c>
      <c r="H22" s="7">
        <v>74</v>
      </c>
      <c r="I22" s="7">
        <v>113</v>
      </c>
      <c r="J22" s="7">
        <v>232</v>
      </c>
      <c r="K22" s="7">
        <v>177</v>
      </c>
      <c r="L22" s="7">
        <v>61</v>
      </c>
      <c r="M22" s="7">
        <v>60</v>
      </c>
      <c r="N22" s="7">
        <v>504</v>
      </c>
      <c r="O22" s="7">
        <v>44</v>
      </c>
      <c r="P22" s="7">
        <v>6</v>
      </c>
      <c r="Q22" s="7">
        <v>184</v>
      </c>
      <c r="R22" s="7">
        <v>148</v>
      </c>
      <c r="S22" s="7">
        <v>45</v>
      </c>
      <c r="T22" s="7">
        <v>5565</v>
      </c>
      <c r="U22" s="6">
        <v>507055</v>
      </c>
      <c r="V22" s="7">
        <v>74</v>
      </c>
      <c r="W22" s="11"/>
      <c r="X22" s="7">
        <f>U22</f>
        <v>507055</v>
      </c>
      <c r="Y22" s="7">
        <f t="shared" si="0"/>
        <v>8645</v>
      </c>
      <c r="Z22" s="8">
        <f t="shared" si="1"/>
        <v>1.7049432507321691E-2</v>
      </c>
      <c r="AA22" s="28">
        <v>20</v>
      </c>
    </row>
    <row r="23" spans="1:27" ht="15.75" customHeight="1" x14ac:dyDescent="0.2">
      <c r="A23" s="4" t="s">
        <v>16</v>
      </c>
      <c r="B23" s="7">
        <v>68</v>
      </c>
      <c r="C23" s="7">
        <v>7</v>
      </c>
      <c r="D23" s="7">
        <v>175</v>
      </c>
      <c r="E23" s="7">
        <v>5</v>
      </c>
      <c r="F23" s="7">
        <v>4</v>
      </c>
      <c r="G23" s="7">
        <v>81</v>
      </c>
      <c r="H23" s="7">
        <v>9</v>
      </c>
      <c r="I23" s="7">
        <v>24</v>
      </c>
      <c r="J23" s="7">
        <v>53</v>
      </c>
      <c r="K23" s="7">
        <v>67</v>
      </c>
      <c r="L23" s="7">
        <v>14</v>
      </c>
      <c r="M23" s="7">
        <v>16</v>
      </c>
      <c r="N23" s="7">
        <v>156</v>
      </c>
      <c r="O23" s="7">
        <v>9</v>
      </c>
      <c r="P23" s="7">
        <v>0</v>
      </c>
      <c r="Q23" s="7">
        <v>37</v>
      </c>
      <c r="R23" s="7">
        <v>15</v>
      </c>
      <c r="S23" s="7">
        <v>9</v>
      </c>
      <c r="T23" s="7">
        <v>12</v>
      </c>
      <c r="U23" s="7">
        <v>53</v>
      </c>
      <c r="V23" s="6">
        <v>105474</v>
      </c>
      <c r="W23" s="11"/>
      <c r="X23" s="7">
        <f>V23</f>
        <v>105474</v>
      </c>
      <c r="Y23" s="7">
        <f t="shared" si="0"/>
        <v>814</v>
      </c>
      <c r="Z23" s="8">
        <f t="shared" si="1"/>
        <v>7.7175417638470148E-3</v>
      </c>
      <c r="AA23" s="28">
        <v>21</v>
      </c>
    </row>
    <row r="24" spans="1:27" ht="15.75" customHeight="1" x14ac:dyDescent="0.2">
      <c r="A24" s="4" t="s">
        <v>19</v>
      </c>
      <c r="B24" s="7">
        <f t="shared" ref="B24:V24" si="2">SUM(B3:B23)</f>
        <v>271774</v>
      </c>
      <c r="C24" s="7">
        <f t="shared" si="2"/>
        <v>6877</v>
      </c>
      <c r="D24" s="7">
        <f t="shared" si="2"/>
        <v>562689</v>
      </c>
      <c r="E24" s="7">
        <f t="shared" si="2"/>
        <v>22981</v>
      </c>
      <c r="F24" s="7">
        <f t="shared" si="2"/>
        <v>26409</v>
      </c>
      <c r="G24" s="7">
        <f t="shared" si="2"/>
        <v>250964</v>
      </c>
      <c r="H24" s="7">
        <f t="shared" si="2"/>
        <v>46043</v>
      </c>
      <c r="I24" s="7">
        <f t="shared" si="2"/>
        <v>165103</v>
      </c>
      <c r="J24" s="7">
        <f t="shared" si="2"/>
        <v>196635</v>
      </c>
      <c r="K24" s="7">
        <f t="shared" si="2"/>
        <v>189253</v>
      </c>
      <c r="L24" s="7">
        <f t="shared" si="2"/>
        <v>53213</v>
      </c>
      <c r="M24" s="7">
        <f t="shared" si="2"/>
        <v>70383</v>
      </c>
      <c r="N24" s="7">
        <f t="shared" si="2"/>
        <v>485456</v>
      </c>
      <c r="O24" s="7">
        <f t="shared" si="2"/>
        <v>92256</v>
      </c>
      <c r="P24" s="7">
        <f t="shared" si="2"/>
        <v>19605</v>
      </c>
      <c r="Q24" s="7">
        <f t="shared" si="2"/>
        <v>430592</v>
      </c>
      <c r="R24" s="7">
        <f t="shared" si="2"/>
        <v>188865</v>
      </c>
      <c r="S24" s="7">
        <f t="shared" si="2"/>
        <v>39379</v>
      </c>
      <c r="T24" s="7">
        <f t="shared" si="2"/>
        <v>128696</v>
      </c>
      <c r="U24" s="7">
        <f t="shared" si="2"/>
        <v>521641</v>
      </c>
      <c r="V24" s="7">
        <f t="shared" si="2"/>
        <v>109609</v>
      </c>
      <c r="W24" s="11"/>
      <c r="X24" s="6">
        <f>SUM(B24:V24)</f>
        <v>3878423</v>
      </c>
      <c r="Y24" s="7">
        <f t="shared" si="0"/>
        <v>0</v>
      </c>
      <c r="Z24" s="8">
        <f t="shared" si="1"/>
        <v>0</v>
      </c>
      <c r="AA24" s="27"/>
    </row>
    <row r="25" spans="1:27" ht="15.75" customHeight="1" x14ac:dyDescent="0.2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39"/>
      <c r="X25" s="39"/>
      <c r="Y25" s="39"/>
      <c r="Z25" s="39"/>
      <c r="AA25" s="39"/>
    </row>
    <row r="26" spans="1:27" s="5" customFormat="1" ht="15.75" customHeight="1" x14ac:dyDescent="0.2">
      <c r="A26" s="4" t="s">
        <v>24</v>
      </c>
      <c r="B26" s="7">
        <f>B3</f>
        <v>253232</v>
      </c>
      <c r="C26" s="7">
        <f>C4</f>
        <v>5466</v>
      </c>
      <c r="D26" s="7">
        <f>D5</f>
        <v>543528</v>
      </c>
      <c r="E26" s="7">
        <f>E6</f>
        <v>21779</v>
      </c>
      <c r="F26" s="7">
        <f>F7</f>
        <v>21890</v>
      </c>
      <c r="G26" s="7">
        <f>G8</f>
        <v>237555</v>
      </c>
      <c r="H26" s="7">
        <f>H9</f>
        <v>40551</v>
      </c>
      <c r="I26" s="7">
        <f>I10</f>
        <v>152943</v>
      </c>
      <c r="J26" s="7">
        <f>J11</f>
        <v>181504</v>
      </c>
      <c r="K26" s="7">
        <f>K12</f>
        <v>177905</v>
      </c>
      <c r="L26" s="7">
        <f>L13</f>
        <v>46605</v>
      </c>
      <c r="M26" s="7">
        <f>M14</f>
        <v>61547</v>
      </c>
      <c r="N26" s="7">
        <f>N15</f>
        <v>465667</v>
      </c>
      <c r="O26" s="7">
        <f>O16</f>
        <v>82088</v>
      </c>
      <c r="P26" s="7">
        <f>P17</f>
        <v>14778</v>
      </c>
      <c r="Q26" s="7">
        <f>Q18</f>
        <v>406977</v>
      </c>
      <c r="R26" s="7">
        <f>R19</f>
        <v>171107</v>
      </c>
      <c r="S26" s="7">
        <f>S20</f>
        <v>32501</v>
      </c>
      <c r="T26" s="7">
        <f>T21</f>
        <v>108378</v>
      </c>
      <c r="U26" s="7">
        <f>U22</f>
        <v>507055</v>
      </c>
      <c r="V26" s="7">
        <f>V23</f>
        <v>105474</v>
      </c>
      <c r="W26" s="39"/>
      <c r="X26" s="39"/>
      <c r="Y26" s="39"/>
      <c r="Z26" s="39"/>
      <c r="AA26" s="39"/>
    </row>
    <row r="27" spans="1:27" s="5" customFormat="1" ht="15.75" customHeight="1" x14ac:dyDescent="0.2">
      <c r="A27" s="4" t="s">
        <v>25</v>
      </c>
      <c r="B27" s="7">
        <f>SUM(B3:B23)-B26</f>
        <v>18542</v>
      </c>
      <c r="C27" s="7">
        <f t="shared" ref="C27:V27" si="3">SUM(C3:C23)-C26</f>
        <v>1411</v>
      </c>
      <c r="D27" s="7">
        <f t="shared" si="3"/>
        <v>19161</v>
      </c>
      <c r="E27" s="7">
        <f t="shared" si="3"/>
        <v>1202</v>
      </c>
      <c r="F27" s="7">
        <f t="shared" si="3"/>
        <v>4519</v>
      </c>
      <c r="G27" s="7">
        <f t="shared" si="3"/>
        <v>13409</v>
      </c>
      <c r="H27" s="7">
        <f t="shared" si="3"/>
        <v>5492</v>
      </c>
      <c r="I27" s="7">
        <f t="shared" si="3"/>
        <v>12160</v>
      </c>
      <c r="J27" s="7">
        <f t="shared" si="3"/>
        <v>15131</v>
      </c>
      <c r="K27" s="7">
        <f t="shared" si="3"/>
        <v>11348</v>
      </c>
      <c r="L27" s="7">
        <f t="shared" si="3"/>
        <v>6608</v>
      </c>
      <c r="M27" s="7">
        <f t="shared" si="3"/>
        <v>8836</v>
      </c>
      <c r="N27" s="7">
        <f t="shared" si="3"/>
        <v>19789</v>
      </c>
      <c r="O27" s="7">
        <f t="shared" si="3"/>
        <v>10168</v>
      </c>
      <c r="P27" s="7">
        <f t="shared" si="3"/>
        <v>4827</v>
      </c>
      <c r="Q27" s="7">
        <f t="shared" si="3"/>
        <v>23615</v>
      </c>
      <c r="R27" s="7">
        <f t="shared" si="3"/>
        <v>17758</v>
      </c>
      <c r="S27" s="7">
        <f t="shared" si="3"/>
        <v>6878</v>
      </c>
      <c r="T27" s="7">
        <f t="shared" si="3"/>
        <v>20318</v>
      </c>
      <c r="U27" s="7">
        <f t="shared" si="3"/>
        <v>14586</v>
      </c>
      <c r="V27" s="7">
        <f t="shared" si="3"/>
        <v>4135</v>
      </c>
      <c r="W27" s="39"/>
      <c r="X27" s="39"/>
      <c r="Y27" s="39"/>
      <c r="Z27" s="39"/>
      <c r="AA27" s="39"/>
    </row>
    <row r="28" spans="1:27" ht="15.75" customHeight="1" x14ac:dyDescent="0.2">
      <c r="A28" s="4" t="s">
        <v>25</v>
      </c>
      <c r="B28" s="8">
        <f t="shared" ref="B28:V28" si="4">B27/B26</f>
        <v>7.3221393820686168E-2</v>
      </c>
      <c r="C28" s="8">
        <f t="shared" si="4"/>
        <v>0.25814123673618733</v>
      </c>
      <c r="D28" s="8">
        <f t="shared" si="4"/>
        <v>3.5253013644191283E-2</v>
      </c>
      <c r="E28" s="8">
        <f t="shared" si="4"/>
        <v>5.519078010927958E-2</v>
      </c>
      <c r="F28" s="8">
        <f t="shared" si="4"/>
        <v>0.20644129739607125</v>
      </c>
      <c r="G28" s="8">
        <f t="shared" si="4"/>
        <v>5.6445875691945022E-2</v>
      </c>
      <c r="H28" s="8">
        <f t="shared" si="4"/>
        <v>0.13543439126038814</v>
      </c>
      <c r="I28" s="8">
        <f t="shared" si="4"/>
        <v>7.950674434266361E-2</v>
      </c>
      <c r="J28" s="8">
        <f>J27/J26</f>
        <v>8.3364553949224263E-2</v>
      </c>
      <c r="K28" s="8">
        <f t="shared" si="4"/>
        <v>6.3786852533655597E-2</v>
      </c>
      <c r="L28" s="8">
        <f t="shared" si="4"/>
        <v>0.14178736187104388</v>
      </c>
      <c r="M28" s="8">
        <f t="shared" si="4"/>
        <v>0.14356508034510213</v>
      </c>
      <c r="N28" s="8">
        <f t="shared" si="4"/>
        <v>4.2496032572632375E-2</v>
      </c>
      <c r="O28" s="8">
        <f t="shared" si="4"/>
        <v>0.12386706948640483</v>
      </c>
      <c r="P28" s="8">
        <f t="shared" si="4"/>
        <v>0.32663418595209093</v>
      </c>
      <c r="Q28" s="8">
        <f t="shared" si="4"/>
        <v>5.8025392098324968E-2</v>
      </c>
      <c r="R28" s="8">
        <f t="shared" si="4"/>
        <v>0.1037830129684934</v>
      </c>
      <c r="S28" s="8">
        <f t="shared" si="4"/>
        <v>0.21162425771514723</v>
      </c>
      <c r="T28" s="8">
        <f t="shared" si="4"/>
        <v>0.18747347247596374</v>
      </c>
      <c r="U28" s="8">
        <f t="shared" si="4"/>
        <v>2.8766110185285621E-2</v>
      </c>
      <c r="V28" s="8">
        <f t="shared" si="4"/>
        <v>3.9203974439198284E-2</v>
      </c>
      <c r="W28" s="39"/>
      <c r="X28" s="39"/>
      <c r="Y28" s="39"/>
      <c r="Z28" s="39"/>
      <c r="AA28" s="39"/>
    </row>
    <row r="29" spans="1:27" s="5" customFormat="1" ht="15.75" customHeight="1" x14ac:dyDescent="0.2">
      <c r="A29" s="4" t="s">
        <v>61</v>
      </c>
      <c r="B29" s="29">
        <f>Y3-B27</f>
        <v>-5659</v>
      </c>
      <c r="C29" s="29">
        <f>Y4-C27</f>
        <v>-1082</v>
      </c>
      <c r="D29" s="29">
        <f>Y5-D27</f>
        <v>23536</v>
      </c>
      <c r="E29" s="29">
        <f>Y6-E27</f>
        <v>1061</v>
      </c>
      <c r="F29" s="29">
        <f>Y7-F27</f>
        <v>-2615</v>
      </c>
      <c r="G29" s="29">
        <f>Y8-G27</f>
        <v>7796</v>
      </c>
      <c r="H29" s="29">
        <f>Y9-H27</f>
        <v>827</v>
      </c>
      <c r="I29" s="29">
        <f>Y10-I27</f>
        <v>2911</v>
      </c>
      <c r="J29" s="29">
        <f>Y11-J27</f>
        <v>7239</v>
      </c>
      <c r="K29" s="29">
        <f>Y12-K27</f>
        <v>10777</v>
      </c>
      <c r="L29" s="29">
        <f>Y13-L27</f>
        <v>3136</v>
      </c>
      <c r="M29" s="29">
        <f>Y14-M27</f>
        <v>-3309</v>
      </c>
      <c r="N29" s="29">
        <f>Y15-N27</f>
        <v>16171</v>
      </c>
      <c r="O29" s="29">
        <f>Y16-O27</f>
        <v>-1204</v>
      </c>
      <c r="P29" s="29">
        <f>Y17-P27</f>
        <v>-1033</v>
      </c>
      <c r="Q29" s="29">
        <f>Y18-Q27</f>
        <v>-15545</v>
      </c>
      <c r="R29" s="29">
        <f>Y19-R27</f>
        <v>-14071</v>
      </c>
      <c r="S29" s="29">
        <f>Y20-S27</f>
        <v>-1816</v>
      </c>
      <c r="T29" s="29">
        <f>Y21-T27</f>
        <v>-17858</v>
      </c>
      <c r="U29" s="29">
        <f>Y22-U27</f>
        <v>-5941</v>
      </c>
      <c r="V29" s="29">
        <f>Y23-V27</f>
        <v>-3321</v>
      </c>
      <c r="W29" s="39"/>
      <c r="X29" s="39"/>
      <c r="Y29" s="39"/>
      <c r="Z29" s="39"/>
      <c r="AA29" s="39"/>
    </row>
    <row r="30" spans="1:27" ht="15.75" customHeight="1" x14ac:dyDescent="0.2">
      <c r="A30" s="4" t="s">
        <v>26</v>
      </c>
      <c r="B30" s="9">
        <f>Z3-B28</f>
        <v>-2.2347096733430209E-2</v>
      </c>
      <c r="C30" s="9">
        <f>Z4-C28</f>
        <v>-0.19795096963044273</v>
      </c>
      <c r="D30" s="9">
        <f>Z5-D28</f>
        <v>4.330227697561119E-2</v>
      </c>
      <c r="E30" s="9">
        <f>Z6-E28</f>
        <v>4.8716653657192716E-2</v>
      </c>
      <c r="F30" s="9">
        <f>Z7-F28</f>
        <v>-0.11946094106898127</v>
      </c>
      <c r="G30" s="9">
        <f>Z8-G28</f>
        <v>3.2817663277977735E-2</v>
      </c>
      <c r="H30" s="9">
        <f>Z9-H28</f>
        <v>2.0394071662844321E-2</v>
      </c>
      <c r="I30" s="9">
        <f>Z10-I28</f>
        <v>1.9033234603741261E-2</v>
      </c>
      <c r="J30" s="9">
        <f>Z11-J28</f>
        <v>3.9883418547249638E-2</v>
      </c>
      <c r="K30" s="9">
        <f>Z12-K28</f>
        <v>6.0577274388016078E-2</v>
      </c>
      <c r="L30" s="9">
        <f>Z13-L28</f>
        <v>6.7288917498122519E-2</v>
      </c>
      <c r="M30" s="9">
        <f>Z14-M28</f>
        <v>-5.3763790274099471E-2</v>
      </c>
      <c r="N30" s="9">
        <f>Z15-N28</f>
        <v>3.4726532049726519E-2</v>
      </c>
      <c r="O30" s="9">
        <f>Z16-O28</f>
        <v>-1.466718643407075E-2</v>
      </c>
      <c r="P30" s="9">
        <f>Z17-P28</f>
        <v>-6.9901204493165503E-2</v>
      </c>
      <c r="Q30" s="9">
        <f>Z18-Q28</f>
        <v>-3.819626170520693E-2</v>
      </c>
      <c r="R30" s="9">
        <f>Z19-R28</f>
        <v>-8.2235092661317191E-2</v>
      </c>
      <c r="S30" s="9">
        <f>Z20-S28</f>
        <v>-5.5875203839881843E-2</v>
      </c>
      <c r="T30" s="9">
        <f>Z21-T28</f>
        <v>-0.16477513886582146</v>
      </c>
      <c r="U30" s="22">
        <f>Z22-U28</f>
        <v>-1.171667767796393E-2</v>
      </c>
      <c r="V30" s="9">
        <f>Z23-V28</f>
        <v>-3.148643267535127E-2</v>
      </c>
      <c r="W30" s="39"/>
      <c r="X30" s="39"/>
      <c r="Y30" s="39"/>
      <c r="Z30" s="39"/>
      <c r="AA30" s="39"/>
    </row>
    <row r="31" spans="1:27" x14ac:dyDescent="0.2">
      <c r="A31" s="27"/>
      <c r="B31" s="28">
        <v>1</v>
      </c>
      <c r="C31" s="28">
        <v>2</v>
      </c>
      <c r="D31" s="28">
        <v>3</v>
      </c>
      <c r="E31" s="28">
        <v>4</v>
      </c>
      <c r="F31" s="28">
        <v>5</v>
      </c>
      <c r="G31" s="28">
        <v>6</v>
      </c>
      <c r="H31" s="28">
        <v>7</v>
      </c>
      <c r="I31" s="28">
        <v>8</v>
      </c>
      <c r="J31" s="28">
        <v>9</v>
      </c>
      <c r="K31" s="28">
        <v>10</v>
      </c>
      <c r="L31" s="28">
        <v>11</v>
      </c>
      <c r="M31" s="28">
        <v>12</v>
      </c>
      <c r="N31" s="28">
        <v>13</v>
      </c>
      <c r="O31" s="28">
        <v>14</v>
      </c>
      <c r="P31" s="28">
        <v>15</v>
      </c>
      <c r="Q31" s="28">
        <v>16</v>
      </c>
      <c r="R31" s="28">
        <v>17</v>
      </c>
      <c r="S31" s="28">
        <v>18</v>
      </c>
      <c r="T31" s="28">
        <v>19</v>
      </c>
      <c r="U31" s="28">
        <v>20</v>
      </c>
      <c r="V31" s="28">
        <v>21</v>
      </c>
      <c r="W31" s="39"/>
      <c r="X31" s="39"/>
      <c r="Y31" s="39"/>
      <c r="Z31" s="39"/>
      <c r="AA31" s="39"/>
    </row>
  </sheetData>
  <mergeCells count="2">
    <mergeCell ref="B1:V1"/>
    <mergeCell ref="W25:AA3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B29" sqref="B29:V29"/>
    </sheetView>
  </sheetViews>
  <sheetFormatPr defaultRowHeight="12.75" x14ac:dyDescent="0.2"/>
  <cols>
    <col min="1" max="1" width="23.42578125" style="2" customWidth="1"/>
    <col min="2" max="3" width="9.28515625" style="2" bestFit="1" customWidth="1"/>
    <col min="4" max="4" width="10.140625" style="2" bestFit="1" customWidth="1"/>
    <col min="5" max="22" width="9.28515625" style="2" bestFit="1" customWidth="1"/>
    <col min="23" max="23" width="3.85546875" style="5" customWidth="1"/>
    <col min="24" max="24" width="10.140625" style="2" bestFit="1" customWidth="1"/>
    <col min="25" max="26" width="9.140625" style="2"/>
    <col min="27" max="27" width="3.28515625" style="2" customWidth="1"/>
    <col min="28" max="16384" width="9.140625" style="2"/>
  </cols>
  <sheetData>
    <row r="1" spans="1:27" x14ac:dyDescent="0.2">
      <c r="A1" s="1"/>
      <c r="B1" s="38" t="s">
        <v>23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1"/>
      <c r="X1" s="11"/>
      <c r="Y1" s="11"/>
      <c r="Z1" s="11"/>
      <c r="AA1" s="27"/>
    </row>
    <row r="2" spans="1:27" ht="78" customHeight="1" x14ac:dyDescent="0.2">
      <c r="A2" s="3" t="s">
        <v>22</v>
      </c>
      <c r="B2" s="25" t="s">
        <v>0</v>
      </c>
      <c r="C2" s="25" t="s">
        <v>17</v>
      </c>
      <c r="D2" s="25" t="s">
        <v>1</v>
      </c>
      <c r="E2" s="25" t="s">
        <v>21</v>
      </c>
      <c r="F2" s="25" t="s">
        <v>20</v>
      </c>
      <c r="G2" s="25" t="s">
        <v>2</v>
      </c>
      <c r="H2" s="25" t="s">
        <v>18</v>
      </c>
      <c r="I2" s="25" t="s">
        <v>3</v>
      </c>
      <c r="J2" s="25" t="s">
        <v>4</v>
      </c>
      <c r="K2" s="25" t="s">
        <v>5</v>
      </c>
      <c r="L2" s="25" t="s">
        <v>6</v>
      </c>
      <c r="M2" s="25" t="s">
        <v>7</v>
      </c>
      <c r="N2" s="25" t="s">
        <v>8</v>
      </c>
      <c r="O2" s="25" t="s">
        <v>9</v>
      </c>
      <c r="P2" s="25" t="s">
        <v>10</v>
      </c>
      <c r="Q2" s="25" t="s">
        <v>11</v>
      </c>
      <c r="R2" s="25" t="s">
        <v>12</v>
      </c>
      <c r="S2" s="25" t="s">
        <v>13</v>
      </c>
      <c r="T2" s="25" t="s">
        <v>14</v>
      </c>
      <c r="U2" s="25" t="s">
        <v>15</v>
      </c>
      <c r="V2" s="25" t="s">
        <v>16</v>
      </c>
      <c r="W2" s="26"/>
      <c r="X2" s="25" t="s">
        <v>24</v>
      </c>
      <c r="Y2" s="25" t="s">
        <v>28</v>
      </c>
      <c r="Z2" s="25" t="s">
        <v>28</v>
      </c>
      <c r="AA2" s="27"/>
    </row>
    <row r="3" spans="1:27" ht="15.75" customHeight="1" x14ac:dyDescent="0.2">
      <c r="A3" s="4" t="s">
        <v>0</v>
      </c>
      <c r="B3" s="6">
        <v>183356</v>
      </c>
      <c r="C3" s="7">
        <v>644</v>
      </c>
      <c r="D3" s="7">
        <v>1970</v>
      </c>
      <c r="E3" s="7">
        <v>6</v>
      </c>
      <c r="F3" s="7">
        <v>12</v>
      </c>
      <c r="G3" s="7">
        <v>93</v>
      </c>
      <c r="H3" s="7">
        <v>32</v>
      </c>
      <c r="I3" s="7">
        <v>2655</v>
      </c>
      <c r="J3" s="7">
        <v>150</v>
      </c>
      <c r="K3" s="7">
        <v>156</v>
      </c>
      <c r="L3" s="7">
        <v>24</v>
      </c>
      <c r="M3" s="7">
        <v>44</v>
      </c>
      <c r="N3" s="7">
        <v>165</v>
      </c>
      <c r="O3" s="7">
        <v>52</v>
      </c>
      <c r="P3" s="7">
        <v>18</v>
      </c>
      <c r="Q3" s="7">
        <v>321</v>
      </c>
      <c r="R3" s="7">
        <v>375</v>
      </c>
      <c r="S3" s="7">
        <v>81</v>
      </c>
      <c r="T3" s="7">
        <v>585</v>
      </c>
      <c r="U3" s="7">
        <v>542</v>
      </c>
      <c r="V3" s="7">
        <v>160</v>
      </c>
      <c r="W3" s="11"/>
      <c r="X3" s="7">
        <f>B3</f>
        <v>183356</v>
      </c>
      <c r="Y3" s="7">
        <f t="shared" ref="Y3:Y24" si="0">SUM(B3:V3)-X3</f>
        <v>8085</v>
      </c>
      <c r="Z3" s="8">
        <f>Y3/X3</f>
        <v>4.4094548310390717E-2</v>
      </c>
      <c r="AA3" s="28">
        <v>1</v>
      </c>
    </row>
    <row r="4" spans="1:27" ht="15.75" customHeight="1" x14ac:dyDescent="0.2">
      <c r="A4" s="4" t="s">
        <v>17</v>
      </c>
      <c r="B4" s="7">
        <v>235</v>
      </c>
      <c r="C4" s="6">
        <v>5391</v>
      </c>
      <c r="D4" s="7">
        <v>21</v>
      </c>
      <c r="E4" s="7">
        <v>0</v>
      </c>
      <c r="F4" s="7">
        <v>0</v>
      </c>
      <c r="G4" s="7">
        <v>3</v>
      </c>
      <c r="H4" s="7">
        <v>0</v>
      </c>
      <c r="I4" s="7">
        <v>10</v>
      </c>
      <c r="J4" s="7">
        <v>7</v>
      </c>
      <c r="K4" s="7">
        <v>4</v>
      </c>
      <c r="L4" s="7">
        <v>0</v>
      </c>
      <c r="M4" s="7">
        <v>1</v>
      </c>
      <c r="N4" s="7">
        <v>7</v>
      </c>
      <c r="O4" s="7">
        <v>2</v>
      </c>
      <c r="P4" s="7">
        <v>0</v>
      </c>
      <c r="Q4" s="7">
        <v>5</v>
      </c>
      <c r="R4" s="7">
        <v>3</v>
      </c>
      <c r="S4" s="7">
        <v>0</v>
      </c>
      <c r="T4" s="7">
        <v>25</v>
      </c>
      <c r="U4" s="7">
        <v>4</v>
      </c>
      <c r="V4" s="7">
        <v>6</v>
      </c>
      <c r="W4" s="11"/>
      <c r="X4" s="7">
        <f>C4</f>
        <v>5391</v>
      </c>
      <c r="Y4" s="7">
        <f t="shared" si="0"/>
        <v>333</v>
      </c>
      <c r="Z4" s="8">
        <f t="shared" ref="Z4:Z24" si="1">Y4/X4</f>
        <v>6.1769616026711188E-2</v>
      </c>
      <c r="AA4" s="28">
        <v>2</v>
      </c>
    </row>
    <row r="5" spans="1:27" ht="15.75" customHeight="1" x14ac:dyDescent="0.2">
      <c r="A5" s="4" t="s">
        <v>1</v>
      </c>
      <c r="B5" s="7">
        <v>6344</v>
      </c>
      <c r="C5" s="7">
        <v>136</v>
      </c>
      <c r="D5" s="6">
        <v>308578</v>
      </c>
      <c r="E5" s="7">
        <v>75</v>
      </c>
      <c r="F5" s="7">
        <v>388</v>
      </c>
      <c r="G5" s="7">
        <v>2447</v>
      </c>
      <c r="H5" s="7">
        <v>276</v>
      </c>
      <c r="I5" s="7">
        <v>1443</v>
      </c>
      <c r="J5" s="7">
        <v>4633</v>
      </c>
      <c r="K5" s="7">
        <v>1092</v>
      </c>
      <c r="L5" s="7">
        <v>174</v>
      </c>
      <c r="M5" s="7">
        <v>554</v>
      </c>
      <c r="N5" s="7">
        <v>870</v>
      </c>
      <c r="O5" s="7">
        <v>337</v>
      </c>
      <c r="P5" s="7">
        <v>57</v>
      </c>
      <c r="Q5" s="7">
        <v>1298</v>
      </c>
      <c r="R5" s="7">
        <v>1748</v>
      </c>
      <c r="S5" s="7">
        <v>316</v>
      </c>
      <c r="T5" s="7">
        <v>1730</v>
      </c>
      <c r="U5" s="7">
        <v>2492</v>
      </c>
      <c r="V5" s="7">
        <v>1052</v>
      </c>
      <c r="W5" s="11"/>
      <c r="X5" s="7">
        <f>D5</f>
        <v>308578</v>
      </c>
      <c r="Y5" s="7">
        <f t="shared" si="0"/>
        <v>27462</v>
      </c>
      <c r="Z5" s="8">
        <f t="shared" si="1"/>
        <v>8.8995326951370482E-2</v>
      </c>
      <c r="AA5" s="28">
        <v>3</v>
      </c>
    </row>
    <row r="6" spans="1:27" ht="15.75" customHeight="1" x14ac:dyDescent="0.2">
      <c r="A6" s="4" t="s">
        <v>21</v>
      </c>
      <c r="B6" s="7">
        <v>7</v>
      </c>
      <c r="C6" s="7">
        <v>0</v>
      </c>
      <c r="D6" s="7">
        <v>61</v>
      </c>
      <c r="E6" s="6">
        <v>22453</v>
      </c>
      <c r="F6" s="7">
        <v>1069</v>
      </c>
      <c r="G6" s="7">
        <v>539</v>
      </c>
      <c r="H6" s="7">
        <v>34</v>
      </c>
      <c r="I6" s="7">
        <v>10</v>
      </c>
      <c r="J6" s="7">
        <v>43</v>
      </c>
      <c r="K6" s="7">
        <v>34</v>
      </c>
      <c r="L6" s="7">
        <v>4</v>
      </c>
      <c r="M6" s="7">
        <v>6</v>
      </c>
      <c r="N6" s="7">
        <v>44</v>
      </c>
      <c r="O6" s="7">
        <v>10</v>
      </c>
      <c r="P6" s="7">
        <v>0</v>
      </c>
      <c r="Q6" s="7">
        <v>26</v>
      </c>
      <c r="R6" s="7">
        <v>24</v>
      </c>
      <c r="S6" s="7">
        <v>1</v>
      </c>
      <c r="T6" s="7">
        <v>17</v>
      </c>
      <c r="U6" s="7">
        <v>26</v>
      </c>
      <c r="V6" s="7">
        <v>4</v>
      </c>
      <c r="W6" s="11"/>
      <c r="X6" s="7">
        <f>E6</f>
        <v>22453</v>
      </c>
      <c r="Y6" s="7">
        <f t="shared" si="0"/>
        <v>1959</v>
      </c>
      <c r="Z6" s="8">
        <f t="shared" si="1"/>
        <v>8.7248919966151514E-2</v>
      </c>
      <c r="AA6" s="28">
        <v>4</v>
      </c>
    </row>
    <row r="7" spans="1:27" ht="15.75" customHeight="1" x14ac:dyDescent="0.2">
      <c r="A7" s="4" t="s">
        <v>20</v>
      </c>
      <c r="B7" s="7">
        <v>17</v>
      </c>
      <c r="C7" s="7">
        <v>2</v>
      </c>
      <c r="D7" s="7">
        <v>312</v>
      </c>
      <c r="E7" s="7">
        <v>469</v>
      </c>
      <c r="F7" s="6">
        <v>27010</v>
      </c>
      <c r="G7" s="7">
        <v>715</v>
      </c>
      <c r="H7" s="7">
        <v>21</v>
      </c>
      <c r="I7" s="7">
        <v>8</v>
      </c>
      <c r="J7" s="7">
        <v>82</v>
      </c>
      <c r="K7" s="7">
        <v>40</v>
      </c>
      <c r="L7" s="7">
        <v>5</v>
      </c>
      <c r="M7" s="7">
        <v>18</v>
      </c>
      <c r="N7" s="7">
        <v>42</v>
      </c>
      <c r="O7" s="7">
        <v>11</v>
      </c>
      <c r="P7" s="7">
        <v>0</v>
      </c>
      <c r="Q7" s="7">
        <v>48</v>
      </c>
      <c r="R7" s="7">
        <v>35</v>
      </c>
      <c r="S7" s="7">
        <v>6</v>
      </c>
      <c r="T7" s="7">
        <v>37</v>
      </c>
      <c r="U7" s="7">
        <v>38</v>
      </c>
      <c r="V7" s="7">
        <v>11</v>
      </c>
      <c r="W7" s="11"/>
      <c r="X7" s="7">
        <f>F7</f>
        <v>27010</v>
      </c>
      <c r="Y7" s="7">
        <f t="shared" si="0"/>
        <v>1917</v>
      </c>
      <c r="Z7" s="8">
        <f t="shared" si="1"/>
        <v>7.097371343946686E-2</v>
      </c>
      <c r="AA7" s="28">
        <v>5</v>
      </c>
    </row>
    <row r="8" spans="1:27" ht="15.75" customHeight="1" x14ac:dyDescent="0.2">
      <c r="A8" s="4" t="s">
        <v>2</v>
      </c>
      <c r="B8" s="7">
        <v>192</v>
      </c>
      <c r="C8" s="7">
        <v>3</v>
      </c>
      <c r="D8" s="7">
        <v>3810</v>
      </c>
      <c r="E8" s="7">
        <v>264</v>
      </c>
      <c r="F8" s="7">
        <v>2328</v>
      </c>
      <c r="G8" s="6">
        <v>178103</v>
      </c>
      <c r="H8" s="7">
        <v>3171</v>
      </c>
      <c r="I8" s="7">
        <v>112</v>
      </c>
      <c r="J8" s="7">
        <v>3117</v>
      </c>
      <c r="K8" s="7">
        <v>359</v>
      </c>
      <c r="L8" s="7">
        <v>89</v>
      </c>
      <c r="M8" s="7">
        <v>233</v>
      </c>
      <c r="N8" s="7">
        <v>376</v>
      </c>
      <c r="O8" s="7">
        <v>191</v>
      </c>
      <c r="P8" s="7">
        <v>46</v>
      </c>
      <c r="Q8" s="7">
        <v>696</v>
      </c>
      <c r="R8" s="7">
        <v>736</v>
      </c>
      <c r="S8" s="7">
        <v>64</v>
      </c>
      <c r="T8" s="7">
        <v>384</v>
      </c>
      <c r="U8" s="7">
        <v>1165</v>
      </c>
      <c r="V8" s="7">
        <v>171</v>
      </c>
      <c r="W8" s="11"/>
      <c r="X8" s="7">
        <f>G8</f>
        <v>178103</v>
      </c>
      <c r="Y8" s="7">
        <f t="shared" si="0"/>
        <v>17507</v>
      </c>
      <c r="Z8" s="8">
        <f t="shared" si="1"/>
        <v>9.8297052828980977E-2</v>
      </c>
      <c r="AA8" s="28">
        <v>6</v>
      </c>
    </row>
    <row r="9" spans="1:27" ht="15.75" customHeight="1" x14ac:dyDescent="0.2">
      <c r="A9" s="4" t="s">
        <v>18</v>
      </c>
      <c r="B9" s="7">
        <v>36</v>
      </c>
      <c r="C9" s="7">
        <v>1</v>
      </c>
      <c r="D9" s="7">
        <v>153</v>
      </c>
      <c r="E9" s="7">
        <v>13</v>
      </c>
      <c r="F9" s="7">
        <v>49</v>
      </c>
      <c r="G9" s="7">
        <v>6441</v>
      </c>
      <c r="H9" s="6">
        <v>43013</v>
      </c>
      <c r="I9" s="7">
        <v>28</v>
      </c>
      <c r="J9" s="7">
        <v>306</v>
      </c>
      <c r="K9" s="7">
        <v>66</v>
      </c>
      <c r="L9" s="7">
        <v>68</v>
      </c>
      <c r="M9" s="7">
        <v>51</v>
      </c>
      <c r="N9" s="7">
        <v>111</v>
      </c>
      <c r="O9" s="7">
        <v>46</v>
      </c>
      <c r="P9" s="7">
        <v>5</v>
      </c>
      <c r="Q9" s="7">
        <v>221</v>
      </c>
      <c r="R9" s="7">
        <v>186</v>
      </c>
      <c r="S9" s="7">
        <v>14</v>
      </c>
      <c r="T9" s="7">
        <v>104</v>
      </c>
      <c r="U9" s="7">
        <v>310</v>
      </c>
      <c r="V9" s="7">
        <v>47</v>
      </c>
      <c r="W9" s="11"/>
      <c r="X9" s="7">
        <f>H9</f>
        <v>43013</v>
      </c>
      <c r="Y9" s="7">
        <f t="shared" si="0"/>
        <v>8256</v>
      </c>
      <c r="Z9" s="8">
        <f t="shared" si="1"/>
        <v>0.19194197103201358</v>
      </c>
      <c r="AA9" s="28">
        <v>7</v>
      </c>
    </row>
    <row r="10" spans="1:27" ht="15.75" customHeight="1" x14ac:dyDescent="0.2">
      <c r="A10" s="4" t="s">
        <v>3</v>
      </c>
      <c r="B10" s="7">
        <v>4612</v>
      </c>
      <c r="C10" s="7">
        <v>133</v>
      </c>
      <c r="D10" s="7">
        <v>1964</v>
      </c>
      <c r="E10" s="7">
        <v>19</v>
      </c>
      <c r="F10" s="7">
        <v>52</v>
      </c>
      <c r="G10" s="7">
        <v>244</v>
      </c>
      <c r="H10" s="7">
        <v>72</v>
      </c>
      <c r="I10" s="6">
        <v>123280</v>
      </c>
      <c r="J10" s="7">
        <v>821</v>
      </c>
      <c r="K10" s="7">
        <v>3707</v>
      </c>
      <c r="L10" s="7">
        <v>82</v>
      </c>
      <c r="M10" s="7">
        <v>149</v>
      </c>
      <c r="N10" s="7">
        <v>356</v>
      </c>
      <c r="O10" s="7">
        <v>123</v>
      </c>
      <c r="P10" s="7">
        <v>40</v>
      </c>
      <c r="Q10" s="7">
        <v>900</v>
      </c>
      <c r="R10" s="7">
        <v>731</v>
      </c>
      <c r="S10" s="7">
        <v>126</v>
      </c>
      <c r="T10" s="7">
        <v>667</v>
      </c>
      <c r="U10" s="7">
        <v>1293</v>
      </c>
      <c r="V10" s="7">
        <v>508</v>
      </c>
      <c r="W10" s="11"/>
      <c r="X10" s="7">
        <f>I10</f>
        <v>123280</v>
      </c>
      <c r="Y10" s="7">
        <f t="shared" si="0"/>
        <v>16599</v>
      </c>
      <c r="Z10" s="8">
        <f t="shared" si="1"/>
        <v>0.13464471122647631</v>
      </c>
      <c r="AA10" s="28">
        <v>8</v>
      </c>
    </row>
    <row r="11" spans="1:27" ht="15.75" customHeight="1" x14ac:dyDescent="0.2">
      <c r="A11" s="4" t="s">
        <v>4</v>
      </c>
      <c r="B11" s="7">
        <v>476</v>
      </c>
      <c r="C11" s="7">
        <v>20</v>
      </c>
      <c r="D11" s="7">
        <v>4636</v>
      </c>
      <c r="E11" s="7">
        <v>83</v>
      </c>
      <c r="F11" s="7">
        <v>190</v>
      </c>
      <c r="G11" s="7">
        <v>3244</v>
      </c>
      <c r="H11" s="7">
        <v>256</v>
      </c>
      <c r="I11" s="7">
        <v>632</v>
      </c>
      <c r="J11" s="6">
        <v>171692</v>
      </c>
      <c r="K11" s="7">
        <v>2774</v>
      </c>
      <c r="L11" s="7">
        <v>471</v>
      </c>
      <c r="M11" s="7">
        <v>3322</v>
      </c>
      <c r="N11" s="7">
        <v>1041</v>
      </c>
      <c r="O11" s="7">
        <v>913</v>
      </c>
      <c r="P11" s="7">
        <v>180</v>
      </c>
      <c r="Q11" s="7">
        <v>1470</v>
      </c>
      <c r="R11" s="7">
        <v>1977</v>
      </c>
      <c r="S11" s="7">
        <v>348</v>
      </c>
      <c r="T11" s="7">
        <v>1260</v>
      </c>
      <c r="U11" s="7">
        <v>1412</v>
      </c>
      <c r="V11" s="7">
        <v>427</v>
      </c>
      <c r="W11" s="11"/>
      <c r="X11" s="7">
        <f>J11</f>
        <v>171692</v>
      </c>
      <c r="Y11" s="7">
        <f t="shared" si="0"/>
        <v>25132</v>
      </c>
      <c r="Z11" s="8">
        <f t="shared" si="1"/>
        <v>0.14637839852759593</v>
      </c>
      <c r="AA11" s="28">
        <v>9</v>
      </c>
    </row>
    <row r="12" spans="1:27" ht="15.75" customHeight="1" x14ac:dyDescent="0.2">
      <c r="A12" s="4" t="s">
        <v>5</v>
      </c>
      <c r="B12" s="7">
        <v>449</v>
      </c>
      <c r="C12" s="7">
        <v>23</v>
      </c>
      <c r="D12" s="7">
        <v>965</v>
      </c>
      <c r="E12" s="7">
        <v>36</v>
      </c>
      <c r="F12" s="7">
        <v>59</v>
      </c>
      <c r="G12" s="7">
        <v>371</v>
      </c>
      <c r="H12" s="7">
        <v>98</v>
      </c>
      <c r="I12" s="7">
        <v>4468</v>
      </c>
      <c r="J12" s="7">
        <v>1237</v>
      </c>
      <c r="K12" s="6">
        <v>133046</v>
      </c>
      <c r="L12" s="7">
        <v>1936</v>
      </c>
      <c r="M12" s="7">
        <v>595</v>
      </c>
      <c r="N12" s="7">
        <v>3060</v>
      </c>
      <c r="O12" s="7">
        <v>483</v>
      </c>
      <c r="P12" s="7">
        <v>146</v>
      </c>
      <c r="Q12" s="7">
        <v>2177</v>
      </c>
      <c r="R12" s="7">
        <v>1346</v>
      </c>
      <c r="S12" s="7">
        <v>355</v>
      </c>
      <c r="T12" s="7">
        <v>1363</v>
      </c>
      <c r="U12" s="7">
        <v>1452</v>
      </c>
      <c r="V12" s="7">
        <v>422</v>
      </c>
      <c r="W12" s="11"/>
      <c r="X12" s="7">
        <f>K12</f>
        <v>133046</v>
      </c>
      <c r="Y12" s="7">
        <f t="shared" si="0"/>
        <v>21041</v>
      </c>
      <c r="Z12" s="8">
        <f t="shared" si="1"/>
        <v>0.15814830960720352</v>
      </c>
      <c r="AA12" s="28">
        <v>10</v>
      </c>
    </row>
    <row r="13" spans="1:27" ht="15.75" customHeight="1" x14ac:dyDescent="0.2">
      <c r="A13" s="4" t="s">
        <v>6</v>
      </c>
      <c r="B13" s="7">
        <v>15</v>
      </c>
      <c r="C13" s="7">
        <v>1</v>
      </c>
      <c r="D13" s="7">
        <v>51</v>
      </c>
      <c r="E13" s="7">
        <v>3</v>
      </c>
      <c r="F13" s="7">
        <v>0</v>
      </c>
      <c r="G13" s="7">
        <v>22</v>
      </c>
      <c r="H13" s="7">
        <v>9</v>
      </c>
      <c r="I13" s="7">
        <v>14</v>
      </c>
      <c r="J13" s="7">
        <v>75</v>
      </c>
      <c r="K13" s="7">
        <v>1419</v>
      </c>
      <c r="L13" s="6">
        <v>30793</v>
      </c>
      <c r="M13" s="7">
        <v>496</v>
      </c>
      <c r="N13" s="7">
        <v>3278</v>
      </c>
      <c r="O13" s="7">
        <v>106</v>
      </c>
      <c r="P13" s="7">
        <v>36</v>
      </c>
      <c r="Q13" s="7">
        <v>185</v>
      </c>
      <c r="R13" s="7">
        <v>122</v>
      </c>
      <c r="S13" s="7">
        <v>37</v>
      </c>
      <c r="T13" s="7">
        <v>269</v>
      </c>
      <c r="U13" s="7">
        <v>71</v>
      </c>
      <c r="V13" s="7">
        <v>29</v>
      </c>
      <c r="W13" s="11"/>
      <c r="X13" s="7">
        <f>L13</f>
        <v>30793</v>
      </c>
      <c r="Y13" s="7">
        <f t="shared" si="0"/>
        <v>6238</v>
      </c>
      <c r="Z13" s="8">
        <f t="shared" si="1"/>
        <v>0.20257850810249084</v>
      </c>
      <c r="AA13" s="28">
        <v>11</v>
      </c>
    </row>
    <row r="14" spans="1:27" ht="15.75" customHeight="1" x14ac:dyDescent="0.2">
      <c r="A14" s="4" t="s">
        <v>7</v>
      </c>
      <c r="B14" s="7">
        <v>24</v>
      </c>
      <c r="C14" s="7">
        <v>1</v>
      </c>
      <c r="D14" s="7">
        <v>108</v>
      </c>
      <c r="E14" s="7">
        <v>7</v>
      </c>
      <c r="F14" s="7">
        <v>3</v>
      </c>
      <c r="G14" s="7">
        <v>36</v>
      </c>
      <c r="H14" s="7">
        <v>8</v>
      </c>
      <c r="I14" s="7">
        <v>18</v>
      </c>
      <c r="J14" s="7">
        <v>769</v>
      </c>
      <c r="K14" s="7">
        <v>65</v>
      </c>
      <c r="L14" s="7">
        <v>527</v>
      </c>
      <c r="M14" s="6">
        <v>54153</v>
      </c>
      <c r="N14" s="7">
        <v>315</v>
      </c>
      <c r="O14" s="7">
        <v>4411</v>
      </c>
      <c r="P14" s="7">
        <v>86</v>
      </c>
      <c r="Q14" s="7">
        <v>125</v>
      </c>
      <c r="R14" s="7">
        <v>299</v>
      </c>
      <c r="S14" s="7">
        <v>31</v>
      </c>
      <c r="T14" s="7">
        <v>47</v>
      </c>
      <c r="U14" s="7">
        <v>71</v>
      </c>
      <c r="V14" s="7">
        <v>23</v>
      </c>
      <c r="W14" s="11"/>
      <c r="X14" s="7">
        <f>M14</f>
        <v>54153</v>
      </c>
      <c r="Y14" s="7">
        <f t="shared" si="0"/>
        <v>6974</v>
      </c>
      <c r="Z14" s="8">
        <f t="shared" si="1"/>
        <v>0.12878326223847247</v>
      </c>
      <c r="AA14" s="28">
        <v>12</v>
      </c>
    </row>
    <row r="15" spans="1:27" ht="15.75" customHeight="1" x14ac:dyDescent="0.2">
      <c r="A15" s="4" t="s">
        <v>8</v>
      </c>
      <c r="B15" s="7">
        <v>230</v>
      </c>
      <c r="C15" s="7">
        <v>4</v>
      </c>
      <c r="D15" s="7">
        <v>630</v>
      </c>
      <c r="E15" s="7">
        <v>0</v>
      </c>
      <c r="F15" s="7">
        <v>0</v>
      </c>
      <c r="G15" s="7">
        <v>291</v>
      </c>
      <c r="H15" s="7">
        <v>83</v>
      </c>
      <c r="I15" s="7">
        <v>127</v>
      </c>
      <c r="J15" s="7">
        <v>430</v>
      </c>
      <c r="K15" s="7">
        <v>1481</v>
      </c>
      <c r="L15" s="7">
        <v>2888</v>
      </c>
      <c r="M15" s="7">
        <v>1046</v>
      </c>
      <c r="N15" s="6">
        <v>315530</v>
      </c>
      <c r="O15" s="7">
        <v>4635</v>
      </c>
      <c r="P15" s="7">
        <v>1632</v>
      </c>
      <c r="Q15" s="7">
        <v>10201</v>
      </c>
      <c r="R15" s="7">
        <v>4373</v>
      </c>
      <c r="S15" s="7">
        <v>1383</v>
      </c>
      <c r="T15" s="7">
        <v>5229</v>
      </c>
      <c r="U15" s="7">
        <v>2368</v>
      </c>
      <c r="V15" s="7">
        <v>976</v>
      </c>
      <c r="W15" s="11"/>
      <c r="X15" s="7">
        <f>N15</f>
        <v>315530</v>
      </c>
      <c r="Y15" s="7">
        <f t="shared" si="0"/>
        <v>38007</v>
      </c>
      <c r="Z15" s="8">
        <f t="shared" si="1"/>
        <v>0.12045447342566476</v>
      </c>
      <c r="AA15" s="28">
        <v>13</v>
      </c>
    </row>
    <row r="16" spans="1:27" ht="15.75" customHeight="1" x14ac:dyDescent="0.2">
      <c r="A16" s="4" t="s">
        <v>9</v>
      </c>
      <c r="B16" s="7">
        <v>23</v>
      </c>
      <c r="C16" s="7">
        <v>3</v>
      </c>
      <c r="D16" s="7">
        <v>108</v>
      </c>
      <c r="E16" s="7">
        <v>4</v>
      </c>
      <c r="F16" s="7">
        <v>9</v>
      </c>
      <c r="G16" s="7">
        <v>23</v>
      </c>
      <c r="H16" s="7">
        <v>11</v>
      </c>
      <c r="I16" s="7">
        <v>10</v>
      </c>
      <c r="J16" s="7">
        <v>62</v>
      </c>
      <c r="K16" s="7">
        <v>37</v>
      </c>
      <c r="L16" s="7">
        <v>41</v>
      </c>
      <c r="M16" s="7">
        <v>585</v>
      </c>
      <c r="N16" s="7">
        <v>5113</v>
      </c>
      <c r="O16" s="6">
        <v>56246</v>
      </c>
      <c r="P16" s="7">
        <v>1074</v>
      </c>
      <c r="Q16" s="7">
        <v>329</v>
      </c>
      <c r="R16" s="7">
        <v>1195</v>
      </c>
      <c r="S16" s="7">
        <v>61</v>
      </c>
      <c r="T16" s="7">
        <v>102</v>
      </c>
      <c r="U16" s="7">
        <v>79</v>
      </c>
      <c r="V16" s="7">
        <v>22</v>
      </c>
      <c r="W16" s="11"/>
      <c r="X16" s="7">
        <f>O16</f>
        <v>56246</v>
      </c>
      <c r="Y16" s="7">
        <f t="shared" si="0"/>
        <v>8891</v>
      </c>
      <c r="Z16" s="8">
        <f t="shared" si="1"/>
        <v>0.15807346300181346</v>
      </c>
      <c r="AA16" s="28">
        <v>14</v>
      </c>
    </row>
    <row r="17" spans="1:27" ht="15.75" customHeight="1" x14ac:dyDescent="0.2">
      <c r="A17" s="4" t="s">
        <v>10</v>
      </c>
      <c r="B17" s="7">
        <v>11</v>
      </c>
      <c r="C17" s="7">
        <v>0</v>
      </c>
      <c r="D17" s="7">
        <v>27</v>
      </c>
      <c r="E17" s="7">
        <v>1</v>
      </c>
      <c r="F17" s="7">
        <v>3</v>
      </c>
      <c r="G17" s="7">
        <v>6</v>
      </c>
      <c r="H17" s="7">
        <v>2</v>
      </c>
      <c r="I17" s="7">
        <v>1</v>
      </c>
      <c r="J17" s="7">
        <v>18</v>
      </c>
      <c r="K17" s="7">
        <v>14</v>
      </c>
      <c r="L17" s="7">
        <v>5</v>
      </c>
      <c r="M17" s="7">
        <v>10</v>
      </c>
      <c r="N17" s="7">
        <v>707</v>
      </c>
      <c r="O17" s="7">
        <v>758</v>
      </c>
      <c r="P17" s="6">
        <v>16189</v>
      </c>
      <c r="Q17" s="7">
        <v>2610</v>
      </c>
      <c r="R17" s="7">
        <v>914</v>
      </c>
      <c r="S17" s="7">
        <v>53</v>
      </c>
      <c r="T17" s="7">
        <v>25</v>
      </c>
      <c r="U17" s="7">
        <v>21</v>
      </c>
      <c r="V17" s="7">
        <v>7</v>
      </c>
      <c r="W17" s="11"/>
      <c r="X17" s="7">
        <f>P17</f>
        <v>16189</v>
      </c>
      <c r="Y17" s="7">
        <f t="shared" si="0"/>
        <v>5193</v>
      </c>
      <c r="Z17" s="8">
        <f t="shared" si="1"/>
        <v>0.32077336463030454</v>
      </c>
      <c r="AA17" s="28">
        <v>15</v>
      </c>
    </row>
    <row r="18" spans="1:27" ht="15.75" customHeight="1" x14ac:dyDescent="0.2">
      <c r="A18" s="4" t="s">
        <v>11</v>
      </c>
      <c r="B18" s="7">
        <v>124</v>
      </c>
      <c r="C18" s="7">
        <v>3</v>
      </c>
      <c r="D18" s="7">
        <v>345</v>
      </c>
      <c r="E18" s="7">
        <v>10</v>
      </c>
      <c r="F18" s="7">
        <v>32</v>
      </c>
      <c r="G18" s="7">
        <v>122</v>
      </c>
      <c r="H18" s="7">
        <v>73</v>
      </c>
      <c r="I18" s="7">
        <v>46</v>
      </c>
      <c r="J18" s="7">
        <v>292</v>
      </c>
      <c r="K18" s="7">
        <v>241</v>
      </c>
      <c r="L18" s="7">
        <v>70</v>
      </c>
      <c r="M18" s="7">
        <v>108</v>
      </c>
      <c r="N18" s="7">
        <v>2106</v>
      </c>
      <c r="O18" s="7">
        <v>189</v>
      </c>
      <c r="P18" s="7">
        <v>438</v>
      </c>
      <c r="Q18" s="6">
        <v>363888</v>
      </c>
      <c r="R18" s="7">
        <v>685</v>
      </c>
      <c r="S18" s="7">
        <v>1256</v>
      </c>
      <c r="T18" s="7">
        <v>832</v>
      </c>
      <c r="U18" s="7">
        <v>233</v>
      </c>
      <c r="V18" s="7">
        <v>77</v>
      </c>
      <c r="W18" s="11"/>
      <c r="X18" s="7">
        <f>Q18</f>
        <v>363888</v>
      </c>
      <c r="Y18" s="7">
        <f t="shared" si="0"/>
        <v>7282</v>
      </c>
      <c r="Z18" s="8">
        <f t="shared" si="1"/>
        <v>2.0011651936859692E-2</v>
      </c>
      <c r="AA18" s="28">
        <v>16</v>
      </c>
    </row>
    <row r="19" spans="1:27" ht="15.75" customHeight="1" x14ac:dyDescent="0.2">
      <c r="A19" s="4" t="s">
        <v>12</v>
      </c>
      <c r="B19" s="7">
        <v>110</v>
      </c>
      <c r="C19" s="7">
        <v>0</v>
      </c>
      <c r="D19" s="7">
        <v>316</v>
      </c>
      <c r="E19" s="7">
        <v>13</v>
      </c>
      <c r="F19" s="7">
        <v>8</v>
      </c>
      <c r="G19" s="7">
        <v>84</v>
      </c>
      <c r="H19" s="7">
        <v>23</v>
      </c>
      <c r="I19" s="7">
        <v>34</v>
      </c>
      <c r="J19" s="7">
        <v>151</v>
      </c>
      <c r="K19" s="7">
        <v>57</v>
      </c>
      <c r="L19" s="7">
        <v>15</v>
      </c>
      <c r="M19" s="7">
        <v>107</v>
      </c>
      <c r="N19" s="7">
        <v>317</v>
      </c>
      <c r="O19" s="7">
        <v>145</v>
      </c>
      <c r="P19" s="7">
        <v>241</v>
      </c>
      <c r="Q19" s="7">
        <v>940</v>
      </c>
      <c r="R19" s="6">
        <v>226138</v>
      </c>
      <c r="S19" s="7">
        <v>2295</v>
      </c>
      <c r="T19" s="7">
        <v>567</v>
      </c>
      <c r="U19" s="7">
        <v>143</v>
      </c>
      <c r="V19" s="7">
        <v>25</v>
      </c>
      <c r="W19" s="11"/>
      <c r="X19" s="7">
        <f>R19</f>
        <v>226138</v>
      </c>
      <c r="Y19" s="7">
        <f t="shared" si="0"/>
        <v>5591</v>
      </c>
      <c r="Z19" s="8">
        <f t="shared" si="1"/>
        <v>2.4723841194314977E-2</v>
      </c>
      <c r="AA19" s="28">
        <v>17</v>
      </c>
    </row>
    <row r="20" spans="1:27" ht="15.75" customHeight="1" x14ac:dyDescent="0.2">
      <c r="A20" s="4" t="s">
        <v>13</v>
      </c>
      <c r="B20" s="7">
        <v>32</v>
      </c>
      <c r="C20" s="7">
        <v>0</v>
      </c>
      <c r="D20" s="7">
        <v>52</v>
      </c>
      <c r="E20" s="7">
        <v>2</v>
      </c>
      <c r="F20" s="7">
        <v>1</v>
      </c>
      <c r="G20" s="7">
        <v>11</v>
      </c>
      <c r="H20" s="7">
        <v>3</v>
      </c>
      <c r="I20" s="7">
        <v>1</v>
      </c>
      <c r="J20" s="7">
        <v>33</v>
      </c>
      <c r="K20" s="7">
        <v>28</v>
      </c>
      <c r="L20" s="7">
        <v>7</v>
      </c>
      <c r="M20" s="7">
        <v>3</v>
      </c>
      <c r="N20" s="7">
        <v>97</v>
      </c>
      <c r="O20" s="7">
        <v>17</v>
      </c>
      <c r="P20" s="7">
        <v>6</v>
      </c>
      <c r="Q20" s="7">
        <v>2326</v>
      </c>
      <c r="R20" s="7">
        <v>2236</v>
      </c>
      <c r="S20" s="6">
        <v>31363</v>
      </c>
      <c r="T20" s="7">
        <v>859</v>
      </c>
      <c r="U20" s="7">
        <v>32</v>
      </c>
      <c r="V20" s="7">
        <v>4</v>
      </c>
      <c r="W20" s="11"/>
      <c r="X20" s="7">
        <f>S20</f>
        <v>31363</v>
      </c>
      <c r="Y20" s="7">
        <f t="shared" si="0"/>
        <v>5750</v>
      </c>
      <c r="Z20" s="8">
        <f t="shared" si="1"/>
        <v>0.18333705321557248</v>
      </c>
      <c r="AA20" s="28">
        <v>18</v>
      </c>
    </row>
    <row r="21" spans="1:27" ht="15.75" customHeight="1" x14ac:dyDescent="0.2">
      <c r="A21" s="4" t="s">
        <v>14</v>
      </c>
      <c r="B21" s="7">
        <v>93</v>
      </c>
      <c r="C21" s="7">
        <v>7</v>
      </c>
      <c r="D21" s="7">
        <v>216</v>
      </c>
      <c r="E21" s="7">
        <v>7</v>
      </c>
      <c r="F21" s="7">
        <v>3</v>
      </c>
      <c r="G21" s="7">
        <v>36</v>
      </c>
      <c r="H21" s="7">
        <v>17</v>
      </c>
      <c r="I21" s="7">
        <v>19</v>
      </c>
      <c r="J21" s="7">
        <v>96</v>
      </c>
      <c r="K21" s="7">
        <v>69</v>
      </c>
      <c r="L21" s="7">
        <v>19</v>
      </c>
      <c r="M21" s="7">
        <v>18</v>
      </c>
      <c r="N21" s="7">
        <v>231</v>
      </c>
      <c r="O21" s="7">
        <v>11</v>
      </c>
      <c r="P21" s="7">
        <v>5</v>
      </c>
      <c r="Q21" s="7">
        <v>250</v>
      </c>
      <c r="R21" s="7">
        <v>91</v>
      </c>
      <c r="S21" s="7">
        <v>395</v>
      </c>
      <c r="T21" s="6">
        <v>82802</v>
      </c>
      <c r="U21" s="7">
        <v>387</v>
      </c>
      <c r="V21" s="7">
        <v>8</v>
      </c>
      <c r="W21" s="11"/>
      <c r="X21" s="7">
        <f>T21</f>
        <v>82802</v>
      </c>
      <c r="Y21" s="7">
        <f t="shared" si="0"/>
        <v>1978</v>
      </c>
      <c r="Z21" s="8">
        <f t="shared" si="1"/>
        <v>2.3888311876524723E-2</v>
      </c>
      <c r="AA21" s="28">
        <v>19</v>
      </c>
    </row>
    <row r="22" spans="1:27" ht="15.75" customHeight="1" x14ac:dyDescent="0.2">
      <c r="A22" s="4" t="s">
        <v>15</v>
      </c>
      <c r="B22" s="7">
        <v>171</v>
      </c>
      <c r="C22" s="7">
        <v>4</v>
      </c>
      <c r="D22" s="7">
        <v>447</v>
      </c>
      <c r="E22" s="7">
        <v>8</v>
      </c>
      <c r="F22" s="7">
        <v>6</v>
      </c>
      <c r="G22" s="7">
        <v>115</v>
      </c>
      <c r="H22" s="7">
        <v>46</v>
      </c>
      <c r="I22" s="7">
        <v>39</v>
      </c>
      <c r="J22" s="7">
        <v>161</v>
      </c>
      <c r="K22" s="7">
        <v>122</v>
      </c>
      <c r="L22" s="7">
        <v>44</v>
      </c>
      <c r="M22" s="7">
        <v>29</v>
      </c>
      <c r="N22" s="7">
        <v>305</v>
      </c>
      <c r="O22" s="7">
        <v>25</v>
      </c>
      <c r="P22" s="7">
        <v>4</v>
      </c>
      <c r="Q22" s="7">
        <v>151</v>
      </c>
      <c r="R22" s="7">
        <v>99</v>
      </c>
      <c r="S22" s="7">
        <v>28</v>
      </c>
      <c r="T22" s="7">
        <v>3487</v>
      </c>
      <c r="U22" s="6">
        <v>319914</v>
      </c>
      <c r="V22" s="7">
        <v>33</v>
      </c>
      <c r="W22" s="11"/>
      <c r="X22" s="7">
        <f>U22</f>
        <v>319914</v>
      </c>
      <c r="Y22" s="7">
        <f t="shared" si="0"/>
        <v>5324</v>
      </c>
      <c r="Z22" s="8">
        <f t="shared" si="1"/>
        <v>1.6641972530117469E-2</v>
      </c>
      <c r="AA22" s="28">
        <v>20</v>
      </c>
    </row>
    <row r="23" spans="1:27" ht="15.75" customHeight="1" x14ac:dyDescent="0.2">
      <c r="A23" s="4" t="s">
        <v>16</v>
      </c>
      <c r="B23" s="7">
        <v>70</v>
      </c>
      <c r="C23" s="7">
        <v>4</v>
      </c>
      <c r="D23" s="7">
        <v>142</v>
      </c>
      <c r="E23" s="7">
        <v>2</v>
      </c>
      <c r="F23" s="7">
        <v>5</v>
      </c>
      <c r="G23" s="7">
        <v>26</v>
      </c>
      <c r="H23" s="7">
        <v>4</v>
      </c>
      <c r="I23" s="7">
        <v>30</v>
      </c>
      <c r="J23" s="7">
        <v>42</v>
      </c>
      <c r="K23" s="7">
        <v>42</v>
      </c>
      <c r="L23" s="7">
        <v>6</v>
      </c>
      <c r="M23" s="7">
        <v>7</v>
      </c>
      <c r="N23" s="7">
        <v>136</v>
      </c>
      <c r="O23" s="7">
        <v>7</v>
      </c>
      <c r="P23" s="7">
        <v>1</v>
      </c>
      <c r="Q23" s="7">
        <v>29</v>
      </c>
      <c r="R23" s="7">
        <v>22</v>
      </c>
      <c r="S23" s="7">
        <v>3</v>
      </c>
      <c r="T23" s="7">
        <v>7</v>
      </c>
      <c r="U23" s="7">
        <v>39</v>
      </c>
      <c r="V23" s="6">
        <v>81488</v>
      </c>
      <c r="W23" s="11"/>
      <c r="X23" s="7">
        <f>V23</f>
        <v>81488</v>
      </c>
      <c r="Y23" s="7">
        <f t="shared" si="0"/>
        <v>624</v>
      </c>
      <c r="Z23" s="8">
        <f t="shared" si="1"/>
        <v>7.6575692126448066E-3</v>
      </c>
      <c r="AA23" s="28">
        <v>21</v>
      </c>
    </row>
    <row r="24" spans="1:27" ht="15.75" customHeight="1" x14ac:dyDescent="0.2">
      <c r="A24" s="4" t="s">
        <v>19</v>
      </c>
      <c r="B24" s="7">
        <f t="shared" ref="B24:V24" si="2">SUM(B3:B23)</f>
        <v>196627</v>
      </c>
      <c r="C24" s="7">
        <f t="shared" si="2"/>
        <v>6380</v>
      </c>
      <c r="D24" s="7">
        <f t="shared" si="2"/>
        <v>324912</v>
      </c>
      <c r="E24" s="7">
        <f t="shared" si="2"/>
        <v>23475</v>
      </c>
      <c r="F24" s="7">
        <f t="shared" si="2"/>
        <v>31227</v>
      </c>
      <c r="G24" s="7">
        <f t="shared" si="2"/>
        <v>192972</v>
      </c>
      <c r="H24" s="7">
        <f t="shared" si="2"/>
        <v>47252</v>
      </c>
      <c r="I24" s="7">
        <f t="shared" si="2"/>
        <v>132985</v>
      </c>
      <c r="J24" s="7">
        <f t="shared" si="2"/>
        <v>184217</v>
      </c>
      <c r="K24" s="7">
        <f t="shared" si="2"/>
        <v>144853</v>
      </c>
      <c r="L24" s="7">
        <f t="shared" si="2"/>
        <v>37268</v>
      </c>
      <c r="M24" s="7">
        <f t="shared" si="2"/>
        <v>61535</v>
      </c>
      <c r="N24" s="7">
        <f t="shared" si="2"/>
        <v>334207</v>
      </c>
      <c r="O24" s="7">
        <f t="shared" si="2"/>
        <v>68718</v>
      </c>
      <c r="P24" s="7">
        <f t="shared" si="2"/>
        <v>20204</v>
      </c>
      <c r="Q24" s="7">
        <f t="shared" si="2"/>
        <v>388196</v>
      </c>
      <c r="R24" s="7">
        <f t="shared" si="2"/>
        <v>243335</v>
      </c>
      <c r="S24" s="7">
        <f t="shared" si="2"/>
        <v>38216</v>
      </c>
      <c r="T24" s="7">
        <f t="shared" si="2"/>
        <v>100398</v>
      </c>
      <c r="U24" s="7">
        <f t="shared" si="2"/>
        <v>332092</v>
      </c>
      <c r="V24" s="7">
        <f t="shared" si="2"/>
        <v>85500</v>
      </c>
      <c r="W24" s="11"/>
      <c r="X24" s="6">
        <f>SUM(B24:V24)</f>
        <v>2994569</v>
      </c>
      <c r="Y24" s="7">
        <f t="shared" si="0"/>
        <v>0</v>
      </c>
      <c r="Z24" s="8">
        <f t="shared" si="1"/>
        <v>0</v>
      </c>
      <c r="AA24" s="27"/>
    </row>
    <row r="25" spans="1:27" ht="15.75" customHeight="1" x14ac:dyDescent="0.2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39"/>
      <c r="X25" s="39"/>
      <c r="Y25" s="39"/>
      <c r="Z25" s="39"/>
      <c r="AA25" s="39"/>
    </row>
    <row r="26" spans="1:27" s="5" customFormat="1" ht="15.75" customHeight="1" x14ac:dyDescent="0.2">
      <c r="A26" s="4" t="s">
        <v>24</v>
      </c>
      <c r="B26" s="7">
        <f>B3</f>
        <v>183356</v>
      </c>
      <c r="C26" s="7">
        <f>C4</f>
        <v>5391</v>
      </c>
      <c r="D26" s="7">
        <f>D5</f>
        <v>308578</v>
      </c>
      <c r="E26" s="7">
        <f>E6</f>
        <v>22453</v>
      </c>
      <c r="F26" s="7">
        <f>F7</f>
        <v>27010</v>
      </c>
      <c r="G26" s="7">
        <f>G8</f>
        <v>178103</v>
      </c>
      <c r="H26" s="7">
        <f>H9</f>
        <v>43013</v>
      </c>
      <c r="I26" s="7">
        <f>I10</f>
        <v>123280</v>
      </c>
      <c r="J26" s="7">
        <f>J11</f>
        <v>171692</v>
      </c>
      <c r="K26" s="7">
        <f>K12</f>
        <v>133046</v>
      </c>
      <c r="L26" s="7">
        <f>L13</f>
        <v>30793</v>
      </c>
      <c r="M26" s="7">
        <f>M14</f>
        <v>54153</v>
      </c>
      <c r="N26" s="7">
        <f>N15</f>
        <v>315530</v>
      </c>
      <c r="O26" s="7">
        <f>O16</f>
        <v>56246</v>
      </c>
      <c r="P26" s="7">
        <f>P17</f>
        <v>16189</v>
      </c>
      <c r="Q26" s="7">
        <f>Q18</f>
        <v>363888</v>
      </c>
      <c r="R26" s="7">
        <f>R19</f>
        <v>226138</v>
      </c>
      <c r="S26" s="7">
        <f>S20</f>
        <v>31363</v>
      </c>
      <c r="T26" s="7">
        <f>T21</f>
        <v>82802</v>
      </c>
      <c r="U26" s="7">
        <f>U22</f>
        <v>319914</v>
      </c>
      <c r="V26" s="7">
        <f>V23</f>
        <v>81488</v>
      </c>
      <c r="W26" s="39"/>
      <c r="X26" s="39"/>
      <c r="Y26" s="39"/>
      <c r="Z26" s="39"/>
      <c r="AA26" s="39"/>
    </row>
    <row r="27" spans="1:27" s="5" customFormat="1" ht="15.75" customHeight="1" x14ac:dyDescent="0.2">
      <c r="A27" s="4" t="s">
        <v>25</v>
      </c>
      <c r="B27" s="7">
        <f>SUM(B3:B23)-B26</f>
        <v>13271</v>
      </c>
      <c r="C27" s="7">
        <f t="shared" ref="C27:V27" si="3">SUM(C3:C23)-C26</f>
        <v>989</v>
      </c>
      <c r="D27" s="7">
        <f t="shared" si="3"/>
        <v>16334</v>
      </c>
      <c r="E27" s="7">
        <f t="shared" si="3"/>
        <v>1022</v>
      </c>
      <c r="F27" s="7">
        <f t="shared" si="3"/>
        <v>4217</v>
      </c>
      <c r="G27" s="7">
        <f t="shared" si="3"/>
        <v>14869</v>
      </c>
      <c r="H27" s="7">
        <f t="shared" si="3"/>
        <v>4239</v>
      </c>
      <c r="I27" s="7">
        <f t="shared" si="3"/>
        <v>9705</v>
      </c>
      <c r="J27" s="7">
        <f t="shared" si="3"/>
        <v>12525</v>
      </c>
      <c r="K27" s="7">
        <f t="shared" si="3"/>
        <v>11807</v>
      </c>
      <c r="L27" s="7">
        <f t="shared" si="3"/>
        <v>6475</v>
      </c>
      <c r="M27" s="7">
        <f t="shared" si="3"/>
        <v>7382</v>
      </c>
      <c r="N27" s="7">
        <f t="shared" si="3"/>
        <v>18677</v>
      </c>
      <c r="O27" s="7">
        <f t="shared" si="3"/>
        <v>12472</v>
      </c>
      <c r="P27" s="7">
        <f t="shared" si="3"/>
        <v>4015</v>
      </c>
      <c r="Q27" s="7">
        <f t="shared" si="3"/>
        <v>24308</v>
      </c>
      <c r="R27" s="7">
        <f t="shared" si="3"/>
        <v>17197</v>
      </c>
      <c r="S27" s="7">
        <f t="shared" si="3"/>
        <v>6853</v>
      </c>
      <c r="T27" s="7">
        <f t="shared" si="3"/>
        <v>17596</v>
      </c>
      <c r="U27" s="7">
        <f t="shared" si="3"/>
        <v>12178</v>
      </c>
      <c r="V27" s="7">
        <f t="shared" si="3"/>
        <v>4012</v>
      </c>
      <c r="W27" s="39"/>
      <c r="X27" s="39"/>
      <c r="Y27" s="39"/>
      <c r="Z27" s="39"/>
      <c r="AA27" s="39"/>
    </row>
    <row r="28" spans="1:27" ht="15.75" customHeight="1" x14ac:dyDescent="0.2">
      <c r="A28" s="4" t="s">
        <v>25</v>
      </c>
      <c r="B28" s="8">
        <f t="shared" ref="B28:U28" si="4">B27/B26</f>
        <v>7.2378324134470651E-2</v>
      </c>
      <c r="C28" s="8">
        <f t="shared" si="4"/>
        <v>0.183453904655908</v>
      </c>
      <c r="D28" s="8">
        <f t="shared" si="4"/>
        <v>5.2933131979596731E-2</v>
      </c>
      <c r="E28" s="8">
        <f t="shared" si="4"/>
        <v>4.551730281031488E-2</v>
      </c>
      <c r="F28" s="8">
        <f t="shared" si="4"/>
        <v>0.15612736023694929</v>
      </c>
      <c r="G28" s="8">
        <f t="shared" si="4"/>
        <v>8.3485398898390253E-2</v>
      </c>
      <c r="H28" s="8">
        <f t="shared" si="4"/>
        <v>9.8551600678864523E-2</v>
      </c>
      <c r="I28" s="8">
        <f t="shared" si="4"/>
        <v>7.8723231667748209E-2</v>
      </c>
      <c r="J28" s="8">
        <f t="shared" si="4"/>
        <v>7.2950399552687367E-2</v>
      </c>
      <c r="K28" s="8">
        <f t="shared" si="4"/>
        <v>8.8743742765659994E-2</v>
      </c>
      <c r="L28" s="8">
        <f t="shared" si="4"/>
        <v>0.21027506251420777</v>
      </c>
      <c r="M28" s="8">
        <f t="shared" si="4"/>
        <v>0.13631747086957324</v>
      </c>
      <c r="N28" s="8">
        <f t="shared" si="4"/>
        <v>5.9192469812696095E-2</v>
      </c>
      <c r="O28" s="8">
        <f t="shared" si="4"/>
        <v>0.22174021263734309</v>
      </c>
      <c r="P28" s="8">
        <f t="shared" si="4"/>
        <v>0.24800790660324912</v>
      </c>
      <c r="Q28" s="8">
        <f t="shared" si="4"/>
        <v>6.6800773864485782E-2</v>
      </c>
      <c r="R28" s="8">
        <f t="shared" si="4"/>
        <v>7.6046484889757585E-2</v>
      </c>
      <c r="S28" s="8">
        <f t="shared" si="4"/>
        <v>0.21850588272805535</v>
      </c>
      <c r="T28" s="8">
        <f t="shared" si="4"/>
        <v>0.2125069442767083</v>
      </c>
      <c r="U28" s="8">
        <f t="shared" si="4"/>
        <v>3.8066480366598522E-2</v>
      </c>
      <c r="V28" s="8">
        <f>V27/V26</f>
        <v>4.9234243078735522E-2</v>
      </c>
      <c r="W28" s="39"/>
      <c r="X28" s="39"/>
      <c r="Y28" s="39"/>
      <c r="Z28" s="39"/>
      <c r="AA28" s="39"/>
    </row>
    <row r="29" spans="1:27" s="5" customFormat="1" ht="15.75" customHeight="1" x14ac:dyDescent="0.2">
      <c r="A29" s="4" t="s">
        <v>61</v>
      </c>
      <c r="B29" s="29">
        <f>Y3-B27</f>
        <v>-5186</v>
      </c>
      <c r="C29" s="29">
        <f>Y4-C27</f>
        <v>-656</v>
      </c>
      <c r="D29" s="29">
        <f>Y5-D27</f>
        <v>11128</v>
      </c>
      <c r="E29" s="29">
        <f>Y6-E27</f>
        <v>937</v>
      </c>
      <c r="F29" s="29">
        <f>Y7-F27</f>
        <v>-2300</v>
      </c>
      <c r="G29" s="29">
        <f>Y8-G27</f>
        <v>2638</v>
      </c>
      <c r="H29" s="29">
        <f>Y9-H27</f>
        <v>4017</v>
      </c>
      <c r="I29" s="29">
        <f>Y10-I27</f>
        <v>6894</v>
      </c>
      <c r="J29" s="29">
        <f>Y11-J27</f>
        <v>12607</v>
      </c>
      <c r="K29" s="29">
        <f>Y12-K27</f>
        <v>9234</v>
      </c>
      <c r="L29" s="29">
        <f>Y13-L27</f>
        <v>-237</v>
      </c>
      <c r="M29" s="29">
        <f>Y14-M27</f>
        <v>-408</v>
      </c>
      <c r="N29" s="29">
        <f>Y15-N27</f>
        <v>19330</v>
      </c>
      <c r="O29" s="29">
        <f>Y16-O27</f>
        <v>-3581</v>
      </c>
      <c r="P29" s="29">
        <f>Y17-P27</f>
        <v>1178</v>
      </c>
      <c r="Q29" s="29">
        <f>Y18-Q27</f>
        <v>-17026</v>
      </c>
      <c r="R29" s="29">
        <f>Y19-R27</f>
        <v>-11606</v>
      </c>
      <c r="S29" s="29">
        <f>Y20-S27</f>
        <v>-1103</v>
      </c>
      <c r="T29" s="29">
        <f>Y21-T27</f>
        <v>-15618</v>
      </c>
      <c r="U29" s="29">
        <f>Y22-U27</f>
        <v>-6854</v>
      </c>
      <c r="V29" s="29">
        <f>Y23-V27</f>
        <v>-3388</v>
      </c>
      <c r="W29" s="39"/>
      <c r="X29" s="39"/>
      <c r="Y29" s="39"/>
      <c r="Z29" s="39"/>
      <c r="AA29" s="39"/>
    </row>
    <row r="30" spans="1:27" ht="15.75" customHeight="1" x14ac:dyDescent="0.2">
      <c r="A30" s="4" t="s">
        <v>26</v>
      </c>
      <c r="B30" s="9">
        <f>Z3-B28</f>
        <v>-2.8283775824079933E-2</v>
      </c>
      <c r="C30" s="9">
        <f>Z4-C28</f>
        <v>-0.12168428862919681</v>
      </c>
      <c r="D30" s="9">
        <f>Z5-D28</f>
        <v>3.6062194971773751E-2</v>
      </c>
      <c r="E30" s="9">
        <f>Z6-E28</f>
        <v>4.1731617155836634E-2</v>
      </c>
      <c r="F30" s="9">
        <f>Z7-F28</f>
        <v>-8.5153646797482427E-2</v>
      </c>
      <c r="G30" s="9">
        <f>Z8-G28</f>
        <v>1.4811653930590724E-2</v>
      </c>
      <c r="H30" s="9">
        <f>Z9-H28</f>
        <v>9.3390370353149052E-2</v>
      </c>
      <c r="I30" s="9">
        <f>Z10-I28</f>
        <v>5.5921479558728102E-2</v>
      </c>
      <c r="J30" s="9">
        <f>Z11-J28</f>
        <v>7.3427998974908565E-2</v>
      </c>
      <c r="K30" s="9">
        <f>Z12-K28</f>
        <v>6.940456684154353E-2</v>
      </c>
      <c r="L30" s="9">
        <f>Z13-L28</f>
        <v>-7.6965544117169327E-3</v>
      </c>
      <c r="M30" s="9">
        <f>Z14-M28</f>
        <v>-7.5342086311007694E-3</v>
      </c>
      <c r="N30" s="9">
        <f>Z15-N28</f>
        <v>6.1262003612968664E-2</v>
      </c>
      <c r="O30" s="9">
        <f>Z16-O28</f>
        <v>-6.3666749635529624E-2</v>
      </c>
      <c r="P30" s="9">
        <f>Z17-P28</f>
        <v>7.2765458027055419E-2</v>
      </c>
      <c r="Q30" s="9">
        <f>Z18-Q28</f>
        <v>-4.678912192762609E-2</v>
      </c>
      <c r="R30" s="9">
        <f>Z19-R28</f>
        <v>-5.1322643695442607E-2</v>
      </c>
      <c r="S30" s="9">
        <f>Z20-S28</f>
        <v>-3.5168829512482874E-2</v>
      </c>
      <c r="T30" s="9">
        <f>Z21-T28</f>
        <v>-0.18861863240018356</v>
      </c>
      <c r="U30" s="22">
        <f>Z22-U28</f>
        <v>-2.1424507836481053E-2</v>
      </c>
      <c r="V30" s="9">
        <f>Z23-V28</f>
        <v>-4.1576673866090715E-2</v>
      </c>
      <c r="W30" s="39"/>
      <c r="X30" s="39"/>
      <c r="Y30" s="39"/>
      <c r="Z30" s="39"/>
      <c r="AA30" s="39"/>
    </row>
    <row r="31" spans="1:27" x14ac:dyDescent="0.2">
      <c r="A31" s="27"/>
      <c r="B31" s="28">
        <v>1</v>
      </c>
      <c r="C31" s="28">
        <v>2</v>
      </c>
      <c r="D31" s="28">
        <v>3</v>
      </c>
      <c r="E31" s="28">
        <v>4</v>
      </c>
      <c r="F31" s="28">
        <v>5</v>
      </c>
      <c r="G31" s="28">
        <v>6</v>
      </c>
      <c r="H31" s="28">
        <v>7</v>
      </c>
      <c r="I31" s="28">
        <v>8</v>
      </c>
      <c r="J31" s="28">
        <v>9</v>
      </c>
      <c r="K31" s="28">
        <v>10</v>
      </c>
      <c r="L31" s="28">
        <v>11</v>
      </c>
      <c r="M31" s="28">
        <v>12</v>
      </c>
      <c r="N31" s="28">
        <v>13</v>
      </c>
      <c r="O31" s="28">
        <v>14</v>
      </c>
      <c r="P31" s="28">
        <v>15</v>
      </c>
      <c r="Q31" s="28">
        <v>16</v>
      </c>
      <c r="R31" s="28">
        <v>17</v>
      </c>
      <c r="S31" s="28">
        <v>18</v>
      </c>
      <c r="T31" s="28">
        <v>19</v>
      </c>
      <c r="U31" s="28">
        <v>20</v>
      </c>
      <c r="V31" s="28">
        <v>21</v>
      </c>
      <c r="W31" s="39"/>
      <c r="X31" s="39"/>
      <c r="Y31" s="39"/>
      <c r="Z31" s="39"/>
      <c r="AA31" s="39"/>
    </row>
  </sheetData>
  <mergeCells count="2">
    <mergeCell ref="B1:V1"/>
    <mergeCell ref="W25:AA3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B29" sqref="B29:V29"/>
    </sheetView>
  </sheetViews>
  <sheetFormatPr defaultRowHeight="12.75" x14ac:dyDescent="0.2"/>
  <cols>
    <col min="1" max="1" width="23.42578125" style="2" customWidth="1"/>
    <col min="2" max="3" width="9.28515625" style="2" bestFit="1" customWidth="1"/>
    <col min="4" max="4" width="10.140625" style="2" bestFit="1" customWidth="1"/>
    <col min="5" max="22" width="9.28515625" style="2" bestFit="1" customWidth="1"/>
    <col min="23" max="23" width="3.85546875" style="5" customWidth="1"/>
    <col min="24" max="24" width="10.140625" style="2" bestFit="1" customWidth="1"/>
    <col min="25" max="26" width="9.140625" style="2"/>
    <col min="27" max="27" width="3.28515625" style="2" customWidth="1"/>
    <col min="28" max="16384" width="9.140625" style="2"/>
  </cols>
  <sheetData>
    <row r="1" spans="1:27" x14ac:dyDescent="0.2">
      <c r="A1" s="1"/>
      <c r="B1" s="38" t="s">
        <v>23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1"/>
      <c r="X1" s="11"/>
      <c r="Y1" s="11"/>
      <c r="Z1" s="11"/>
      <c r="AA1" s="27"/>
    </row>
    <row r="2" spans="1:27" ht="78" customHeight="1" x14ac:dyDescent="0.2">
      <c r="A2" s="3" t="s">
        <v>22</v>
      </c>
      <c r="B2" s="25" t="s">
        <v>0</v>
      </c>
      <c r="C2" s="25" t="s">
        <v>17</v>
      </c>
      <c r="D2" s="25" t="s">
        <v>1</v>
      </c>
      <c r="E2" s="25" t="s">
        <v>21</v>
      </c>
      <c r="F2" s="25" t="s">
        <v>20</v>
      </c>
      <c r="G2" s="25" t="s">
        <v>2</v>
      </c>
      <c r="H2" s="25" t="s">
        <v>18</v>
      </c>
      <c r="I2" s="25" t="s">
        <v>3</v>
      </c>
      <c r="J2" s="25" t="s">
        <v>4</v>
      </c>
      <c r="K2" s="25" t="s">
        <v>5</v>
      </c>
      <c r="L2" s="25" t="s">
        <v>6</v>
      </c>
      <c r="M2" s="25" t="s">
        <v>7</v>
      </c>
      <c r="N2" s="25" t="s">
        <v>8</v>
      </c>
      <c r="O2" s="25" t="s">
        <v>9</v>
      </c>
      <c r="P2" s="25" t="s">
        <v>10</v>
      </c>
      <c r="Q2" s="25" t="s">
        <v>11</v>
      </c>
      <c r="R2" s="25" t="s">
        <v>12</v>
      </c>
      <c r="S2" s="25" t="s">
        <v>13</v>
      </c>
      <c r="T2" s="25" t="s">
        <v>14</v>
      </c>
      <c r="U2" s="25" t="s">
        <v>15</v>
      </c>
      <c r="V2" s="25" t="s">
        <v>16</v>
      </c>
      <c r="W2" s="26"/>
      <c r="X2" s="25" t="s">
        <v>24</v>
      </c>
      <c r="Y2" s="25" t="s">
        <v>28</v>
      </c>
      <c r="Z2" s="25" t="s">
        <v>28</v>
      </c>
      <c r="AA2" s="27"/>
    </row>
    <row r="3" spans="1:27" ht="15.75" customHeight="1" x14ac:dyDescent="0.2">
      <c r="A3" s="4" t="s">
        <v>0</v>
      </c>
      <c r="B3" s="6">
        <v>120443</v>
      </c>
      <c r="C3" s="7">
        <v>528</v>
      </c>
      <c r="D3" s="7">
        <v>1211</v>
      </c>
      <c r="E3" s="7">
        <v>5</v>
      </c>
      <c r="F3" s="7">
        <v>10</v>
      </c>
      <c r="G3" s="7">
        <v>60</v>
      </c>
      <c r="H3" s="7">
        <v>26</v>
      </c>
      <c r="I3" s="7">
        <v>2174</v>
      </c>
      <c r="J3" s="7">
        <v>92</v>
      </c>
      <c r="K3" s="7">
        <v>225</v>
      </c>
      <c r="L3" s="7">
        <v>16</v>
      </c>
      <c r="M3" s="7">
        <v>41</v>
      </c>
      <c r="N3" s="7">
        <v>145</v>
      </c>
      <c r="O3" s="7">
        <v>54</v>
      </c>
      <c r="P3" s="7">
        <v>8</v>
      </c>
      <c r="Q3" s="7">
        <v>201</v>
      </c>
      <c r="R3" s="7">
        <v>219</v>
      </c>
      <c r="S3" s="7">
        <v>64</v>
      </c>
      <c r="T3" s="7">
        <v>336</v>
      </c>
      <c r="U3" s="7">
        <v>335</v>
      </c>
      <c r="V3" s="7">
        <v>133</v>
      </c>
      <c r="W3" s="11"/>
      <c r="X3" s="7">
        <f>B3</f>
        <v>120443</v>
      </c>
      <c r="Y3" s="7">
        <f t="shared" ref="Y3:Y24" si="0">SUM(B3:V3)-X3</f>
        <v>5883</v>
      </c>
      <c r="Z3" s="8">
        <f>Y3/X3</f>
        <v>4.8844681716662654E-2</v>
      </c>
      <c r="AA3" s="28">
        <v>1</v>
      </c>
    </row>
    <row r="4" spans="1:27" ht="15.75" customHeight="1" x14ac:dyDescent="0.2">
      <c r="A4" s="4" t="s">
        <v>17</v>
      </c>
      <c r="B4" s="7">
        <v>534</v>
      </c>
      <c r="C4" s="6">
        <v>6501</v>
      </c>
      <c r="D4" s="7">
        <v>46</v>
      </c>
      <c r="E4" s="7">
        <v>0</v>
      </c>
      <c r="F4" s="7">
        <v>0</v>
      </c>
      <c r="G4" s="7">
        <v>20</v>
      </c>
      <c r="H4" s="7">
        <v>1</v>
      </c>
      <c r="I4" s="7">
        <v>44</v>
      </c>
      <c r="J4" s="7">
        <v>25</v>
      </c>
      <c r="K4" s="7">
        <v>6</v>
      </c>
      <c r="L4" s="7">
        <v>0</v>
      </c>
      <c r="M4" s="7">
        <v>2</v>
      </c>
      <c r="N4" s="7">
        <v>20</v>
      </c>
      <c r="O4" s="7">
        <v>3</v>
      </c>
      <c r="P4" s="7">
        <v>0</v>
      </c>
      <c r="Q4" s="7">
        <v>8</v>
      </c>
      <c r="R4" s="7">
        <v>6</v>
      </c>
      <c r="S4" s="7">
        <v>5</v>
      </c>
      <c r="T4" s="7">
        <v>39</v>
      </c>
      <c r="U4" s="7">
        <v>15</v>
      </c>
      <c r="V4" s="7">
        <v>8</v>
      </c>
      <c r="W4" s="11"/>
      <c r="X4" s="7">
        <f>C4</f>
        <v>6501</v>
      </c>
      <c r="Y4" s="7">
        <f t="shared" si="0"/>
        <v>782</v>
      </c>
      <c r="Z4" s="8">
        <f t="shared" ref="Z4:Z24" si="1">Y4/X4</f>
        <v>0.120289186279034</v>
      </c>
      <c r="AA4" s="28">
        <v>2</v>
      </c>
    </row>
    <row r="5" spans="1:27" ht="15.75" customHeight="1" x14ac:dyDescent="0.2">
      <c r="A5" s="4" t="s">
        <v>1</v>
      </c>
      <c r="B5" s="7">
        <v>5673</v>
      </c>
      <c r="C5" s="7">
        <v>117</v>
      </c>
      <c r="D5" s="6">
        <v>198001</v>
      </c>
      <c r="E5" s="7">
        <v>74</v>
      </c>
      <c r="F5" s="7">
        <v>312</v>
      </c>
      <c r="G5" s="7">
        <v>3076</v>
      </c>
      <c r="H5" s="7">
        <v>450</v>
      </c>
      <c r="I5" s="7">
        <v>1630</v>
      </c>
      <c r="J5" s="7">
        <v>4395</v>
      </c>
      <c r="K5" s="7">
        <v>961</v>
      </c>
      <c r="L5" s="7">
        <v>182</v>
      </c>
      <c r="M5" s="7">
        <v>782</v>
      </c>
      <c r="N5" s="7">
        <v>944</v>
      </c>
      <c r="O5" s="7">
        <v>525</v>
      </c>
      <c r="P5" s="7">
        <v>76</v>
      </c>
      <c r="Q5" s="7">
        <v>1103</v>
      </c>
      <c r="R5" s="7">
        <v>1897</v>
      </c>
      <c r="S5" s="7">
        <v>185</v>
      </c>
      <c r="T5" s="7">
        <v>1469</v>
      </c>
      <c r="U5" s="7">
        <v>1849</v>
      </c>
      <c r="V5" s="7">
        <v>1264</v>
      </c>
      <c r="W5" s="11"/>
      <c r="X5" s="7">
        <f>D5</f>
        <v>198001</v>
      </c>
      <c r="Y5" s="7">
        <f t="shared" si="0"/>
        <v>26964</v>
      </c>
      <c r="Z5" s="8">
        <f t="shared" si="1"/>
        <v>0.13618113039833132</v>
      </c>
      <c r="AA5" s="28">
        <v>3</v>
      </c>
    </row>
    <row r="6" spans="1:27" ht="15.75" customHeight="1" x14ac:dyDescent="0.2">
      <c r="A6" s="4" t="s">
        <v>21</v>
      </c>
      <c r="B6" s="7">
        <v>8</v>
      </c>
      <c r="C6" s="7">
        <v>0</v>
      </c>
      <c r="D6" s="7">
        <v>47</v>
      </c>
      <c r="E6" s="6">
        <v>15479</v>
      </c>
      <c r="F6" s="7">
        <v>542</v>
      </c>
      <c r="G6" s="7">
        <v>360</v>
      </c>
      <c r="H6" s="7">
        <v>41</v>
      </c>
      <c r="I6" s="7">
        <v>4</v>
      </c>
      <c r="J6" s="7">
        <v>15</v>
      </c>
      <c r="K6" s="7">
        <v>11</v>
      </c>
      <c r="L6" s="7">
        <v>3</v>
      </c>
      <c r="M6" s="7">
        <v>14</v>
      </c>
      <c r="N6" s="7">
        <v>29</v>
      </c>
      <c r="O6" s="7">
        <v>4</v>
      </c>
      <c r="P6" s="7">
        <v>2</v>
      </c>
      <c r="Q6" s="7">
        <v>7</v>
      </c>
      <c r="R6" s="7">
        <v>18</v>
      </c>
      <c r="S6" s="7">
        <v>4</v>
      </c>
      <c r="T6" s="7">
        <v>24</v>
      </c>
      <c r="U6" s="7">
        <v>14</v>
      </c>
      <c r="V6" s="7">
        <v>14</v>
      </c>
      <c r="W6" s="11"/>
      <c r="X6" s="7">
        <f>E6</f>
        <v>15479</v>
      </c>
      <c r="Y6" s="7">
        <f t="shared" si="0"/>
        <v>1161</v>
      </c>
      <c r="Z6" s="8">
        <f t="shared" si="1"/>
        <v>7.5004845274242518E-2</v>
      </c>
      <c r="AA6" s="28">
        <v>4</v>
      </c>
    </row>
    <row r="7" spans="1:27" ht="15.75" customHeight="1" x14ac:dyDescent="0.2">
      <c r="A7" s="4" t="s">
        <v>20</v>
      </c>
      <c r="B7" s="7">
        <v>18</v>
      </c>
      <c r="C7" s="7">
        <v>1</v>
      </c>
      <c r="D7" s="7">
        <v>206</v>
      </c>
      <c r="E7" s="7">
        <v>287</v>
      </c>
      <c r="F7" s="6">
        <v>21676</v>
      </c>
      <c r="G7" s="7">
        <v>496</v>
      </c>
      <c r="H7" s="7">
        <v>12</v>
      </c>
      <c r="I7" s="7">
        <v>14</v>
      </c>
      <c r="J7" s="7">
        <v>65</v>
      </c>
      <c r="K7" s="7">
        <v>27</v>
      </c>
      <c r="L7" s="7">
        <v>6</v>
      </c>
      <c r="M7" s="7">
        <v>12</v>
      </c>
      <c r="N7" s="7">
        <v>49</v>
      </c>
      <c r="O7" s="7">
        <v>7</v>
      </c>
      <c r="P7" s="7">
        <v>0</v>
      </c>
      <c r="Q7" s="7">
        <v>18</v>
      </c>
      <c r="R7" s="7">
        <v>30</v>
      </c>
      <c r="S7" s="7">
        <v>2</v>
      </c>
      <c r="T7" s="7">
        <v>22</v>
      </c>
      <c r="U7" s="7">
        <v>35</v>
      </c>
      <c r="V7" s="7">
        <v>10</v>
      </c>
      <c r="W7" s="11"/>
      <c r="X7" s="7">
        <f>F7</f>
        <v>21676</v>
      </c>
      <c r="Y7" s="7">
        <f t="shared" si="0"/>
        <v>1317</v>
      </c>
      <c r="Z7" s="8">
        <f t="shared" si="1"/>
        <v>6.075844251706957E-2</v>
      </c>
      <c r="AA7" s="28">
        <v>5</v>
      </c>
    </row>
    <row r="8" spans="1:27" ht="15.75" customHeight="1" x14ac:dyDescent="0.2">
      <c r="A8" s="4" t="s">
        <v>2</v>
      </c>
      <c r="B8" s="7">
        <v>255</v>
      </c>
      <c r="C8" s="7">
        <v>13</v>
      </c>
      <c r="D8" s="7">
        <v>3712</v>
      </c>
      <c r="E8" s="7">
        <v>340</v>
      </c>
      <c r="F8" s="7">
        <v>1950</v>
      </c>
      <c r="G8" s="6">
        <v>127991</v>
      </c>
      <c r="H8" s="7">
        <v>2126</v>
      </c>
      <c r="I8" s="7">
        <v>122</v>
      </c>
      <c r="J8" s="7">
        <v>2427</v>
      </c>
      <c r="K8" s="7">
        <v>390</v>
      </c>
      <c r="L8" s="7">
        <v>90</v>
      </c>
      <c r="M8" s="7">
        <v>340</v>
      </c>
      <c r="N8" s="7">
        <v>429</v>
      </c>
      <c r="O8" s="7">
        <v>154</v>
      </c>
      <c r="P8" s="7">
        <v>55</v>
      </c>
      <c r="Q8" s="7">
        <v>868</v>
      </c>
      <c r="R8" s="7">
        <v>624</v>
      </c>
      <c r="S8" s="7">
        <v>76</v>
      </c>
      <c r="T8" s="7">
        <v>404</v>
      </c>
      <c r="U8" s="7">
        <v>1164</v>
      </c>
      <c r="V8" s="7">
        <v>223</v>
      </c>
      <c r="W8" s="11"/>
      <c r="X8" s="7">
        <f>G8</f>
        <v>127991</v>
      </c>
      <c r="Y8" s="7">
        <f t="shared" si="0"/>
        <v>15762</v>
      </c>
      <c r="Z8" s="8">
        <f t="shared" si="1"/>
        <v>0.1231492839340266</v>
      </c>
      <c r="AA8" s="28">
        <v>6</v>
      </c>
    </row>
    <row r="9" spans="1:27" ht="15.75" customHeight="1" x14ac:dyDescent="0.2">
      <c r="A9" s="4" t="s">
        <v>18</v>
      </c>
      <c r="B9" s="7">
        <v>39</v>
      </c>
      <c r="C9" s="7">
        <v>2</v>
      </c>
      <c r="D9" s="7">
        <v>113</v>
      </c>
      <c r="E9" s="7">
        <v>14</v>
      </c>
      <c r="F9" s="7">
        <v>24</v>
      </c>
      <c r="G9" s="7">
        <v>5679</v>
      </c>
      <c r="H9" s="6">
        <v>32825</v>
      </c>
      <c r="I9" s="7">
        <v>23</v>
      </c>
      <c r="J9" s="7">
        <v>92</v>
      </c>
      <c r="K9" s="7">
        <v>53</v>
      </c>
      <c r="L9" s="7">
        <v>18</v>
      </c>
      <c r="M9" s="7">
        <v>23</v>
      </c>
      <c r="N9" s="7">
        <v>63</v>
      </c>
      <c r="O9" s="7">
        <v>24</v>
      </c>
      <c r="P9" s="7">
        <v>5</v>
      </c>
      <c r="Q9" s="7">
        <v>131</v>
      </c>
      <c r="R9" s="7">
        <v>113</v>
      </c>
      <c r="S9" s="7">
        <v>10</v>
      </c>
      <c r="T9" s="7">
        <v>61</v>
      </c>
      <c r="U9" s="7">
        <v>186</v>
      </c>
      <c r="V9" s="7">
        <v>29</v>
      </c>
      <c r="W9" s="11"/>
      <c r="X9" s="7">
        <f>H9</f>
        <v>32825</v>
      </c>
      <c r="Y9" s="7">
        <f t="shared" si="0"/>
        <v>6702</v>
      </c>
      <c r="Z9" s="8">
        <f t="shared" si="1"/>
        <v>0.20417364813404418</v>
      </c>
      <c r="AA9" s="28">
        <v>7</v>
      </c>
    </row>
    <row r="10" spans="1:27" ht="15.75" customHeight="1" x14ac:dyDescent="0.2">
      <c r="A10" s="4" t="s">
        <v>3</v>
      </c>
      <c r="B10" s="7">
        <v>3648</v>
      </c>
      <c r="C10" s="7">
        <v>74</v>
      </c>
      <c r="D10" s="7">
        <v>1583</v>
      </c>
      <c r="E10" s="7">
        <v>8</v>
      </c>
      <c r="F10" s="7">
        <v>63</v>
      </c>
      <c r="G10" s="7">
        <v>168</v>
      </c>
      <c r="H10" s="7">
        <v>33</v>
      </c>
      <c r="I10" s="6">
        <v>70636</v>
      </c>
      <c r="J10" s="7">
        <v>627</v>
      </c>
      <c r="K10" s="7">
        <v>2803</v>
      </c>
      <c r="L10" s="7">
        <v>84</v>
      </c>
      <c r="M10" s="7">
        <v>140</v>
      </c>
      <c r="N10" s="7">
        <v>259</v>
      </c>
      <c r="O10" s="7">
        <v>126</v>
      </c>
      <c r="P10" s="7">
        <v>21</v>
      </c>
      <c r="Q10" s="7">
        <v>783</v>
      </c>
      <c r="R10" s="7">
        <v>686</v>
      </c>
      <c r="S10" s="7">
        <v>74</v>
      </c>
      <c r="T10" s="7">
        <v>575</v>
      </c>
      <c r="U10" s="7">
        <v>1217</v>
      </c>
      <c r="V10" s="7">
        <v>441</v>
      </c>
      <c r="W10" s="11"/>
      <c r="X10" s="7">
        <f>I10</f>
        <v>70636</v>
      </c>
      <c r="Y10" s="7">
        <f t="shared" si="0"/>
        <v>13413</v>
      </c>
      <c r="Z10" s="8">
        <f t="shared" si="1"/>
        <v>0.18988900843762388</v>
      </c>
      <c r="AA10" s="28">
        <v>8</v>
      </c>
    </row>
    <row r="11" spans="1:27" ht="15.75" customHeight="1" x14ac:dyDescent="0.2">
      <c r="A11" s="4" t="s">
        <v>4</v>
      </c>
      <c r="B11" s="7">
        <v>477</v>
      </c>
      <c r="C11" s="7">
        <v>20</v>
      </c>
      <c r="D11" s="7">
        <v>4408</v>
      </c>
      <c r="E11" s="7">
        <v>77</v>
      </c>
      <c r="F11" s="7">
        <v>146</v>
      </c>
      <c r="G11" s="7">
        <v>2191</v>
      </c>
      <c r="H11" s="7">
        <v>239</v>
      </c>
      <c r="I11" s="7">
        <v>537</v>
      </c>
      <c r="J11" s="6">
        <v>137053</v>
      </c>
      <c r="K11" s="7">
        <v>2184</v>
      </c>
      <c r="L11" s="7">
        <v>341</v>
      </c>
      <c r="M11" s="7">
        <v>2430</v>
      </c>
      <c r="N11" s="7">
        <v>889</v>
      </c>
      <c r="O11" s="7">
        <v>830</v>
      </c>
      <c r="P11" s="7">
        <v>164</v>
      </c>
      <c r="Q11" s="7">
        <v>1302</v>
      </c>
      <c r="R11" s="7">
        <v>1656</v>
      </c>
      <c r="S11" s="7">
        <v>262</v>
      </c>
      <c r="T11" s="7">
        <v>1329</v>
      </c>
      <c r="U11" s="7">
        <v>1009</v>
      </c>
      <c r="V11" s="7">
        <v>355</v>
      </c>
      <c r="W11" s="11"/>
      <c r="X11" s="7">
        <f>J11</f>
        <v>137053</v>
      </c>
      <c r="Y11" s="7">
        <f t="shared" si="0"/>
        <v>20846</v>
      </c>
      <c r="Z11" s="8">
        <f t="shared" si="1"/>
        <v>0.15210174166198479</v>
      </c>
      <c r="AA11" s="28">
        <v>9</v>
      </c>
    </row>
    <row r="12" spans="1:27" ht="15.75" customHeight="1" x14ac:dyDescent="0.2">
      <c r="A12" s="4" t="s">
        <v>5</v>
      </c>
      <c r="B12" s="7">
        <v>483</v>
      </c>
      <c r="C12" s="7">
        <v>20</v>
      </c>
      <c r="D12" s="7">
        <v>895</v>
      </c>
      <c r="E12" s="7">
        <v>25</v>
      </c>
      <c r="F12" s="7">
        <v>42</v>
      </c>
      <c r="G12" s="7">
        <v>481</v>
      </c>
      <c r="H12" s="7">
        <v>101</v>
      </c>
      <c r="I12" s="7">
        <v>2745</v>
      </c>
      <c r="J12" s="7">
        <v>1359</v>
      </c>
      <c r="K12" s="6">
        <v>115576</v>
      </c>
      <c r="L12" s="7">
        <v>2176</v>
      </c>
      <c r="M12" s="7">
        <v>601</v>
      </c>
      <c r="N12" s="7">
        <v>3112</v>
      </c>
      <c r="O12" s="7">
        <v>409</v>
      </c>
      <c r="P12" s="7">
        <v>122</v>
      </c>
      <c r="Q12" s="7">
        <v>1659</v>
      </c>
      <c r="R12" s="7">
        <v>820</v>
      </c>
      <c r="S12" s="7">
        <v>226</v>
      </c>
      <c r="T12" s="7">
        <v>1144</v>
      </c>
      <c r="U12" s="7">
        <v>1185</v>
      </c>
      <c r="V12" s="7">
        <v>341</v>
      </c>
      <c r="W12" s="11"/>
      <c r="X12" s="7">
        <f>K12</f>
        <v>115576</v>
      </c>
      <c r="Y12" s="7">
        <f t="shared" si="0"/>
        <v>17946</v>
      </c>
      <c r="Z12" s="8">
        <f t="shared" si="1"/>
        <v>0.1552744514432062</v>
      </c>
      <c r="AA12" s="28">
        <v>10</v>
      </c>
    </row>
    <row r="13" spans="1:27" ht="15.75" customHeight="1" x14ac:dyDescent="0.2">
      <c r="A13" s="4" t="s">
        <v>6</v>
      </c>
      <c r="B13" s="7">
        <v>10</v>
      </c>
      <c r="C13" s="7">
        <v>2</v>
      </c>
      <c r="D13" s="7">
        <v>32</v>
      </c>
      <c r="E13" s="7">
        <v>1</v>
      </c>
      <c r="F13" s="7">
        <v>4</v>
      </c>
      <c r="G13" s="7">
        <v>16</v>
      </c>
      <c r="H13" s="7">
        <v>5</v>
      </c>
      <c r="I13" s="7">
        <v>3</v>
      </c>
      <c r="J13" s="7">
        <v>36</v>
      </c>
      <c r="K13" s="7">
        <v>775</v>
      </c>
      <c r="L13" s="6">
        <v>19398</v>
      </c>
      <c r="M13" s="7">
        <v>328</v>
      </c>
      <c r="N13" s="7">
        <v>1840</v>
      </c>
      <c r="O13" s="7">
        <v>82</v>
      </c>
      <c r="P13" s="7">
        <v>22</v>
      </c>
      <c r="Q13" s="7">
        <v>94</v>
      </c>
      <c r="R13" s="7">
        <v>59</v>
      </c>
      <c r="S13" s="7">
        <v>16</v>
      </c>
      <c r="T13" s="7">
        <v>130</v>
      </c>
      <c r="U13" s="7">
        <v>51</v>
      </c>
      <c r="V13" s="7">
        <v>11</v>
      </c>
      <c r="W13" s="11"/>
      <c r="X13" s="7">
        <f>L13</f>
        <v>19398</v>
      </c>
      <c r="Y13" s="7">
        <f t="shared" si="0"/>
        <v>3517</v>
      </c>
      <c r="Z13" s="8">
        <f t="shared" si="1"/>
        <v>0.18130735127332714</v>
      </c>
      <c r="AA13" s="28">
        <v>11</v>
      </c>
    </row>
    <row r="14" spans="1:27" ht="15.75" customHeight="1" x14ac:dyDescent="0.2">
      <c r="A14" s="4" t="s">
        <v>7</v>
      </c>
      <c r="B14" s="7">
        <v>32</v>
      </c>
      <c r="C14" s="7">
        <v>0</v>
      </c>
      <c r="D14" s="7">
        <v>67</v>
      </c>
      <c r="E14" s="7">
        <v>2</v>
      </c>
      <c r="F14" s="7">
        <v>1</v>
      </c>
      <c r="G14" s="7">
        <v>25</v>
      </c>
      <c r="H14" s="7">
        <v>5</v>
      </c>
      <c r="I14" s="7">
        <v>4</v>
      </c>
      <c r="J14" s="7">
        <v>411</v>
      </c>
      <c r="K14" s="7">
        <v>64</v>
      </c>
      <c r="L14" s="7">
        <v>283</v>
      </c>
      <c r="M14" s="6">
        <v>43490</v>
      </c>
      <c r="N14" s="7">
        <v>390</v>
      </c>
      <c r="O14" s="7">
        <v>2556</v>
      </c>
      <c r="P14" s="7">
        <v>93</v>
      </c>
      <c r="Q14" s="7">
        <v>101</v>
      </c>
      <c r="R14" s="7">
        <v>249</v>
      </c>
      <c r="S14" s="7">
        <v>22</v>
      </c>
      <c r="T14" s="7">
        <v>42</v>
      </c>
      <c r="U14" s="7">
        <v>46</v>
      </c>
      <c r="V14" s="7">
        <v>14</v>
      </c>
      <c r="W14" s="11"/>
      <c r="X14" s="7">
        <f>M14</f>
        <v>43490</v>
      </c>
      <c r="Y14" s="7">
        <f t="shared" si="0"/>
        <v>4407</v>
      </c>
      <c r="Z14" s="8">
        <f t="shared" si="1"/>
        <v>0.10133363991722236</v>
      </c>
      <c r="AA14" s="28">
        <v>12</v>
      </c>
    </row>
    <row r="15" spans="1:27" ht="15.75" customHeight="1" x14ac:dyDescent="0.2">
      <c r="A15" s="4" t="s">
        <v>8</v>
      </c>
      <c r="B15" s="7">
        <v>201</v>
      </c>
      <c r="C15" s="7">
        <v>14</v>
      </c>
      <c r="D15" s="7">
        <v>552</v>
      </c>
      <c r="E15" s="7">
        <v>14</v>
      </c>
      <c r="F15" s="7">
        <v>41</v>
      </c>
      <c r="G15" s="7">
        <v>266</v>
      </c>
      <c r="H15" s="7">
        <v>69</v>
      </c>
      <c r="I15" s="7">
        <v>125</v>
      </c>
      <c r="J15" s="7">
        <v>329</v>
      </c>
      <c r="K15" s="7">
        <v>1327</v>
      </c>
      <c r="L15" s="7">
        <v>2213</v>
      </c>
      <c r="M15" s="7">
        <v>987</v>
      </c>
      <c r="N15" s="6">
        <v>245910</v>
      </c>
      <c r="O15" s="7">
        <v>3660</v>
      </c>
      <c r="P15" s="7">
        <v>1288</v>
      </c>
      <c r="Q15" s="7">
        <v>8384</v>
      </c>
      <c r="R15" s="7">
        <v>3804</v>
      </c>
      <c r="S15" s="7">
        <v>1232</v>
      </c>
      <c r="T15" s="7">
        <v>4507</v>
      </c>
      <c r="U15" s="7">
        <v>2087</v>
      </c>
      <c r="V15" s="7">
        <v>796</v>
      </c>
      <c r="W15" s="11"/>
      <c r="X15" s="7">
        <f>N15</f>
        <v>245910</v>
      </c>
      <c r="Y15" s="7">
        <f t="shared" si="0"/>
        <v>31896</v>
      </c>
      <c r="Z15" s="8">
        <f t="shared" si="1"/>
        <v>0.12970598999634012</v>
      </c>
      <c r="AA15" s="28">
        <v>13</v>
      </c>
    </row>
    <row r="16" spans="1:27" ht="15.75" customHeight="1" x14ac:dyDescent="0.2">
      <c r="A16" s="4" t="s">
        <v>9</v>
      </c>
      <c r="B16" s="7">
        <v>33</v>
      </c>
      <c r="C16" s="7">
        <v>0</v>
      </c>
      <c r="D16" s="7">
        <v>90</v>
      </c>
      <c r="E16" s="7">
        <v>6</v>
      </c>
      <c r="F16" s="7">
        <v>4</v>
      </c>
      <c r="G16" s="7">
        <v>26</v>
      </c>
      <c r="H16" s="7">
        <v>15</v>
      </c>
      <c r="I16" s="7">
        <v>8</v>
      </c>
      <c r="J16" s="7">
        <v>70</v>
      </c>
      <c r="K16" s="7">
        <v>41</v>
      </c>
      <c r="L16" s="7">
        <v>31</v>
      </c>
      <c r="M16" s="7">
        <v>502</v>
      </c>
      <c r="N16" s="7">
        <v>3985</v>
      </c>
      <c r="O16" s="6">
        <v>38812</v>
      </c>
      <c r="P16" s="7">
        <v>1010</v>
      </c>
      <c r="Q16" s="7">
        <v>216</v>
      </c>
      <c r="R16" s="7">
        <v>434</v>
      </c>
      <c r="S16" s="7">
        <v>31</v>
      </c>
      <c r="T16" s="7">
        <v>55</v>
      </c>
      <c r="U16" s="7">
        <v>53</v>
      </c>
      <c r="V16" s="7">
        <v>21</v>
      </c>
      <c r="W16" s="11"/>
      <c r="X16" s="7">
        <f>O16</f>
        <v>38812</v>
      </c>
      <c r="Y16" s="7">
        <f t="shared" si="0"/>
        <v>6631</v>
      </c>
      <c r="Z16" s="8">
        <f t="shared" si="1"/>
        <v>0.17084922189013707</v>
      </c>
      <c r="AA16" s="28">
        <v>14</v>
      </c>
    </row>
    <row r="17" spans="1:27" ht="15.75" customHeight="1" x14ac:dyDescent="0.2">
      <c r="A17" s="4" t="s">
        <v>10</v>
      </c>
      <c r="B17" s="7">
        <v>9</v>
      </c>
      <c r="C17" s="7">
        <v>0</v>
      </c>
      <c r="D17" s="7">
        <v>19</v>
      </c>
      <c r="E17" s="7">
        <v>1</v>
      </c>
      <c r="F17" s="7">
        <v>3</v>
      </c>
      <c r="G17" s="7">
        <v>3</v>
      </c>
      <c r="H17" s="7">
        <v>0</v>
      </c>
      <c r="I17" s="7">
        <v>2</v>
      </c>
      <c r="J17" s="7">
        <v>14</v>
      </c>
      <c r="K17" s="7">
        <v>9</v>
      </c>
      <c r="L17" s="7">
        <v>3</v>
      </c>
      <c r="M17" s="7">
        <v>8</v>
      </c>
      <c r="N17" s="7">
        <v>962</v>
      </c>
      <c r="O17" s="7">
        <v>600</v>
      </c>
      <c r="P17" s="6">
        <v>12343</v>
      </c>
      <c r="Q17" s="7">
        <v>2137</v>
      </c>
      <c r="R17" s="7">
        <v>919</v>
      </c>
      <c r="S17" s="7">
        <v>40</v>
      </c>
      <c r="T17" s="7">
        <v>26</v>
      </c>
      <c r="U17" s="7">
        <v>8</v>
      </c>
      <c r="V17" s="7">
        <v>0</v>
      </c>
      <c r="W17" s="11"/>
      <c r="X17" s="7">
        <f>P17</f>
        <v>12343</v>
      </c>
      <c r="Y17" s="7">
        <f t="shared" si="0"/>
        <v>4763</v>
      </c>
      <c r="Z17" s="8">
        <f t="shared" si="1"/>
        <v>0.38588673742202056</v>
      </c>
      <c r="AA17" s="28">
        <v>15</v>
      </c>
    </row>
    <row r="18" spans="1:27" ht="15.75" customHeight="1" x14ac:dyDescent="0.2">
      <c r="A18" s="4" t="s">
        <v>11</v>
      </c>
      <c r="B18" s="7">
        <v>146</v>
      </c>
      <c r="C18" s="7">
        <v>7</v>
      </c>
      <c r="D18" s="7">
        <v>402</v>
      </c>
      <c r="E18" s="7">
        <v>23</v>
      </c>
      <c r="F18" s="7">
        <v>20</v>
      </c>
      <c r="G18" s="7">
        <v>123</v>
      </c>
      <c r="H18" s="7">
        <v>58</v>
      </c>
      <c r="I18" s="7">
        <v>60</v>
      </c>
      <c r="J18" s="7">
        <v>242</v>
      </c>
      <c r="K18" s="7">
        <v>228</v>
      </c>
      <c r="L18" s="7">
        <v>76</v>
      </c>
      <c r="M18" s="7">
        <v>82</v>
      </c>
      <c r="N18" s="7">
        <v>2209</v>
      </c>
      <c r="O18" s="7">
        <v>224</v>
      </c>
      <c r="P18" s="7">
        <v>522</v>
      </c>
      <c r="Q18" s="6">
        <v>319656</v>
      </c>
      <c r="R18" s="7">
        <v>586</v>
      </c>
      <c r="S18" s="7">
        <v>1279</v>
      </c>
      <c r="T18" s="7">
        <v>779</v>
      </c>
      <c r="U18" s="7">
        <v>258</v>
      </c>
      <c r="V18" s="7">
        <v>74</v>
      </c>
      <c r="W18" s="11"/>
      <c r="X18" s="7">
        <f>Q18</f>
        <v>319656</v>
      </c>
      <c r="Y18" s="7">
        <f t="shared" si="0"/>
        <v>7398</v>
      </c>
      <c r="Z18" s="8">
        <f t="shared" si="1"/>
        <v>2.3143629401606726E-2</v>
      </c>
      <c r="AA18" s="28">
        <v>16</v>
      </c>
    </row>
    <row r="19" spans="1:27" ht="15.75" customHeight="1" x14ac:dyDescent="0.2">
      <c r="A19" s="4" t="s">
        <v>12</v>
      </c>
      <c r="B19" s="7">
        <v>37</v>
      </c>
      <c r="C19" s="7">
        <v>2</v>
      </c>
      <c r="D19" s="7">
        <v>165</v>
      </c>
      <c r="E19" s="7">
        <v>5</v>
      </c>
      <c r="F19" s="7">
        <v>3</v>
      </c>
      <c r="G19" s="7">
        <v>39</v>
      </c>
      <c r="H19" s="7">
        <v>16</v>
      </c>
      <c r="I19" s="7">
        <v>28</v>
      </c>
      <c r="J19" s="7">
        <v>98</v>
      </c>
      <c r="K19" s="7">
        <v>32</v>
      </c>
      <c r="L19" s="7">
        <v>13</v>
      </c>
      <c r="M19" s="7">
        <v>32</v>
      </c>
      <c r="N19" s="7">
        <v>154</v>
      </c>
      <c r="O19" s="7">
        <v>103</v>
      </c>
      <c r="P19" s="7">
        <v>194</v>
      </c>
      <c r="Q19" s="7">
        <v>606</v>
      </c>
      <c r="R19" s="6">
        <v>83765</v>
      </c>
      <c r="S19" s="7">
        <v>1108</v>
      </c>
      <c r="T19" s="7">
        <v>327</v>
      </c>
      <c r="U19" s="7">
        <v>55</v>
      </c>
      <c r="V19" s="7">
        <v>11</v>
      </c>
      <c r="W19" s="11"/>
      <c r="X19" s="7">
        <f>R19</f>
        <v>83765</v>
      </c>
      <c r="Y19" s="7">
        <f t="shared" si="0"/>
        <v>3028</v>
      </c>
      <c r="Z19" s="8">
        <f t="shared" si="1"/>
        <v>3.6148749477705487E-2</v>
      </c>
      <c r="AA19" s="28">
        <v>17</v>
      </c>
    </row>
    <row r="20" spans="1:27" ht="15.75" customHeight="1" x14ac:dyDescent="0.2">
      <c r="A20" s="4" t="s">
        <v>13</v>
      </c>
      <c r="B20" s="7">
        <v>15</v>
      </c>
      <c r="C20" s="7">
        <v>0</v>
      </c>
      <c r="D20" s="7">
        <v>23</v>
      </c>
      <c r="E20" s="7">
        <v>0</v>
      </c>
      <c r="F20" s="7">
        <v>0</v>
      </c>
      <c r="G20" s="7">
        <v>2</v>
      </c>
      <c r="H20" s="7">
        <v>4</v>
      </c>
      <c r="I20" s="7">
        <v>2</v>
      </c>
      <c r="J20" s="7">
        <v>11</v>
      </c>
      <c r="K20" s="7">
        <v>14</v>
      </c>
      <c r="L20" s="7">
        <v>1</v>
      </c>
      <c r="M20" s="7">
        <v>3</v>
      </c>
      <c r="N20" s="7">
        <v>35</v>
      </c>
      <c r="O20" s="7">
        <v>2</v>
      </c>
      <c r="P20" s="7">
        <v>8</v>
      </c>
      <c r="Q20" s="7">
        <v>1957</v>
      </c>
      <c r="R20" s="7">
        <v>728</v>
      </c>
      <c r="S20" s="6">
        <v>13722</v>
      </c>
      <c r="T20" s="7">
        <v>483</v>
      </c>
      <c r="U20" s="7">
        <v>10</v>
      </c>
      <c r="V20" s="7">
        <v>1</v>
      </c>
      <c r="W20" s="11"/>
      <c r="X20" s="7">
        <f>S20</f>
        <v>13722</v>
      </c>
      <c r="Y20" s="7">
        <f t="shared" si="0"/>
        <v>3299</v>
      </c>
      <c r="Z20" s="8">
        <f t="shared" si="1"/>
        <v>0.24041684885585191</v>
      </c>
      <c r="AA20" s="28">
        <v>18</v>
      </c>
    </row>
    <row r="21" spans="1:27" ht="15.75" customHeight="1" x14ac:dyDescent="0.2">
      <c r="A21" s="4" t="s">
        <v>14</v>
      </c>
      <c r="B21" s="7">
        <v>90</v>
      </c>
      <c r="C21" s="7">
        <v>8</v>
      </c>
      <c r="D21" s="7">
        <v>147</v>
      </c>
      <c r="E21" s="7">
        <v>5</v>
      </c>
      <c r="F21" s="7">
        <v>3</v>
      </c>
      <c r="G21" s="7">
        <v>24</v>
      </c>
      <c r="H21" s="7">
        <v>9</v>
      </c>
      <c r="I21" s="7">
        <v>12</v>
      </c>
      <c r="J21" s="7">
        <v>58</v>
      </c>
      <c r="K21" s="7">
        <v>31</v>
      </c>
      <c r="L21" s="7">
        <v>11</v>
      </c>
      <c r="M21" s="7">
        <v>10</v>
      </c>
      <c r="N21" s="7">
        <v>152</v>
      </c>
      <c r="O21" s="7">
        <v>10</v>
      </c>
      <c r="P21" s="7">
        <v>6</v>
      </c>
      <c r="Q21" s="7">
        <v>263</v>
      </c>
      <c r="R21" s="7">
        <v>54</v>
      </c>
      <c r="S21" s="7">
        <v>318</v>
      </c>
      <c r="T21" s="6">
        <v>54881</v>
      </c>
      <c r="U21" s="7">
        <v>238</v>
      </c>
      <c r="V21" s="7">
        <v>7</v>
      </c>
      <c r="W21" s="11"/>
      <c r="X21" s="7">
        <f>T21</f>
        <v>54881</v>
      </c>
      <c r="Y21" s="7">
        <f t="shared" si="0"/>
        <v>1456</v>
      </c>
      <c r="Z21" s="8">
        <f t="shared" si="1"/>
        <v>2.6530128824183232E-2</v>
      </c>
      <c r="AA21" s="28">
        <v>19</v>
      </c>
    </row>
    <row r="22" spans="1:27" ht="15.75" customHeight="1" x14ac:dyDescent="0.2">
      <c r="A22" s="4" t="s">
        <v>15</v>
      </c>
      <c r="B22" s="7">
        <v>75</v>
      </c>
      <c r="C22" s="7">
        <v>0</v>
      </c>
      <c r="D22" s="7">
        <v>224</v>
      </c>
      <c r="E22" s="7">
        <v>2</v>
      </c>
      <c r="F22" s="7">
        <v>9</v>
      </c>
      <c r="G22" s="7">
        <v>52</v>
      </c>
      <c r="H22" s="7">
        <v>14</v>
      </c>
      <c r="I22" s="7">
        <v>27</v>
      </c>
      <c r="J22" s="7">
        <v>73</v>
      </c>
      <c r="K22" s="7">
        <v>49</v>
      </c>
      <c r="L22" s="7">
        <v>12</v>
      </c>
      <c r="M22" s="7">
        <v>12</v>
      </c>
      <c r="N22" s="7">
        <v>129</v>
      </c>
      <c r="O22" s="7">
        <v>14</v>
      </c>
      <c r="P22" s="7">
        <v>3</v>
      </c>
      <c r="Q22" s="7">
        <v>63</v>
      </c>
      <c r="R22" s="7">
        <v>53</v>
      </c>
      <c r="S22" s="7">
        <v>11</v>
      </c>
      <c r="T22" s="7">
        <v>1397</v>
      </c>
      <c r="U22" s="6">
        <v>115636</v>
      </c>
      <c r="V22" s="7">
        <v>15</v>
      </c>
      <c r="W22" s="11"/>
      <c r="X22" s="7">
        <f>U22</f>
        <v>115636</v>
      </c>
      <c r="Y22" s="7">
        <f t="shared" si="0"/>
        <v>2234</v>
      </c>
      <c r="Z22" s="8">
        <f t="shared" si="1"/>
        <v>1.9319243142274033E-2</v>
      </c>
      <c r="AA22" s="28">
        <v>20</v>
      </c>
    </row>
    <row r="23" spans="1:27" ht="15.75" customHeight="1" x14ac:dyDescent="0.2">
      <c r="A23" s="4" t="s">
        <v>16</v>
      </c>
      <c r="B23" s="7">
        <v>45</v>
      </c>
      <c r="C23" s="7">
        <v>2</v>
      </c>
      <c r="D23" s="7">
        <v>92</v>
      </c>
      <c r="E23" s="7">
        <v>5</v>
      </c>
      <c r="F23" s="7">
        <v>3</v>
      </c>
      <c r="G23" s="7">
        <v>21</v>
      </c>
      <c r="H23" s="7">
        <v>12</v>
      </c>
      <c r="I23" s="7">
        <v>27</v>
      </c>
      <c r="J23" s="7">
        <v>39</v>
      </c>
      <c r="K23" s="7">
        <v>39</v>
      </c>
      <c r="L23" s="7">
        <v>5</v>
      </c>
      <c r="M23" s="7">
        <v>6</v>
      </c>
      <c r="N23" s="7">
        <v>107</v>
      </c>
      <c r="O23" s="7">
        <v>3</v>
      </c>
      <c r="P23" s="7">
        <v>2</v>
      </c>
      <c r="Q23" s="7">
        <v>25</v>
      </c>
      <c r="R23" s="7">
        <v>21</v>
      </c>
      <c r="S23" s="7">
        <v>1</v>
      </c>
      <c r="T23" s="7">
        <v>7</v>
      </c>
      <c r="U23" s="7">
        <v>48</v>
      </c>
      <c r="V23" s="6">
        <v>73604</v>
      </c>
      <c r="W23" s="11"/>
      <c r="X23" s="7">
        <f>V23</f>
        <v>73604</v>
      </c>
      <c r="Y23" s="7">
        <f t="shared" si="0"/>
        <v>510</v>
      </c>
      <c r="Z23" s="8">
        <f t="shared" si="1"/>
        <v>6.9289712515624149E-3</v>
      </c>
      <c r="AA23" s="28">
        <v>21</v>
      </c>
    </row>
    <row r="24" spans="1:27" ht="15.75" customHeight="1" x14ac:dyDescent="0.2">
      <c r="A24" s="4" t="s">
        <v>19</v>
      </c>
      <c r="B24" s="7">
        <f t="shared" ref="B24:V24" si="2">SUM(B3:B23)</f>
        <v>132271</v>
      </c>
      <c r="C24" s="7">
        <f t="shared" si="2"/>
        <v>7311</v>
      </c>
      <c r="D24" s="7">
        <f t="shared" si="2"/>
        <v>212035</v>
      </c>
      <c r="E24" s="7">
        <f t="shared" si="2"/>
        <v>16373</v>
      </c>
      <c r="F24" s="7">
        <f t="shared" si="2"/>
        <v>24856</v>
      </c>
      <c r="G24" s="7">
        <f t="shared" si="2"/>
        <v>141119</v>
      </c>
      <c r="H24" s="7">
        <f t="shared" si="2"/>
        <v>36061</v>
      </c>
      <c r="I24" s="7">
        <f t="shared" si="2"/>
        <v>78227</v>
      </c>
      <c r="J24" s="7">
        <f t="shared" si="2"/>
        <v>147531</v>
      </c>
      <c r="K24" s="7">
        <f t="shared" si="2"/>
        <v>124845</v>
      </c>
      <c r="L24" s="7">
        <f t="shared" si="2"/>
        <v>24962</v>
      </c>
      <c r="M24" s="7">
        <f t="shared" si="2"/>
        <v>49845</v>
      </c>
      <c r="N24" s="7">
        <f t="shared" si="2"/>
        <v>261812</v>
      </c>
      <c r="O24" s="7">
        <f t="shared" si="2"/>
        <v>48202</v>
      </c>
      <c r="P24" s="7">
        <f t="shared" si="2"/>
        <v>15944</v>
      </c>
      <c r="Q24" s="7">
        <f t="shared" si="2"/>
        <v>339582</v>
      </c>
      <c r="R24" s="7">
        <f t="shared" si="2"/>
        <v>96741</v>
      </c>
      <c r="S24" s="7">
        <f t="shared" si="2"/>
        <v>18688</v>
      </c>
      <c r="T24" s="7">
        <f t="shared" si="2"/>
        <v>68037</v>
      </c>
      <c r="U24" s="7">
        <f t="shared" si="2"/>
        <v>125499</v>
      </c>
      <c r="V24" s="7">
        <f t="shared" si="2"/>
        <v>77372</v>
      </c>
      <c r="W24" s="11"/>
      <c r="X24" s="6">
        <f>SUM(B24:V24)</f>
        <v>2047313</v>
      </c>
      <c r="Y24" s="7">
        <f t="shared" si="0"/>
        <v>0</v>
      </c>
      <c r="Z24" s="8">
        <f t="shared" si="1"/>
        <v>0</v>
      </c>
      <c r="AA24" s="27"/>
    </row>
    <row r="25" spans="1:27" ht="15.75" customHeight="1" x14ac:dyDescent="0.2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39"/>
      <c r="X25" s="39"/>
      <c r="Y25" s="39"/>
      <c r="Z25" s="39"/>
      <c r="AA25" s="39"/>
    </row>
    <row r="26" spans="1:27" s="5" customFormat="1" ht="15.75" customHeight="1" x14ac:dyDescent="0.2">
      <c r="A26" s="4" t="s">
        <v>24</v>
      </c>
      <c r="B26" s="7">
        <f>B3</f>
        <v>120443</v>
      </c>
      <c r="C26" s="7">
        <f>C4</f>
        <v>6501</v>
      </c>
      <c r="D26" s="7">
        <f>D5</f>
        <v>198001</v>
      </c>
      <c r="E26" s="7">
        <f>E6</f>
        <v>15479</v>
      </c>
      <c r="F26" s="7">
        <f>F7</f>
        <v>21676</v>
      </c>
      <c r="G26" s="7">
        <f>G8</f>
        <v>127991</v>
      </c>
      <c r="H26" s="7">
        <f>H9</f>
        <v>32825</v>
      </c>
      <c r="I26" s="7">
        <f>I10</f>
        <v>70636</v>
      </c>
      <c r="J26" s="7">
        <f>J11</f>
        <v>137053</v>
      </c>
      <c r="K26" s="7">
        <f>K12</f>
        <v>115576</v>
      </c>
      <c r="L26" s="7">
        <f>L13</f>
        <v>19398</v>
      </c>
      <c r="M26" s="7">
        <f>M14</f>
        <v>43490</v>
      </c>
      <c r="N26" s="7">
        <f>N15</f>
        <v>245910</v>
      </c>
      <c r="O26" s="7">
        <f>O16</f>
        <v>38812</v>
      </c>
      <c r="P26" s="7">
        <f>P17</f>
        <v>12343</v>
      </c>
      <c r="Q26" s="7">
        <f>Q18</f>
        <v>319656</v>
      </c>
      <c r="R26" s="7">
        <f>R19</f>
        <v>83765</v>
      </c>
      <c r="S26" s="7">
        <f>S20</f>
        <v>13722</v>
      </c>
      <c r="T26" s="7">
        <f>T21</f>
        <v>54881</v>
      </c>
      <c r="U26" s="7">
        <f>U22</f>
        <v>115636</v>
      </c>
      <c r="V26" s="7">
        <f>V23</f>
        <v>73604</v>
      </c>
      <c r="W26" s="39"/>
      <c r="X26" s="39"/>
      <c r="Y26" s="39"/>
      <c r="Z26" s="39"/>
      <c r="AA26" s="39"/>
    </row>
    <row r="27" spans="1:27" s="5" customFormat="1" ht="15.75" customHeight="1" x14ac:dyDescent="0.2">
      <c r="A27" s="4" t="s">
        <v>25</v>
      </c>
      <c r="B27" s="7">
        <f>SUM(B3:B23)-B26</f>
        <v>11828</v>
      </c>
      <c r="C27" s="7">
        <f t="shared" ref="C27:V27" si="3">SUM(C3:C23)-C26</f>
        <v>810</v>
      </c>
      <c r="D27" s="7">
        <f t="shared" si="3"/>
        <v>14034</v>
      </c>
      <c r="E27" s="7">
        <f t="shared" si="3"/>
        <v>894</v>
      </c>
      <c r="F27" s="7">
        <f t="shared" si="3"/>
        <v>3180</v>
      </c>
      <c r="G27" s="7">
        <f t="shared" si="3"/>
        <v>13128</v>
      </c>
      <c r="H27" s="7">
        <f t="shared" si="3"/>
        <v>3236</v>
      </c>
      <c r="I27" s="7">
        <f t="shared" si="3"/>
        <v>7591</v>
      </c>
      <c r="J27" s="7">
        <f t="shared" si="3"/>
        <v>10478</v>
      </c>
      <c r="K27" s="7">
        <f t="shared" si="3"/>
        <v>9269</v>
      </c>
      <c r="L27" s="7">
        <f t="shared" si="3"/>
        <v>5564</v>
      </c>
      <c r="M27" s="7">
        <f t="shared" si="3"/>
        <v>6355</v>
      </c>
      <c r="N27" s="7">
        <f t="shared" si="3"/>
        <v>15902</v>
      </c>
      <c r="O27" s="7">
        <f t="shared" si="3"/>
        <v>9390</v>
      </c>
      <c r="P27" s="7">
        <f t="shared" si="3"/>
        <v>3601</v>
      </c>
      <c r="Q27" s="7">
        <f t="shared" si="3"/>
        <v>19926</v>
      </c>
      <c r="R27" s="7">
        <f t="shared" si="3"/>
        <v>12976</v>
      </c>
      <c r="S27" s="7">
        <f t="shared" si="3"/>
        <v>4966</v>
      </c>
      <c r="T27" s="7">
        <f t="shared" si="3"/>
        <v>13156</v>
      </c>
      <c r="U27" s="7">
        <f t="shared" si="3"/>
        <v>9863</v>
      </c>
      <c r="V27" s="7">
        <f t="shared" si="3"/>
        <v>3768</v>
      </c>
      <c r="W27" s="39"/>
      <c r="X27" s="39"/>
      <c r="Y27" s="39"/>
      <c r="Z27" s="39"/>
      <c r="AA27" s="39"/>
    </row>
    <row r="28" spans="1:27" ht="15.75" customHeight="1" x14ac:dyDescent="0.2">
      <c r="A28" s="4" t="s">
        <v>25</v>
      </c>
      <c r="B28" s="8">
        <f t="shared" ref="B28:U28" si="4">B27/B26</f>
        <v>9.8204129754323619E-2</v>
      </c>
      <c r="C28" s="8">
        <f t="shared" si="4"/>
        <v>0.12459621596677434</v>
      </c>
      <c r="D28" s="8">
        <f t="shared" si="4"/>
        <v>7.0878429906919657E-2</v>
      </c>
      <c r="E28" s="8">
        <f t="shared" si="4"/>
        <v>5.7755668970863754E-2</v>
      </c>
      <c r="F28" s="8">
        <f t="shared" si="4"/>
        <v>0.14670603432367596</v>
      </c>
      <c r="G28" s="8">
        <f t="shared" si="4"/>
        <v>0.10256971193287027</v>
      </c>
      <c r="H28" s="8">
        <f t="shared" si="4"/>
        <v>9.8583396801218581E-2</v>
      </c>
      <c r="I28" s="8">
        <f t="shared" si="4"/>
        <v>0.10746644770372048</v>
      </c>
      <c r="J28" s="8">
        <f t="shared" si="4"/>
        <v>7.6452175435780312E-2</v>
      </c>
      <c r="K28" s="8">
        <f t="shared" si="4"/>
        <v>8.0198311068041803E-2</v>
      </c>
      <c r="L28" s="8">
        <f t="shared" si="4"/>
        <v>0.28683369419527788</v>
      </c>
      <c r="M28" s="8">
        <f t="shared" si="4"/>
        <v>0.14612554610255232</v>
      </c>
      <c r="N28" s="8">
        <f t="shared" si="4"/>
        <v>6.4665934691553822E-2</v>
      </c>
      <c r="O28" s="8">
        <f t="shared" si="4"/>
        <v>0.24193548387096775</v>
      </c>
      <c r="P28" s="8">
        <f t="shared" si="4"/>
        <v>0.29174430851494776</v>
      </c>
      <c r="Q28" s="8">
        <f t="shared" si="4"/>
        <v>6.233576094301374E-2</v>
      </c>
      <c r="R28" s="8">
        <f t="shared" si="4"/>
        <v>0.1549095684355041</v>
      </c>
      <c r="S28" s="8">
        <f t="shared" si="4"/>
        <v>0.36190059758052762</v>
      </c>
      <c r="T28" s="8">
        <f t="shared" si="4"/>
        <v>0.23971866401851277</v>
      </c>
      <c r="U28" s="8">
        <f t="shared" si="4"/>
        <v>8.5293507212286832E-2</v>
      </c>
      <c r="V28" s="8">
        <f>V27/V26</f>
        <v>5.119286995271996E-2</v>
      </c>
      <c r="W28" s="39"/>
      <c r="X28" s="39"/>
      <c r="Y28" s="39"/>
      <c r="Z28" s="39"/>
      <c r="AA28" s="39"/>
    </row>
    <row r="29" spans="1:27" s="5" customFormat="1" ht="15.75" customHeight="1" x14ac:dyDescent="0.2">
      <c r="A29" s="4" t="s">
        <v>61</v>
      </c>
      <c r="B29" s="29">
        <f>Y3-B27</f>
        <v>-5945</v>
      </c>
      <c r="C29" s="29">
        <f>Y4-C27</f>
        <v>-28</v>
      </c>
      <c r="D29" s="29">
        <f>Y5-D27</f>
        <v>12930</v>
      </c>
      <c r="E29" s="29">
        <f>Y6-E27</f>
        <v>267</v>
      </c>
      <c r="F29" s="29">
        <f>Y7-F27</f>
        <v>-1863</v>
      </c>
      <c r="G29" s="29">
        <f>Y8-G27</f>
        <v>2634</v>
      </c>
      <c r="H29" s="29">
        <f>Y9-H27</f>
        <v>3466</v>
      </c>
      <c r="I29" s="29">
        <f>Y10-I27</f>
        <v>5822</v>
      </c>
      <c r="J29" s="29">
        <f>Y11-J27</f>
        <v>10368</v>
      </c>
      <c r="K29" s="29">
        <f>Y12-K27</f>
        <v>8677</v>
      </c>
      <c r="L29" s="29">
        <f>Y13-L27</f>
        <v>-2047</v>
      </c>
      <c r="M29" s="29">
        <f>Y14-M27</f>
        <v>-1948</v>
      </c>
      <c r="N29" s="29">
        <f>Y15-N27</f>
        <v>15994</v>
      </c>
      <c r="O29" s="29">
        <f>Y16-O27</f>
        <v>-2759</v>
      </c>
      <c r="P29" s="29">
        <f>Y17-P27</f>
        <v>1162</v>
      </c>
      <c r="Q29" s="29">
        <f>Y18-Q27</f>
        <v>-12528</v>
      </c>
      <c r="R29" s="29">
        <f>Y19-R27</f>
        <v>-9948</v>
      </c>
      <c r="S29" s="29">
        <f>Y20-S27</f>
        <v>-1667</v>
      </c>
      <c r="T29" s="29">
        <f>Y21-T27</f>
        <v>-11700</v>
      </c>
      <c r="U29" s="29">
        <f>Y22-U27</f>
        <v>-7629</v>
      </c>
      <c r="V29" s="29">
        <f>Y23-V27</f>
        <v>-3258</v>
      </c>
      <c r="W29" s="39"/>
      <c r="X29" s="39"/>
      <c r="Y29" s="39"/>
      <c r="Z29" s="39"/>
      <c r="AA29" s="39"/>
    </row>
    <row r="30" spans="1:27" ht="15.75" customHeight="1" x14ac:dyDescent="0.2">
      <c r="A30" s="4" t="s">
        <v>26</v>
      </c>
      <c r="B30" s="9">
        <f>Z3-B28</f>
        <v>-4.9359448037660965E-2</v>
      </c>
      <c r="C30" s="9">
        <f>Z4-C28</f>
        <v>-4.3070296877403408E-3</v>
      </c>
      <c r="D30" s="9">
        <f>Z5-D28</f>
        <v>6.5302700491411667E-2</v>
      </c>
      <c r="E30" s="9">
        <f>Z6-E28</f>
        <v>1.7249176303378765E-2</v>
      </c>
      <c r="F30" s="9">
        <f>Z7-F28</f>
        <v>-8.5947591806606383E-2</v>
      </c>
      <c r="G30" s="9">
        <f>Z8-G28</f>
        <v>2.0579572001156329E-2</v>
      </c>
      <c r="H30" s="9">
        <f>Z9-H28</f>
        <v>0.1055902513328256</v>
      </c>
      <c r="I30" s="9">
        <f>Z10-I28</f>
        <v>8.2422560733903402E-2</v>
      </c>
      <c r="J30" s="9">
        <f>Z11-J28</f>
        <v>7.5649566226204473E-2</v>
      </c>
      <c r="K30" s="9">
        <f>Z12-K28</f>
        <v>7.5076140375164399E-2</v>
      </c>
      <c r="L30" s="9">
        <f>Z13-L28</f>
        <v>-0.10552634292195073</v>
      </c>
      <c r="M30" s="9">
        <f>Z14-M28</f>
        <v>-4.4791906185329966E-2</v>
      </c>
      <c r="N30" s="9">
        <f>Z15-N28</f>
        <v>6.5040055304786293E-2</v>
      </c>
      <c r="O30" s="9">
        <f>Z16-O28</f>
        <v>-7.1086261980830678E-2</v>
      </c>
      <c r="P30" s="9">
        <f>Z17-P28</f>
        <v>9.4142428907072806E-2</v>
      </c>
      <c r="Q30" s="9">
        <f>Z18-Q28</f>
        <v>-3.9192131541407015E-2</v>
      </c>
      <c r="R30" s="9">
        <f>Z19-R28</f>
        <v>-0.11876081895779861</v>
      </c>
      <c r="S30" s="9">
        <f>Z20-S28</f>
        <v>-0.12148374872467571</v>
      </c>
      <c r="T30" s="9">
        <f>Z21-T28</f>
        <v>-0.21318853519432954</v>
      </c>
      <c r="U30" s="22">
        <f>Z22-U28</f>
        <v>-6.5974264070012806E-2</v>
      </c>
      <c r="V30" s="9">
        <f>Z23-V28</f>
        <v>-4.4263898701157545E-2</v>
      </c>
      <c r="W30" s="39"/>
      <c r="X30" s="39"/>
      <c r="Y30" s="39"/>
      <c r="Z30" s="39"/>
      <c r="AA30" s="39"/>
    </row>
    <row r="31" spans="1:27" x14ac:dyDescent="0.2">
      <c r="A31" s="27"/>
      <c r="B31" s="28">
        <v>1</v>
      </c>
      <c r="C31" s="28">
        <v>2</v>
      </c>
      <c r="D31" s="28">
        <v>3</v>
      </c>
      <c r="E31" s="28">
        <v>4</v>
      </c>
      <c r="F31" s="28">
        <v>5</v>
      </c>
      <c r="G31" s="28">
        <v>6</v>
      </c>
      <c r="H31" s="28">
        <v>7</v>
      </c>
      <c r="I31" s="28">
        <v>8</v>
      </c>
      <c r="J31" s="28">
        <v>9</v>
      </c>
      <c r="K31" s="28">
        <v>10</v>
      </c>
      <c r="L31" s="28">
        <v>11</v>
      </c>
      <c r="M31" s="28">
        <v>12</v>
      </c>
      <c r="N31" s="28">
        <v>13</v>
      </c>
      <c r="O31" s="28">
        <v>14</v>
      </c>
      <c r="P31" s="28">
        <v>15</v>
      </c>
      <c r="Q31" s="28">
        <v>16</v>
      </c>
      <c r="R31" s="28">
        <v>17</v>
      </c>
      <c r="S31" s="28">
        <v>18</v>
      </c>
      <c r="T31" s="28">
        <v>19</v>
      </c>
      <c r="U31" s="28">
        <v>20</v>
      </c>
      <c r="V31" s="28">
        <v>21</v>
      </c>
      <c r="W31" s="39"/>
      <c r="X31" s="39"/>
      <c r="Y31" s="39"/>
      <c r="Z31" s="39"/>
      <c r="AA31" s="39"/>
    </row>
  </sheetData>
  <mergeCells count="2">
    <mergeCell ref="B1:V1"/>
    <mergeCell ref="W25:AA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workbookViewId="0">
      <selection activeCell="F5" sqref="F5"/>
    </sheetView>
  </sheetViews>
  <sheetFormatPr defaultRowHeight="12.75" x14ac:dyDescent="0.2"/>
  <cols>
    <col min="1" max="1" width="23.42578125" style="2" customWidth="1"/>
    <col min="2" max="2" width="9.7109375" style="2" bestFit="1" customWidth="1"/>
    <col min="3" max="3" width="9.42578125" style="2" bestFit="1" customWidth="1"/>
    <col min="4" max="4" width="10.28515625" style="2" bestFit="1" customWidth="1"/>
    <col min="5" max="6" width="9.42578125" style="2" bestFit="1" customWidth="1"/>
    <col min="7" max="7" width="9.7109375" style="2" bestFit="1" customWidth="1"/>
    <col min="8" max="9" width="9.42578125" style="2" bestFit="1" customWidth="1"/>
    <col min="10" max="11" width="9.7109375" style="2" bestFit="1" customWidth="1"/>
    <col min="12" max="13" width="9.42578125" style="2" bestFit="1" customWidth="1"/>
    <col min="14" max="14" width="9.7109375" style="2" bestFit="1" customWidth="1"/>
    <col min="15" max="16" width="9.42578125" style="2" bestFit="1" customWidth="1"/>
    <col min="17" max="17" width="9.7109375" style="2" bestFit="1" customWidth="1"/>
    <col min="18" max="20" width="9.42578125" style="2" bestFit="1" customWidth="1"/>
    <col min="21" max="21" width="9.7109375" style="2" bestFit="1" customWidth="1"/>
    <col min="22" max="22" width="9.42578125" style="2" bestFit="1" customWidth="1"/>
    <col min="23" max="23" width="3.85546875" style="5" customWidth="1"/>
    <col min="24" max="24" width="10.140625" style="2" bestFit="1" customWidth="1"/>
    <col min="25" max="26" width="9.140625" style="2"/>
    <col min="27" max="27" width="3.42578125" style="2" customWidth="1"/>
    <col min="28" max="16384" width="9.140625" style="2"/>
  </cols>
  <sheetData>
    <row r="1" spans="1:27" ht="21" x14ac:dyDescent="0.2">
      <c r="A1" s="35">
        <v>2017</v>
      </c>
      <c r="B1" s="40" t="s">
        <v>23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11"/>
      <c r="X1" s="11"/>
      <c r="Y1" s="11"/>
      <c r="Z1" s="11"/>
      <c r="AA1" s="27"/>
    </row>
    <row r="2" spans="1:27" ht="78" customHeight="1" x14ac:dyDescent="0.2">
      <c r="A2" s="34" t="s">
        <v>22</v>
      </c>
      <c r="B2" s="25" t="s">
        <v>0</v>
      </c>
      <c r="C2" s="25" t="s">
        <v>17</v>
      </c>
      <c r="D2" s="25" t="s">
        <v>1</v>
      </c>
      <c r="E2" s="25" t="s">
        <v>21</v>
      </c>
      <c r="F2" s="25" t="s">
        <v>20</v>
      </c>
      <c r="G2" s="25" t="s">
        <v>2</v>
      </c>
      <c r="H2" s="25" t="s">
        <v>18</v>
      </c>
      <c r="I2" s="25" t="s">
        <v>3</v>
      </c>
      <c r="J2" s="25" t="s">
        <v>4</v>
      </c>
      <c r="K2" s="25" t="s">
        <v>5</v>
      </c>
      <c r="L2" s="25" t="s">
        <v>6</v>
      </c>
      <c r="M2" s="25" t="s">
        <v>7</v>
      </c>
      <c r="N2" s="25" t="s">
        <v>8</v>
      </c>
      <c r="O2" s="25" t="s">
        <v>9</v>
      </c>
      <c r="P2" s="25" t="s">
        <v>10</v>
      </c>
      <c r="Q2" s="25" t="s">
        <v>11</v>
      </c>
      <c r="R2" s="25" t="s">
        <v>12</v>
      </c>
      <c r="S2" s="25" t="s">
        <v>13</v>
      </c>
      <c r="T2" s="25" t="s">
        <v>14</v>
      </c>
      <c r="U2" s="25" t="s">
        <v>15</v>
      </c>
      <c r="V2" s="25" t="s">
        <v>16</v>
      </c>
      <c r="W2" s="26"/>
      <c r="X2" s="25" t="s">
        <v>24</v>
      </c>
      <c r="Y2" s="25" t="s">
        <v>28</v>
      </c>
      <c r="Z2" s="25" t="s">
        <v>28</v>
      </c>
      <c r="AA2" s="27"/>
    </row>
    <row r="3" spans="1:27" ht="15.75" customHeight="1" x14ac:dyDescent="0.2">
      <c r="A3" s="4" t="s">
        <v>0</v>
      </c>
      <c r="B3" s="6">
        <v>112983</v>
      </c>
      <c r="C3" s="36">
        <v>376</v>
      </c>
      <c r="D3" s="36">
        <v>1169</v>
      </c>
      <c r="E3" s="36">
        <v>7</v>
      </c>
      <c r="F3" s="36">
        <v>10</v>
      </c>
      <c r="G3" s="36">
        <v>57</v>
      </c>
      <c r="H3" s="36">
        <v>21</v>
      </c>
      <c r="I3" s="36">
        <v>2037</v>
      </c>
      <c r="J3" s="36">
        <v>84</v>
      </c>
      <c r="K3" s="36">
        <v>159</v>
      </c>
      <c r="L3" s="36">
        <v>17</v>
      </c>
      <c r="M3" s="36">
        <v>40</v>
      </c>
      <c r="N3" s="36">
        <v>118</v>
      </c>
      <c r="O3" s="36">
        <v>47</v>
      </c>
      <c r="P3" s="36">
        <v>18</v>
      </c>
      <c r="Q3" s="36">
        <v>210</v>
      </c>
      <c r="R3" s="36">
        <v>218</v>
      </c>
      <c r="S3" s="36">
        <v>54</v>
      </c>
      <c r="T3" s="36">
        <v>321</v>
      </c>
      <c r="U3" s="36">
        <v>391</v>
      </c>
      <c r="V3" s="36">
        <v>133</v>
      </c>
      <c r="W3" s="11"/>
      <c r="X3" s="7">
        <f>B3</f>
        <v>112983</v>
      </c>
      <c r="Y3" s="7">
        <f t="shared" ref="Y3:Y24" si="0">SUM(B3:V3)-X3</f>
        <v>5487</v>
      </c>
      <c r="Z3" s="8">
        <f>Y3/X3</f>
        <v>4.8564828337006455E-2</v>
      </c>
      <c r="AA3" s="33">
        <v>1</v>
      </c>
    </row>
    <row r="4" spans="1:27" ht="15.75" customHeight="1" x14ac:dyDescent="0.2">
      <c r="A4" s="4" t="s">
        <v>17</v>
      </c>
      <c r="B4" s="36">
        <v>696</v>
      </c>
      <c r="C4" s="6">
        <v>4720</v>
      </c>
      <c r="D4" s="36">
        <v>37</v>
      </c>
      <c r="E4" s="36">
        <v>0</v>
      </c>
      <c r="F4" s="36">
        <v>0</v>
      </c>
      <c r="G4" s="36">
        <v>31</v>
      </c>
      <c r="H4" s="36">
        <v>2</v>
      </c>
      <c r="I4" s="36">
        <v>60</v>
      </c>
      <c r="J4" s="36">
        <v>15</v>
      </c>
      <c r="K4" s="36">
        <v>15</v>
      </c>
      <c r="L4" s="36">
        <v>0</v>
      </c>
      <c r="M4" s="36">
        <v>2</v>
      </c>
      <c r="N4" s="36">
        <v>23</v>
      </c>
      <c r="O4" s="36">
        <v>0</v>
      </c>
      <c r="P4" s="36">
        <v>1</v>
      </c>
      <c r="Q4" s="36">
        <v>8</v>
      </c>
      <c r="R4" s="36">
        <v>6</v>
      </c>
      <c r="S4" s="36">
        <v>9</v>
      </c>
      <c r="T4" s="36">
        <v>9</v>
      </c>
      <c r="U4" s="36">
        <v>7</v>
      </c>
      <c r="V4" s="36">
        <v>4</v>
      </c>
      <c r="W4" s="11"/>
      <c r="X4" s="7">
        <f>C4</f>
        <v>4720</v>
      </c>
      <c r="Y4" s="7">
        <f t="shared" si="0"/>
        <v>925</v>
      </c>
      <c r="Z4" s="8">
        <f t="shared" ref="Z4:Z24" si="1">Y4/X4</f>
        <v>0.19597457627118645</v>
      </c>
      <c r="AA4" s="33">
        <v>2</v>
      </c>
    </row>
    <row r="5" spans="1:27" ht="15.75" customHeight="1" x14ac:dyDescent="0.2">
      <c r="A5" s="4" t="s">
        <v>1</v>
      </c>
      <c r="B5" s="36">
        <v>5875</v>
      </c>
      <c r="C5" s="36">
        <v>110</v>
      </c>
      <c r="D5" s="6">
        <v>196130</v>
      </c>
      <c r="E5" s="36">
        <v>89</v>
      </c>
      <c r="F5" s="36">
        <v>543</v>
      </c>
      <c r="G5" s="36">
        <v>3237</v>
      </c>
      <c r="H5" s="36">
        <v>262</v>
      </c>
      <c r="I5" s="36">
        <v>2001</v>
      </c>
      <c r="J5" s="36">
        <v>4408</v>
      </c>
      <c r="K5" s="36">
        <v>1068</v>
      </c>
      <c r="L5" s="36">
        <v>221</v>
      </c>
      <c r="M5" s="36">
        <v>640</v>
      </c>
      <c r="N5" s="36">
        <v>1123</v>
      </c>
      <c r="O5" s="36">
        <v>404</v>
      </c>
      <c r="P5" s="36">
        <v>87</v>
      </c>
      <c r="Q5" s="36">
        <v>1282</v>
      </c>
      <c r="R5" s="36">
        <v>2229</v>
      </c>
      <c r="S5" s="36">
        <v>231</v>
      </c>
      <c r="T5" s="36">
        <v>1508</v>
      </c>
      <c r="U5" s="36">
        <v>2048</v>
      </c>
      <c r="V5" s="36">
        <v>1485</v>
      </c>
      <c r="W5" s="11"/>
      <c r="X5" s="7">
        <f>D5</f>
        <v>196130</v>
      </c>
      <c r="Y5" s="7">
        <f t="shared" si="0"/>
        <v>28851</v>
      </c>
      <c r="Z5" s="8">
        <f t="shared" si="1"/>
        <v>0.14710141232855758</v>
      </c>
      <c r="AA5" s="33">
        <v>3</v>
      </c>
    </row>
    <row r="6" spans="1:27" ht="15.75" customHeight="1" x14ac:dyDescent="0.2">
      <c r="A6" s="4" t="s">
        <v>21</v>
      </c>
      <c r="B6" s="36">
        <v>8</v>
      </c>
      <c r="C6" s="36">
        <v>0</v>
      </c>
      <c r="D6" s="36">
        <v>51</v>
      </c>
      <c r="E6" s="6">
        <v>14906</v>
      </c>
      <c r="F6" s="36">
        <v>486</v>
      </c>
      <c r="G6" s="36">
        <v>239</v>
      </c>
      <c r="H6" s="36">
        <v>21</v>
      </c>
      <c r="I6" s="36">
        <v>7</v>
      </c>
      <c r="J6" s="36">
        <v>21</v>
      </c>
      <c r="K6" s="36">
        <v>25</v>
      </c>
      <c r="L6" s="36">
        <v>6</v>
      </c>
      <c r="M6" s="36">
        <v>3</v>
      </c>
      <c r="N6" s="36">
        <v>33</v>
      </c>
      <c r="O6" s="36">
        <v>5</v>
      </c>
      <c r="P6" s="36">
        <v>0</v>
      </c>
      <c r="Q6" s="36">
        <v>10</v>
      </c>
      <c r="R6" s="36">
        <v>27</v>
      </c>
      <c r="S6" s="36">
        <v>1</v>
      </c>
      <c r="T6" s="36">
        <v>7</v>
      </c>
      <c r="U6" s="36">
        <v>18</v>
      </c>
      <c r="V6" s="36">
        <v>5</v>
      </c>
      <c r="W6" s="11"/>
      <c r="X6" s="7">
        <f>E6</f>
        <v>14906</v>
      </c>
      <c r="Y6" s="7">
        <f t="shared" si="0"/>
        <v>973</v>
      </c>
      <c r="Z6" s="8">
        <f t="shared" si="1"/>
        <v>6.5275727894807456E-2</v>
      </c>
      <c r="AA6" s="33">
        <v>4</v>
      </c>
    </row>
    <row r="7" spans="1:27" ht="15.75" customHeight="1" x14ac:dyDescent="0.2">
      <c r="A7" s="4" t="s">
        <v>20</v>
      </c>
      <c r="B7" s="36">
        <v>17</v>
      </c>
      <c r="C7" s="36">
        <v>2</v>
      </c>
      <c r="D7" s="36">
        <v>188</v>
      </c>
      <c r="E7" s="36">
        <v>243</v>
      </c>
      <c r="F7" s="6">
        <v>18949</v>
      </c>
      <c r="G7" s="36">
        <v>466</v>
      </c>
      <c r="H7" s="36">
        <v>18</v>
      </c>
      <c r="I7" s="36">
        <v>17</v>
      </c>
      <c r="J7" s="36">
        <v>55</v>
      </c>
      <c r="K7" s="36">
        <v>22</v>
      </c>
      <c r="L7" s="36">
        <v>5</v>
      </c>
      <c r="M7" s="36">
        <v>7</v>
      </c>
      <c r="N7" s="36">
        <v>55</v>
      </c>
      <c r="O7" s="36">
        <v>11</v>
      </c>
      <c r="P7" s="36">
        <v>5</v>
      </c>
      <c r="Q7" s="36">
        <v>18</v>
      </c>
      <c r="R7" s="36">
        <v>32</v>
      </c>
      <c r="S7" s="36">
        <v>2</v>
      </c>
      <c r="T7" s="36">
        <v>22</v>
      </c>
      <c r="U7" s="36">
        <v>33</v>
      </c>
      <c r="V7" s="36">
        <v>8</v>
      </c>
      <c r="W7" s="11"/>
      <c r="X7" s="7">
        <f>F7</f>
        <v>18949</v>
      </c>
      <c r="Y7" s="7">
        <f t="shared" si="0"/>
        <v>1226</v>
      </c>
      <c r="Z7" s="8">
        <f t="shared" si="1"/>
        <v>6.4699984168029981E-2</v>
      </c>
      <c r="AA7" s="33">
        <v>5</v>
      </c>
    </row>
    <row r="8" spans="1:27" ht="15.75" customHeight="1" x14ac:dyDescent="0.2">
      <c r="A8" s="4" t="s">
        <v>2</v>
      </c>
      <c r="B8" s="36">
        <v>246</v>
      </c>
      <c r="C8" s="36">
        <v>8</v>
      </c>
      <c r="D8" s="36">
        <v>3155</v>
      </c>
      <c r="E8" s="36">
        <v>233</v>
      </c>
      <c r="F8" s="36">
        <v>1514</v>
      </c>
      <c r="G8" s="6">
        <v>95302</v>
      </c>
      <c r="H8" s="36">
        <v>1508</v>
      </c>
      <c r="I8" s="36">
        <v>123</v>
      </c>
      <c r="J8" s="36">
        <v>1733</v>
      </c>
      <c r="K8" s="36">
        <v>309</v>
      </c>
      <c r="L8" s="36">
        <v>105</v>
      </c>
      <c r="M8" s="36">
        <v>227</v>
      </c>
      <c r="N8" s="36">
        <v>388</v>
      </c>
      <c r="O8" s="36">
        <v>152</v>
      </c>
      <c r="P8" s="36">
        <v>38</v>
      </c>
      <c r="Q8" s="36">
        <v>784</v>
      </c>
      <c r="R8" s="36">
        <v>545</v>
      </c>
      <c r="S8" s="36">
        <v>78</v>
      </c>
      <c r="T8" s="36">
        <v>320</v>
      </c>
      <c r="U8" s="36">
        <v>859</v>
      </c>
      <c r="V8" s="36">
        <v>237</v>
      </c>
      <c r="W8" s="11"/>
      <c r="X8" s="7">
        <f>G8</f>
        <v>95302</v>
      </c>
      <c r="Y8" s="7">
        <f t="shared" si="0"/>
        <v>12562</v>
      </c>
      <c r="Z8" s="8">
        <f t="shared" si="1"/>
        <v>0.13181255377641601</v>
      </c>
      <c r="AA8" s="33">
        <v>6</v>
      </c>
    </row>
    <row r="9" spans="1:27" ht="15.75" customHeight="1" x14ac:dyDescent="0.2">
      <c r="A9" s="4" t="s">
        <v>18</v>
      </c>
      <c r="B9" s="36">
        <v>35</v>
      </c>
      <c r="C9" s="36">
        <v>2</v>
      </c>
      <c r="D9" s="36">
        <v>143</v>
      </c>
      <c r="E9" s="36">
        <v>7</v>
      </c>
      <c r="F9" s="36">
        <v>31</v>
      </c>
      <c r="G9" s="36">
        <v>5484</v>
      </c>
      <c r="H9" s="6">
        <v>31974</v>
      </c>
      <c r="I9" s="36">
        <v>22</v>
      </c>
      <c r="J9" s="36">
        <v>90</v>
      </c>
      <c r="K9" s="36">
        <v>34</v>
      </c>
      <c r="L9" s="36">
        <v>15</v>
      </c>
      <c r="M9" s="36">
        <v>40</v>
      </c>
      <c r="N9" s="36">
        <v>64</v>
      </c>
      <c r="O9" s="36">
        <v>17</v>
      </c>
      <c r="P9" s="36">
        <v>7</v>
      </c>
      <c r="Q9" s="36">
        <v>108</v>
      </c>
      <c r="R9" s="36">
        <v>117</v>
      </c>
      <c r="S9" s="36">
        <v>7</v>
      </c>
      <c r="T9" s="36">
        <v>42</v>
      </c>
      <c r="U9" s="36">
        <v>204</v>
      </c>
      <c r="V9" s="36">
        <v>31</v>
      </c>
      <c r="W9" s="11"/>
      <c r="X9" s="7">
        <f>H9</f>
        <v>31974</v>
      </c>
      <c r="Y9" s="7">
        <f t="shared" si="0"/>
        <v>6500</v>
      </c>
      <c r="Z9" s="8">
        <f t="shared" si="1"/>
        <v>0.20329017326577845</v>
      </c>
      <c r="AA9" s="33">
        <v>7</v>
      </c>
    </row>
    <row r="10" spans="1:27" ht="15.75" customHeight="1" x14ac:dyDescent="0.2">
      <c r="A10" s="4" t="s">
        <v>3</v>
      </c>
      <c r="B10" s="36">
        <v>2941</v>
      </c>
      <c r="C10" s="36">
        <v>66</v>
      </c>
      <c r="D10" s="36">
        <v>1391</v>
      </c>
      <c r="E10" s="36">
        <v>13</v>
      </c>
      <c r="F10" s="36">
        <v>39</v>
      </c>
      <c r="G10" s="36">
        <v>119</v>
      </c>
      <c r="H10" s="36">
        <v>30</v>
      </c>
      <c r="I10" s="6">
        <v>54080</v>
      </c>
      <c r="J10" s="36">
        <v>525</v>
      </c>
      <c r="K10" s="36">
        <v>1887</v>
      </c>
      <c r="L10" s="36">
        <v>51</v>
      </c>
      <c r="M10" s="36">
        <v>119</v>
      </c>
      <c r="N10" s="36">
        <v>237</v>
      </c>
      <c r="O10" s="36">
        <v>93</v>
      </c>
      <c r="P10" s="36">
        <v>18</v>
      </c>
      <c r="Q10" s="36">
        <v>684</v>
      </c>
      <c r="R10" s="36">
        <v>558</v>
      </c>
      <c r="S10" s="36">
        <v>68</v>
      </c>
      <c r="T10" s="36">
        <v>497</v>
      </c>
      <c r="U10" s="36">
        <v>1116</v>
      </c>
      <c r="V10" s="36">
        <v>346</v>
      </c>
      <c r="W10" s="11"/>
      <c r="X10" s="7">
        <f>I10</f>
        <v>54080</v>
      </c>
      <c r="Y10" s="7">
        <f t="shared" si="0"/>
        <v>10798</v>
      </c>
      <c r="Z10" s="8">
        <f t="shared" si="1"/>
        <v>0.19966715976331362</v>
      </c>
      <c r="AA10" s="33">
        <v>8</v>
      </c>
    </row>
    <row r="11" spans="1:27" ht="15.75" customHeight="1" x14ac:dyDescent="0.2">
      <c r="A11" s="4" t="s">
        <v>4</v>
      </c>
      <c r="B11" s="36">
        <v>404</v>
      </c>
      <c r="C11" s="36">
        <v>15</v>
      </c>
      <c r="D11" s="36">
        <v>3216</v>
      </c>
      <c r="E11" s="36">
        <v>48</v>
      </c>
      <c r="F11" s="36">
        <v>131</v>
      </c>
      <c r="G11" s="36">
        <v>2294</v>
      </c>
      <c r="H11" s="36">
        <v>168</v>
      </c>
      <c r="I11" s="36">
        <v>454</v>
      </c>
      <c r="J11" s="6">
        <v>102050</v>
      </c>
      <c r="K11" s="36">
        <v>1630</v>
      </c>
      <c r="L11" s="36">
        <v>277</v>
      </c>
      <c r="M11" s="36">
        <v>2035</v>
      </c>
      <c r="N11" s="36">
        <v>666</v>
      </c>
      <c r="O11" s="36">
        <v>607</v>
      </c>
      <c r="P11" s="36">
        <v>113</v>
      </c>
      <c r="Q11" s="36">
        <v>838</v>
      </c>
      <c r="R11" s="36">
        <v>1196</v>
      </c>
      <c r="S11" s="36">
        <v>229</v>
      </c>
      <c r="T11" s="36">
        <v>1020</v>
      </c>
      <c r="U11" s="36">
        <v>787</v>
      </c>
      <c r="V11" s="36">
        <v>286</v>
      </c>
      <c r="W11" s="11"/>
      <c r="X11" s="7">
        <f>J11</f>
        <v>102050</v>
      </c>
      <c r="Y11" s="7">
        <f t="shared" si="0"/>
        <v>16414</v>
      </c>
      <c r="Z11" s="8">
        <f t="shared" si="1"/>
        <v>0.16084272415482606</v>
      </c>
      <c r="AA11" s="33">
        <v>9</v>
      </c>
    </row>
    <row r="12" spans="1:27" ht="15.75" customHeight="1" x14ac:dyDescent="0.2">
      <c r="A12" s="4" t="s">
        <v>5</v>
      </c>
      <c r="B12" s="36">
        <v>533</v>
      </c>
      <c r="C12" s="36">
        <v>18</v>
      </c>
      <c r="D12" s="36">
        <v>886</v>
      </c>
      <c r="E12" s="36">
        <v>17</v>
      </c>
      <c r="F12" s="36">
        <v>32</v>
      </c>
      <c r="G12" s="36">
        <v>382</v>
      </c>
      <c r="H12" s="36">
        <v>95</v>
      </c>
      <c r="I12" s="36">
        <v>2434</v>
      </c>
      <c r="J12" s="36">
        <v>1331</v>
      </c>
      <c r="K12" s="6">
        <v>111548</v>
      </c>
      <c r="L12" s="36">
        <v>1889</v>
      </c>
      <c r="M12" s="36">
        <v>571</v>
      </c>
      <c r="N12" s="36">
        <v>3162</v>
      </c>
      <c r="O12" s="36">
        <v>385</v>
      </c>
      <c r="P12" s="36">
        <v>111</v>
      </c>
      <c r="Q12" s="36">
        <v>1821</v>
      </c>
      <c r="R12" s="36">
        <v>832</v>
      </c>
      <c r="S12" s="36">
        <v>221</v>
      </c>
      <c r="T12" s="36">
        <v>1197</v>
      </c>
      <c r="U12" s="36">
        <v>1243</v>
      </c>
      <c r="V12" s="36">
        <v>310</v>
      </c>
      <c r="W12" s="11"/>
      <c r="X12" s="7">
        <f>K12</f>
        <v>111548</v>
      </c>
      <c r="Y12" s="7">
        <f t="shared" si="0"/>
        <v>17470</v>
      </c>
      <c r="Z12" s="8">
        <f t="shared" si="1"/>
        <v>0.15661419299315094</v>
      </c>
      <c r="AA12" s="33">
        <v>10</v>
      </c>
    </row>
    <row r="13" spans="1:27" ht="15.75" customHeight="1" x14ac:dyDescent="0.2">
      <c r="A13" s="4" t="s">
        <v>6</v>
      </c>
      <c r="B13" s="36">
        <v>16</v>
      </c>
      <c r="C13" s="36">
        <v>1</v>
      </c>
      <c r="D13" s="36">
        <v>26</v>
      </c>
      <c r="E13" s="36">
        <v>0</v>
      </c>
      <c r="F13" s="36">
        <v>2</v>
      </c>
      <c r="G13" s="36">
        <v>20</v>
      </c>
      <c r="H13" s="36">
        <v>4</v>
      </c>
      <c r="I13" s="36">
        <v>7</v>
      </c>
      <c r="J13" s="36">
        <v>36</v>
      </c>
      <c r="K13" s="36">
        <v>836</v>
      </c>
      <c r="L13" s="6">
        <v>21172</v>
      </c>
      <c r="M13" s="36">
        <v>331</v>
      </c>
      <c r="N13" s="36">
        <v>1777</v>
      </c>
      <c r="O13" s="36">
        <v>50</v>
      </c>
      <c r="P13" s="36">
        <v>18</v>
      </c>
      <c r="Q13" s="36">
        <v>104</v>
      </c>
      <c r="R13" s="36">
        <v>65</v>
      </c>
      <c r="S13" s="36">
        <v>24</v>
      </c>
      <c r="T13" s="36">
        <v>156</v>
      </c>
      <c r="U13" s="36">
        <v>43</v>
      </c>
      <c r="V13" s="36">
        <v>11</v>
      </c>
      <c r="W13" s="11"/>
      <c r="X13" s="7">
        <f>L13</f>
        <v>21172</v>
      </c>
      <c r="Y13" s="7">
        <f t="shared" si="0"/>
        <v>3527</v>
      </c>
      <c r="Z13" s="8">
        <f t="shared" si="1"/>
        <v>0.16658794634422822</v>
      </c>
      <c r="AA13" s="33">
        <v>11</v>
      </c>
    </row>
    <row r="14" spans="1:27" ht="15.75" customHeight="1" x14ac:dyDescent="0.2">
      <c r="A14" s="4" t="s">
        <v>7</v>
      </c>
      <c r="B14" s="36">
        <v>29</v>
      </c>
      <c r="C14" s="36">
        <v>1</v>
      </c>
      <c r="D14" s="36">
        <v>101</v>
      </c>
      <c r="E14" s="36">
        <v>10</v>
      </c>
      <c r="F14" s="36">
        <v>2</v>
      </c>
      <c r="G14" s="36">
        <v>26</v>
      </c>
      <c r="H14" s="36">
        <v>11</v>
      </c>
      <c r="I14" s="36">
        <v>10</v>
      </c>
      <c r="J14" s="36">
        <v>454</v>
      </c>
      <c r="K14" s="36">
        <v>142</v>
      </c>
      <c r="L14" s="36">
        <v>368</v>
      </c>
      <c r="M14" s="6">
        <v>47010</v>
      </c>
      <c r="N14" s="36">
        <v>507</v>
      </c>
      <c r="O14" s="36">
        <v>4016</v>
      </c>
      <c r="P14" s="36">
        <v>133</v>
      </c>
      <c r="Q14" s="36">
        <v>185</v>
      </c>
      <c r="R14" s="36">
        <v>807</v>
      </c>
      <c r="S14" s="36">
        <v>104</v>
      </c>
      <c r="T14" s="36">
        <v>66</v>
      </c>
      <c r="U14" s="36">
        <v>63</v>
      </c>
      <c r="V14" s="36">
        <v>14</v>
      </c>
      <c r="W14" s="11"/>
      <c r="X14" s="7">
        <f>M14</f>
        <v>47010</v>
      </c>
      <c r="Y14" s="7">
        <f t="shared" si="0"/>
        <v>7049</v>
      </c>
      <c r="Z14" s="8">
        <f t="shared" si="1"/>
        <v>0.14994681982556904</v>
      </c>
      <c r="AA14" s="33">
        <v>12</v>
      </c>
    </row>
    <row r="15" spans="1:27" ht="15.75" customHeight="1" x14ac:dyDescent="0.2">
      <c r="A15" s="4" t="s">
        <v>8</v>
      </c>
      <c r="B15" s="36">
        <v>179</v>
      </c>
      <c r="C15" s="36">
        <v>6</v>
      </c>
      <c r="D15" s="36">
        <v>538</v>
      </c>
      <c r="E15" s="36">
        <v>22</v>
      </c>
      <c r="F15" s="36">
        <v>45</v>
      </c>
      <c r="G15" s="36">
        <v>276</v>
      </c>
      <c r="H15" s="36">
        <v>74</v>
      </c>
      <c r="I15" s="36">
        <v>143</v>
      </c>
      <c r="J15" s="36">
        <v>428</v>
      </c>
      <c r="K15" s="36">
        <v>1098</v>
      </c>
      <c r="L15" s="36">
        <v>2042</v>
      </c>
      <c r="M15" s="36">
        <v>977</v>
      </c>
      <c r="N15" s="6">
        <v>223363</v>
      </c>
      <c r="O15" s="36">
        <v>3426</v>
      </c>
      <c r="P15" s="36">
        <v>1180</v>
      </c>
      <c r="Q15" s="36">
        <v>8139</v>
      </c>
      <c r="R15" s="36">
        <v>3921</v>
      </c>
      <c r="S15" s="36">
        <v>1164</v>
      </c>
      <c r="T15" s="36">
        <v>4489</v>
      </c>
      <c r="U15" s="36">
        <v>2129</v>
      </c>
      <c r="V15" s="36">
        <v>785</v>
      </c>
      <c r="W15" s="11"/>
      <c r="X15" s="7">
        <f>N15</f>
        <v>223363</v>
      </c>
      <c r="Y15" s="7">
        <f t="shared" si="0"/>
        <v>31061</v>
      </c>
      <c r="Z15" s="8">
        <f t="shared" si="1"/>
        <v>0.13906063224437351</v>
      </c>
      <c r="AA15" s="33">
        <v>13</v>
      </c>
    </row>
    <row r="16" spans="1:27" ht="15.75" customHeight="1" x14ac:dyDescent="0.2">
      <c r="A16" s="4" t="s">
        <v>9</v>
      </c>
      <c r="B16" s="36">
        <v>24</v>
      </c>
      <c r="C16" s="36">
        <v>2</v>
      </c>
      <c r="D16" s="36">
        <v>88</v>
      </c>
      <c r="E16" s="36">
        <v>2</v>
      </c>
      <c r="F16" s="36">
        <v>5</v>
      </c>
      <c r="G16" s="36">
        <v>25</v>
      </c>
      <c r="H16" s="36">
        <v>13</v>
      </c>
      <c r="I16" s="36">
        <v>8</v>
      </c>
      <c r="J16" s="36">
        <v>61</v>
      </c>
      <c r="K16" s="36">
        <v>41</v>
      </c>
      <c r="L16" s="36">
        <v>26</v>
      </c>
      <c r="M16" s="36">
        <v>466</v>
      </c>
      <c r="N16" s="36">
        <v>3940</v>
      </c>
      <c r="O16" s="6">
        <v>35300</v>
      </c>
      <c r="P16" s="36">
        <v>1136</v>
      </c>
      <c r="Q16" s="36">
        <v>205</v>
      </c>
      <c r="R16" s="36">
        <v>367</v>
      </c>
      <c r="S16" s="36">
        <v>33</v>
      </c>
      <c r="T16" s="36">
        <v>54</v>
      </c>
      <c r="U16" s="36">
        <v>43</v>
      </c>
      <c r="V16" s="36">
        <v>13</v>
      </c>
      <c r="W16" s="11"/>
      <c r="X16" s="7">
        <f>O16</f>
        <v>35300</v>
      </c>
      <c r="Y16" s="7">
        <f t="shared" si="0"/>
        <v>6552</v>
      </c>
      <c r="Z16" s="8">
        <f t="shared" si="1"/>
        <v>0.18560906515580736</v>
      </c>
      <c r="AA16" s="33">
        <v>14</v>
      </c>
    </row>
    <row r="17" spans="1:27" ht="15.75" customHeight="1" x14ac:dyDescent="0.2">
      <c r="A17" s="4" t="s">
        <v>10</v>
      </c>
      <c r="B17" s="36">
        <v>4</v>
      </c>
      <c r="C17" s="36">
        <v>0</v>
      </c>
      <c r="D17" s="36">
        <v>22</v>
      </c>
      <c r="E17" s="36">
        <v>0</v>
      </c>
      <c r="F17" s="36">
        <v>0</v>
      </c>
      <c r="G17" s="36">
        <v>2</v>
      </c>
      <c r="H17" s="36">
        <v>0</v>
      </c>
      <c r="I17" s="36">
        <v>0</v>
      </c>
      <c r="J17" s="36">
        <v>15</v>
      </c>
      <c r="K17" s="36">
        <v>13</v>
      </c>
      <c r="L17" s="36">
        <v>9</v>
      </c>
      <c r="M17" s="36">
        <v>7</v>
      </c>
      <c r="N17" s="36">
        <v>920</v>
      </c>
      <c r="O17" s="36">
        <v>331</v>
      </c>
      <c r="P17" s="6">
        <v>8216</v>
      </c>
      <c r="Q17" s="36">
        <v>2083</v>
      </c>
      <c r="R17" s="36">
        <v>338</v>
      </c>
      <c r="S17" s="36">
        <v>28</v>
      </c>
      <c r="T17" s="36">
        <v>25</v>
      </c>
      <c r="U17" s="36">
        <v>4</v>
      </c>
      <c r="V17" s="36">
        <v>0</v>
      </c>
      <c r="W17" s="11"/>
      <c r="X17" s="7">
        <f>P17</f>
        <v>8216</v>
      </c>
      <c r="Y17" s="7">
        <f t="shared" si="0"/>
        <v>3801</v>
      </c>
      <c r="Z17" s="8">
        <f t="shared" si="1"/>
        <v>0.46263388510223952</v>
      </c>
      <c r="AA17" s="33">
        <v>15</v>
      </c>
    </row>
    <row r="18" spans="1:27" ht="15.75" customHeight="1" x14ac:dyDescent="0.2">
      <c r="A18" s="4" t="s">
        <v>11</v>
      </c>
      <c r="B18" s="36">
        <v>107</v>
      </c>
      <c r="C18" s="36">
        <v>5</v>
      </c>
      <c r="D18" s="36">
        <v>338</v>
      </c>
      <c r="E18" s="36">
        <v>12</v>
      </c>
      <c r="F18" s="36">
        <v>22</v>
      </c>
      <c r="G18" s="36">
        <v>85</v>
      </c>
      <c r="H18" s="36">
        <v>43</v>
      </c>
      <c r="I18" s="36">
        <v>44</v>
      </c>
      <c r="J18" s="36">
        <v>204</v>
      </c>
      <c r="K18" s="36">
        <v>195</v>
      </c>
      <c r="L18" s="36">
        <v>72</v>
      </c>
      <c r="M18" s="36">
        <v>70</v>
      </c>
      <c r="N18" s="36">
        <v>1882</v>
      </c>
      <c r="O18" s="36">
        <v>221</v>
      </c>
      <c r="P18" s="36">
        <v>514</v>
      </c>
      <c r="Q18" s="6">
        <v>282623</v>
      </c>
      <c r="R18" s="36">
        <v>583</v>
      </c>
      <c r="S18" s="36">
        <v>1322</v>
      </c>
      <c r="T18" s="36">
        <v>735</v>
      </c>
      <c r="U18" s="36">
        <v>228</v>
      </c>
      <c r="V18" s="36">
        <v>50</v>
      </c>
      <c r="W18" s="11"/>
      <c r="X18" s="7">
        <f>Q18</f>
        <v>282623</v>
      </c>
      <c r="Y18" s="7">
        <f t="shared" si="0"/>
        <v>6732</v>
      </c>
      <c r="Z18" s="8">
        <f t="shared" si="1"/>
        <v>2.3819717432763787E-2</v>
      </c>
      <c r="AA18" s="33">
        <v>16</v>
      </c>
    </row>
    <row r="19" spans="1:27" ht="15.75" customHeight="1" x14ac:dyDescent="0.2">
      <c r="A19" s="4" t="s">
        <v>12</v>
      </c>
      <c r="B19" s="36">
        <v>29</v>
      </c>
      <c r="C19" s="36">
        <v>0</v>
      </c>
      <c r="D19" s="36">
        <v>69</v>
      </c>
      <c r="E19" s="36">
        <v>4</v>
      </c>
      <c r="F19" s="36">
        <v>1</v>
      </c>
      <c r="G19" s="36">
        <v>16</v>
      </c>
      <c r="H19" s="36">
        <v>7</v>
      </c>
      <c r="I19" s="36">
        <v>8</v>
      </c>
      <c r="J19" s="36">
        <v>50</v>
      </c>
      <c r="K19" s="36">
        <v>16</v>
      </c>
      <c r="L19" s="36">
        <v>4</v>
      </c>
      <c r="M19" s="36">
        <v>23</v>
      </c>
      <c r="N19" s="36">
        <v>107</v>
      </c>
      <c r="O19" s="36">
        <v>81</v>
      </c>
      <c r="P19" s="36">
        <v>186</v>
      </c>
      <c r="Q19" s="36">
        <v>431</v>
      </c>
      <c r="R19" s="6">
        <v>45126</v>
      </c>
      <c r="S19" s="36">
        <v>775</v>
      </c>
      <c r="T19" s="36">
        <v>233</v>
      </c>
      <c r="U19" s="36">
        <v>40</v>
      </c>
      <c r="V19" s="36">
        <v>5</v>
      </c>
      <c r="W19" s="11"/>
      <c r="X19" s="7">
        <f>R19</f>
        <v>45126</v>
      </c>
      <c r="Y19" s="7">
        <f t="shared" si="0"/>
        <v>2085</v>
      </c>
      <c r="Z19" s="8">
        <f t="shared" si="1"/>
        <v>4.6203962239063957E-2</v>
      </c>
      <c r="AA19" s="33">
        <v>17</v>
      </c>
    </row>
    <row r="20" spans="1:27" ht="15.75" customHeight="1" x14ac:dyDescent="0.2">
      <c r="A20" s="4" t="s">
        <v>13</v>
      </c>
      <c r="B20" s="36">
        <v>8</v>
      </c>
      <c r="C20" s="36">
        <v>0</v>
      </c>
      <c r="D20" s="36">
        <v>26</v>
      </c>
      <c r="E20" s="36">
        <v>1</v>
      </c>
      <c r="F20" s="36">
        <v>0</v>
      </c>
      <c r="G20" s="36">
        <v>3</v>
      </c>
      <c r="H20" s="36">
        <v>2</v>
      </c>
      <c r="I20" s="36">
        <v>3</v>
      </c>
      <c r="J20" s="36">
        <v>16</v>
      </c>
      <c r="K20" s="36">
        <v>13</v>
      </c>
      <c r="L20" s="36">
        <v>1</v>
      </c>
      <c r="M20" s="36">
        <v>2</v>
      </c>
      <c r="N20" s="36">
        <v>51</v>
      </c>
      <c r="O20" s="36">
        <v>5</v>
      </c>
      <c r="P20" s="36">
        <v>14</v>
      </c>
      <c r="Q20" s="36">
        <v>1641</v>
      </c>
      <c r="R20" s="36">
        <v>672</v>
      </c>
      <c r="S20" s="6">
        <v>12531</v>
      </c>
      <c r="T20" s="36">
        <v>457</v>
      </c>
      <c r="U20" s="36">
        <v>3</v>
      </c>
      <c r="V20" s="36">
        <v>0</v>
      </c>
      <c r="W20" s="11"/>
      <c r="X20" s="7">
        <f>S20</f>
        <v>12531</v>
      </c>
      <c r="Y20" s="7">
        <f t="shared" si="0"/>
        <v>2918</v>
      </c>
      <c r="Z20" s="8">
        <f t="shared" si="1"/>
        <v>0.23286250099752615</v>
      </c>
      <c r="AA20" s="33">
        <v>18</v>
      </c>
    </row>
    <row r="21" spans="1:27" ht="15.75" customHeight="1" x14ac:dyDescent="0.2">
      <c r="A21" s="4" t="s">
        <v>14</v>
      </c>
      <c r="B21" s="36">
        <v>63</v>
      </c>
      <c r="C21" s="36">
        <v>2</v>
      </c>
      <c r="D21" s="36">
        <v>96</v>
      </c>
      <c r="E21" s="36">
        <v>4</v>
      </c>
      <c r="F21" s="36">
        <v>1</v>
      </c>
      <c r="G21" s="36">
        <v>11</v>
      </c>
      <c r="H21" s="36">
        <v>2</v>
      </c>
      <c r="I21" s="36">
        <v>14</v>
      </c>
      <c r="J21" s="36">
        <v>49</v>
      </c>
      <c r="K21" s="36">
        <v>31</v>
      </c>
      <c r="L21" s="36">
        <v>12</v>
      </c>
      <c r="M21" s="36">
        <v>3</v>
      </c>
      <c r="N21" s="36">
        <v>105</v>
      </c>
      <c r="O21" s="36">
        <v>4</v>
      </c>
      <c r="P21" s="36">
        <v>4</v>
      </c>
      <c r="Q21" s="36">
        <v>72</v>
      </c>
      <c r="R21" s="36">
        <v>63</v>
      </c>
      <c r="S21" s="36">
        <v>77</v>
      </c>
      <c r="T21" s="6">
        <v>43245</v>
      </c>
      <c r="U21" s="36">
        <v>203</v>
      </c>
      <c r="V21" s="36">
        <v>1</v>
      </c>
      <c r="W21" s="11"/>
      <c r="X21" s="7">
        <f>T21</f>
        <v>43245</v>
      </c>
      <c r="Y21" s="7">
        <f t="shared" si="0"/>
        <v>817</v>
      </c>
      <c r="Z21" s="8">
        <f t="shared" si="1"/>
        <v>1.8892357497976645E-2</v>
      </c>
      <c r="AA21" s="33">
        <v>19</v>
      </c>
    </row>
    <row r="22" spans="1:27" ht="15.75" customHeight="1" x14ac:dyDescent="0.2">
      <c r="A22" s="4" t="s">
        <v>15</v>
      </c>
      <c r="B22" s="36">
        <v>50</v>
      </c>
      <c r="C22" s="36">
        <v>1</v>
      </c>
      <c r="D22" s="36">
        <v>150</v>
      </c>
      <c r="E22" s="36">
        <v>3</v>
      </c>
      <c r="F22" s="36">
        <v>5</v>
      </c>
      <c r="G22" s="36">
        <v>38</v>
      </c>
      <c r="H22" s="36">
        <v>21</v>
      </c>
      <c r="I22" s="36">
        <v>15</v>
      </c>
      <c r="J22" s="36">
        <v>69</v>
      </c>
      <c r="K22" s="36">
        <v>56</v>
      </c>
      <c r="L22" s="36">
        <v>8</v>
      </c>
      <c r="M22" s="36">
        <v>5</v>
      </c>
      <c r="N22" s="36">
        <v>137</v>
      </c>
      <c r="O22" s="36">
        <v>9</v>
      </c>
      <c r="P22" s="36">
        <v>2</v>
      </c>
      <c r="Q22" s="36">
        <v>51</v>
      </c>
      <c r="R22" s="36">
        <v>49</v>
      </c>
      <c r="S22" s="36">
        <v>9</v>
      </c>
      <c r="T22" s="36">
        <v>1203</v>
      </c>
      <c r="U22" s="6">
        <v>104647</v>
      </c>
      <c r="V22" s="36">
        <v>17</v>
      </c>
      <c r="W22" s="11"/>
      <c r="X22" s="7">
        <f>U22</f>
        <v>104647</v>
      </c>
      <c r="Y22" s="7">
        <f t="shared" si="0"/>
        <v>1898</v>
      </c>
      <c r="Z22" s="8">
        <f t="shared" si="1"/>
        <v>1.8137165900599158E-2</v>
      </c>
      <c r="AA22" s="33">
        <v>20</v>
      </c>
    </row>
    <row r="23" spans="1:27" ht="15.75" customHeight="1" x14ac:dyDescent="0.2">
      <c r="A23" s="4" t="s">
        <v>16</v>
      </c>
      <c r="B23" s="36">
        <v>77</v>
      </c>
      <c r="C23" s="36">
        <v>4</v>
      </c>
      <c r="D23" s="36">
        <v>101</v>
      </c>
      <c r="E23" s="36">
        <v>5</v>
      </c>
      <c r="F23" s="36">
        <v>4</v>
      </c>
      <c r="G23" s="36">
        <v>25</v>
      </c>
      <c r="H23" s="36">
        <v>10</v>
      </c>
      <c r="I23" s="36">
        <v>35</v>
      </c>
      <c r="J23" s="36">
        <v>48</v>
      </c>
      <c r="K23" s="36">
        <v>32</v>
      </c>
      <c r="L23" s="36">
        <v>2</v>
      </c>
      <c r="M23" s="36">
        <v>9</v>
      </c>
      <c r="N23" s="36">
        <v>86</v>
      </c>
      <c r="O23" s="36">
        <v>5</v>
      </c>
      <c r="P23" s="36">
        <v>0</v>
      </c>
      <c r="Q23" s="36">
        <v>30</v>
      </c>
      <c r="R23" s="36">
        <v>14</v>
      </c>
      <c r="S23" s="36">
        <v>4</v>
      </c>
      <c r="T23" s="36">
        <v>6</v>
      </c>
      <c r="U23" s="36">
        <v>40</v>
      </c>
      <c r="V23" s="6">
        <v>67386</v>
      </c>
      <c r="W23" s="11"/>
      <c r="X23" s="7">
        <f>V23</f>
        <v>67386</v>
      </c>
      <c r="Y23" s="7">
        <f t="shared" si="0"/>
        <v>537</v>
      </c>
      <c r="Z23" s="8">
        <f t="shared" si="1"/>
        <v>7.9690143353218761E-3</v>
      </c>
      <c r="AA23" s="33">
        <v>21</v>
      </c>
    </row>
    <row r="24" spans="1:27" ht="15.75" customHeight="1" x14ac:dyDescent="0.2">
      <c r="A24" s="37" t="s">
        <v>19</v>
      </c>
      <c r="B24" s="36">
        <f t="shared" ref="B24:V24" si="2">SUM(B3:B23)</f>
        <v>124324</v>
      </c>
      <c r="C24" s="36">
        <f t="shared" si="2"/>
        <v>5339</v>
      </c>
      <c r="D24" s="36">
        <f t="shared" si="2"/>
        <v>207921</v>
      </c>
      <c r="E24" s="36">
        <f t="shared" si="2"/>
        <v>15626</v>
      </c>
      <c r="F24" s="36">
        <f t="shared" si="2"/>
        <v>21822</v>
      </c>
      <c r="G24" s="36">
        <f t="shared" si="2"/>
        <v>108138</v>
      </c>
      <c r="H24" s="36">
        <f t="shared" si="2"/>
        <v>34286</v>
      </c>
      <c r="I24" s="36">
        <f t="shared" si="2"/>
        <v>61522</v>
      </c>
      <c r="J24" s="36">
        <f t="shared" si="2"/>
        <v>111742</v>
      </c>
      <c r="K24" s="36">
        <f t="shared" si="2"/>
        <v>119170</v>
      </c>
      <c r="L24" s="36">
        <f t="shared" si="2"/>
        <v>26302</v>
      </c>
      <c r="M24" s="36">
        <f t="shared" si="2"/>
        <v>52587</v>
      </c>
      <c r="N24" s="36">
        <f t="shared" si="2"/>
        <v>238744</v>
      </c>
      <c r="O24" s="36">
        <f t="shared" si="2"/>
        <v>45169</v>
      </c>
      <c r="P24" s="36">
        <f t="shared" si="2"/>
        <v>11801</v>
      </c>
      <c r="Q24" s="36">
        <f t="shared" si="2"/>
        <v>301327</v>
      </c>
      <c r="R24" s="36">
        <f t="shared" si="2"/>
        <v>57765</v>
      </c>
      <c r="S24" s="36">
        <f t="shared" si="2"/>
        <v>16971</v>
      </c>
      <c r="T24" s="36">
        <f t="shared" si="2"/>
        <v>55612</v>
      </c>
      <c r="U24" s="36">
        <f t="shared" si="2"/>
        <v>114149</v>
      </c>
      <c r="V24" s="36">
        <f t="shared" si="2"/>
        <v>71127</v>
      </c>
      <c r="W24" s="11"/>
      <c r="X24" s="6">
        <f>SUM(B24:V24)</f>
        <v>1801444</v>
      </c>
      <c r="Y24" s="7">
        <f t="shared" si="0"/>
        <v>0</v>
      </c>
      <c r="Z24" s="8">
        <f t="shared" si="1"/>
        <v>0</v>
      </c>
      <c r="AA24" s="27"/>
    </row>
    <row r="25" spans="1:27" ht="15.75" customHeight="1" x14ac:dyDescent="0.2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41" t="s">
        <v>63</v>
      </c>
      <c r="X25" s="41"/>
      <c r="Y25" s="41"/>
      <c r="Z25" s="41"/>
      <c r="AA25" s="41"/>
    </row>
    <row r="26" spans="1:27" s="5" customFormat="1" ht="15.75" customHeight="1" x14ac:dyDescent="0.2">
      <c r="A26" s="4" t="s">
        <v>24</v>
      </c>
      <c r="B26" s="7">
        <f>B3</f>
        <v>112983</v>
      </c>
      <c r="C26" s="7">
        <f>C4</f>
        <v>4720</v>
      </c>
      <c r="D26" s="7">
        <f>D5</f>
        <v>196130</v>
      </c>
      <c r="E26" s="7">
        <f>E6</f>
        <v>14906</v>
      </c>
      <c r="F26" s="7">
        <f>F7</f>
        <v>18949</v>
      </c>
      <c r="G26" s="7">
        <f>G8</f>
        <v>95302</v>
      </c>
      <c r="H26" s="7">
        <f>H9</f>
        <v>31974</v>
      </c>
      <c r="I26" s="7">
        <f>I10</f>
        <v>54080</v>
      </c>
      <c r="J26" s="7">
        <f>J11</f>
        <v>102050</v>
      </c>
      <c r="K26" s="7">
        <f>K12</f>
        <v>111548</v>
      </c>
      <c r="L26" s="7">
        <f>L13</f>
        <v>21172</v>
      </c>
      <c r="M26" s="7">
        <f>M14</f>
        <v>47010</v>
      </c>
      <c r="N26" s="7">
        <f>N15</f>
        <v>223363</v>
      </c>
      <c r="O26" s="7">
        <f>O16</f>
        <v>35300</v>
      </c>
      <c r="P26" s="7">
        <f>P17</f>
        <v>8216</v>
      </c>
      <c r="Q26" s="7">
        <f>Q18</f>
        <v>282623</v>
      </c>
      <c r="R26" s="7">
        <f>R19</f>
        <v>45126</v>
      </c>
      <c r="S26" s="7">
        <f>S20</f>
        <v>12531</v>
      </c>
      <c r="T26" s="7">
        <f>T21</f>
        <v>43245</v>
      </c>
      <c r="U26" s="7">
        <f>U22</f>
        <v>104647</v>
      </c>
      <c r="V26" s="7">
        <f>V23</f>
        <v>67386</v>
      </c>
      <c r="W26" s="41"/>
      <c r="X26" s="41"/>
      <c r="Y26" s="41"/>
      <c r="Z26" s="41"/>
      <c r="AA26" s="41"/>
    </row>
    <row r="27" spans="1:27" s="5" customFormat="1" ht="15.75" customHeight="1" x14ac:dyDescent="0.2">
      <c r="A27" s="4" t="s">
        <v>25</v>
      </c>
      <c r="B27" s="7">
        <f>SUM(B3:B23)-B26</f>
        <v>11341</v>
      </c>
      <c r="C27" s="7">
        <f t="shared" ref="C27:V27" si="3">SUM(C3:C23)-C26</f>
        <v>619</v>
      </c>
      <c r="D27" s="7">
        <f t="shared" si="3"/>
        <v>11791</v>
      </c>
      <c r="E27" s="7">
        <f t="shared" si="3"/>
        <v>720</v>
      </c>
      <c r="F27" s="7">
        <f t="shared" si="3"/>
        <v>2873</v>
      </c>
      <c r="G27" s="7">
        <f t="shared" si="3"/>
        <v>12836</v>
      </c>
      <c r="H27" s="7">
        <f t="shared" si="3"/>
        <v>2312</v>
      </c>
      <c r="I27" s="7">
        <f t="shared" si="3"/>
        <v>7442</v>
      </c>
      <c r="J27" s="7">
        <f t="shared" si="3"/>
        <v>9692</v>
      </c>
      <c r="K27" s="7">
        <f t="shared" si="3"/>
        <v>7622</v>
      </c>
      <c r="L27" s="7">
        <f t="shared" si="3"/>
        <v>5130</v>
      </c>
      <c r="M27" s="7">
        <f t="shared" si="3"/>
        <v>5577</v>
      </c>
      <c r="N27" s="7">
        <f t="shared" si="3"/>
        <v>15381</v>
      </c>
      <c r="O27" s="7">
        <f t="shared" si="3"/>
        <v>9869</v>
      </c>
      <c r="P27" s="7">
        <f t="shared" si="3"/>
        <v>3585</v>
      </c>
      <c r="Q27" s="7">
        <f t="shared" si="3"/>
        <v>18704</v>
      </c>
      <c r="R27" s="7">
        <f t="shared" si="3"/>
        <v>12639</v>
      </c>
      <c r="S27" s="7">
        <f t="shared" si="3"/>
        <v>4440</v>
      </c>
      <c r="T27" s="7">
        <f t="shared" si="3"/>
        <v>12367</v>
      </c>
      <c r="U27" s="7">
        <f t="shared" si="3"/>
        <v>9502</v>
      </c>
      <c r="V27" s="7">
        <f t="shared" si="3"/>
        <v>3741</v>
      </c>
      <c r="W27" s="41"/>
      <c r="X27" s="41"/>
      <c r="Y27" s="41"/>
      <c r="Z27" s="41"/>
      <c r="AA27" s="41"/>
    </row>
    <row r="28" spans="1:27" ht="15.75" customHeight="1" x14ac:dyDescent="0.2">
      <c r="A28" s="4" t="s">
        <v>25</v>
      </c>
      <c r="B28" s="8">
        <f t="shared" ref="B28:U28" si="4">B27/B26</f>
        <v>0.10037793296336617</v>
      </c>
      <c r="C28" s="8">
        <f t="shared" si="4"/>
        <v>0.13114406779661017</v>
      </c>
      <c r="D28" s="8">
        <f t="shared" si="4"/>
        <v>6.0118288890021923E-2</v>
      </c>
      <c r="E28" s="8">
        <f t="shared" si="4"/>
        <v>4.8302696900576945E-2</v>
      </c>
      <c r="F28" s="8">
        <f t="shared" si="4"/>
        <v>0.15161749960420076</v>
      </c>
      <c r="G28" s="8">
        <f t="shared" si="4"/>
        <v>0.13468762460389078</v>
      </c>
      <c r="H28" s="8">
        <f t="shared" si="4"/>
        <v>7.2308750860073809E-2</v>
      </c>
      <c r="I28" s="8">
        <f t="shared" si="4"/>
        <v>0.13761094674556212</v>
      </c>
      <c r="J28" s="8">
        <f t="shared" si="4"/>
        <v>9.4973052425281729E-2</v>
      </c>
      <c r="K28" s="8">
        <f t="shared" si="4"/>
        <v>6.8329329078065049E-2</v>
      </c>
      <c r="L28" s="8">
        <f t="shared" si="4"/>
        <v>0.2423011524655205</v>
      </c>
      <c r="M28" s="8">
        <f t="shared" si="4"/>
        <v>0.11863433312061264</v>
      </c>
      <c r="N28" s="8">
        <f t="shared" si="4"/>
        <v>6.8861002045996877E-2</v>
      </c>
      <c r="O28" s="8">
        <f t="shared" si="4"/>
        <v>0.27957507082152977</v>
      </c>
      <c r="P28" s="8">
        <f t="shared" si="4"/>
        <v>0.43634371957156765</v>
      </c>
      <c r="Q28" s="8">
        <f t="shared" si="4"/>
        <v>6.6180034887464934E-2</v>
      </c>
      <c r="R28" s="8">
        <f t="shared" si="4"/>
        <v>0.28008243584629705</v>
      </c>
      <c r="S28" s="8">
        <f t="shared" si="4"/>
        <v>0.3543212832176203</v>
      </c>
      <c r="T28" s="8">
        <f t="shared" si="4"/>
        <v>0.28597525725517403</v>
      </c>
      <c r="U28" s="8">
        <f t="shared" si="4"/>
        <v>9.0800500731029077E-2</v>
      </c>
      <c r="V28" s="8">
        <f>V27/V26</f>
        <v>5.5515982548303804E-2</v>
      </c>
      <c r="W28" s="41"/>
      <c r="X28" s="41"/>
      <c r="Y28" s="41"/>
      <c r="Z28" s="41"/>
      <c r="AA28" s="41"/>
    </row>
    <row r="29" spans="1:27" s="5" customFormat="1" ht="15.75" customHeight="1" x14ac:dyDescent="0.2">
      <c r="A29" s="37" t="s">
        <v>61</v>
      </c>
      <c r="B29" s="29">
        <f>Y3-B27</f>
        <v>-5854</v>
      </c>
      <c r="C29" s="29">
        <f>Y4-C27</f>
        <v>306</v>
      </c>
      <c r="D29" s="29">
        <f>Y5-D27</f>
        <v>17060</v>
      </c>
      <c r="E29" s="29">
        <f>Y6-E27</f>
        <v>253</v>
      </c>
      <c r="F29" s="29">
        <f>Y7-F27</f>
        <v>-1647</v>
      </c>
      <c r="G29" s="29">
        <f>Y8-G27</f>
        <v>-274</v>
      </c>
      <c r="H29" s="29">
        <f>Y9-H27</f>
        <v>4188</v>
      </c>
      <c r="I29" s="29">
        <f>Y10-I27</f>
        <v>3356</v>
      </c>
      <c r="J29" s="29">
        <f>Y11-J27</f>
        <v>6722</v>
      </c>
      <c r="K29" s="29">
        <f>Y12-K27</f>
        <v>9848</v>
      </c>
      <c r="L29" s="29">
        <f>Y13-L27</f>
        <v>-1603</v>
      </c>
      <c r="M29" s="29">
        <f>Y14-M27</f>
        <v>1472</v>
      </c>
      <c r="N29" s="29">
        <f>Y15-N27</f>
        <v>15680</v>
      </c>
      <c r="O29" s="29">
        <f>Y16-O27</f>
        <v>-3317</v>
      </c>
      <c r="P29" s="29">
        <f>Y17-P27</f>
        <v>216</v>
      </c>
      <c r="Q29" s="29">
        <f>Y18-Q27</f>
        <v>-11972</v>
      </c>
      <c r="R29" s="29">
        <f>Y19-R27</f>
        <v>-10554</v>
      </c>
      <c r="S29" s="29">
        <f>Y20-S27</f>
        <v>-1522</v>
      </c>
      <c r="T29" s="29">
        <f>Y21-T27</f>
        <v>-11550</v>
      </c>
      <c r="U29" s="29">
        <f>Y22-U27</f>
        <v>-7604</v>
      </c>
      <c r="V29" s="29">
        <f>Y23-V27</f>
        <v>-3204</v>
      </c>
      <c r="W29" s="41"/>
      <c r="X29" s="41"/>
      <c r="Y29" s="41"/>
      <c r="Z29" s="41"/>
      <c r="AA29" s="41"/>
    </row>
    <row r="30" spans="1:27" ht="15.75" customHeight="1" x14ac:dyDescent="0.2">
      <c r="A30" s="37" t="s">
        <v>26</v>
      </c>
      <c r="B30" s="9">
        <f>Z3-B28</f>
        <v>-5.1813104626359713E-2</v>
      </c>
      <c r="C30" s="9">
        <f>Z4-C28</f>
        <v>6.4830508474576276E-2</v>
      </c>
      <c r="D30" s="9">
        <f>Z5-D28</f>
        <v>8.6983123438535662E-2</v>
      </c>
      <c r="E30" s="9">
        <f>Z6-E28</f>
        <v>1.697303099423051E-2</v>
      </c>
      <c r="F30" s="9">
        <f>Z7-F28</f>
        <v>-8.6917515436170781E-2</v>
      </c>
      <c r="G30" s="9">
        <f>Z8-G28</f>
        <v>-2.8750708274747627E-3</v>
      </c>
      <c r="H30" s="9">
        <f>Z9-H28</f>
        <v>0.13098142240570465</v>
      </c>
      <c r="I30" s="9">
        <f>Z10-I28</f>
        <v>6.2056213017751494E-2</v>
      </c>
      <c r="J30" s="9">
        <f>Z11-J28</f>
        <v>6.5869671729544332E-2</v>
      </c>
      <c r="K30" s="9">
        <f>Z12-K28</f>
        <v>8.8284863915085887E-2</v>
      </c>
      <c r="L30" s="9">
        <f>Z13-L28</f>
        <v>-7.5713206121292287E-2</v>
      </c>
      <c r="M30" s="9">
        <f>Z14-M28</f>
        <v>3.1312486704956399E-2</v>
      </c>
      <c r="N30" s="9">
        <f>Z15-N28</f>
        <v>7.0199630198376634E-2</v>
      </c>
      <c r="O30" s="9">
        <f>Z16-O28</f>
        <v>-9.3966005665722413E-2</v>
      </c>
      <c r="P30" s="9">
        <f>Z17-P28</f>
        <v>2.6290165530671872E-2</v>
      </c>
      <c r="Q30" s="9">
        <f>Z18-Q28</f>
        <v>-4.2360317454701146E-2</v>
      </c>
      <c r="R30" s="9">
        <f>Z19-R28</f>
        <v>-0.2338784736072331</v>
      </c>
      <c r="S30" s="9">
        <f>Z20-S28</f>
        <v>-0.12145878222009415</v>
      </c>
      <c r="T30" s="9">
        <f>Z21-T28</f>
        <v>-0.2670828997571974</v>
      </c>
      <c r="U30" s="22">
        <f>Z22-U28</f>
        <v>-7.2663334830429915E-2</v>
      </c>
      <c r="V30" s="9">
        <f>Z23-V28</f>
        <v>-4.7546968212981926E-2</v>
      </c>
      <c r="W30" s="41"/>
      <c r="X30" s="41"/>
      <c r="Y30" s="41"/>
      <c r="Z30" s="41"/>
      <c r="AA30" s="41"/>
    </row>
    <row r="31" spans="1:27" x14ac:dyDescent="0.2">
      <c r="A31" s="27"/>
      <c r="B31" s="33">
        <v>1</v>
      </c>
      <c r="C31" s="33">
        <v>2</v>
      </c>
      <c r="D31" s="33">
        <v>3</v>
      </c>
      <c r="E31" s="33">
        <v>4</v>
      </c>
      <c r="F31" s="33">
        <v>5</v>
      </c>
      <c r="G31" s="33">
        <v>6</v>
      </c>
      <c r="H31" s="33">
        <v>7</v>
      </c>
      <c r="I31" s="33">
        <v>8</v>
      </c>
      <c r="J31" s="33">
        <v>9</v>
      </c>
      <c r="K31" s="33">
        <v>10</v>
      </c>
      <c r="L31" s="33">
        <v>11</v>
      </c>
      <c r="M31" s="33">
        <v>12</v>
      </c>
      <c r="N31" s="33">
        <v>13</v>
      </c>
      <c r="O31" s="33">
        <v>14</v>
      </c>
      <c r="P31" s="33">
        <v>15</v>
      </c>
      <c r="Q31" s="33">
        <v>16</v>
      </c>
      <c r="R31" s="33">
        <v>17</v>
      </c>
      <c r="S31" s="33">
        <v>18</v>
      </c>
      <c r="T31" s="33">
        <v>19</v>
      </c>
      <c r="U31" s="33">
        <v>20</v>
      </c>
      <c r="V31" s="33">
        <v>21</v>
      </c>
      <c r="W31" s="41"/>
      <c r="X31" s="41"/>
      <c r="Y31" s="41"/>
      <c r="Z31" s="41"/>
      <c r="AA31" s="41"/>
    </row>
  </sheetData>
  <mergeCells count="2">
    <mergeCell ref="B1:V1"/>
    <mergeCell ref="W25:AA3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108"/>
  <sheetViews>
    <sheetView workbookViewId="0">
      <selection activeCell="E6" sqref="E6:J26"/>
    </sheetView>
  </sheetViews>
  <sheetFormatPr defaultRowHeight="15" x14ac:dyDescent="0.25"/>
  <cols>
    <col min="1" max="3" width="9.140625" style="16"/>
    <col min="4" max="4" width="31.5703125" style="16" customWidth="1"/>
    <col min="5" max="16384" width="9.140625" style="16"/>
  </cols>
  <sheetData>
    <row r="1" spans="4:10" ht="18.75" customHeight="1" x14ac:dyDescent="0.25"/>
    <row r="2" spans="4:10" ht="18.75" customHeight="1" x14ac:dyDescent="0.25"/>
    <row r="3" spans="4:10" ht="18.75" customHeight="1" x14ac:dyDescent="0.25"/>
    <row r="4" spans="4:10" ht="18.75" customHeight="1" x14ac:dyDescent="0.25"/>
    <row r="5" spans="4:10" ht="18.75" customHeight="1" x14ac:dyDescent="0.25">
      <c r="E5" s="17">
        <v>1996</v>
      </c>
      <c r="F5" s="17">
        <v>2000</v>
      </c>
      <c r="G5" s="17">
        <v>2005</v>
      </c>
      <c r="H5" s="17">
        <v>2010</v>
      </c>
      <c r="I5" s="17">
        <v>2015</v>
      </c>
      <c r="J5" s="17">
        <v>2017</v>
      </c>
    </row>
    <row r="6" spans="4:10" ht="18.75" customHeight="1" x14ac:dyDescent="0.25">
      <c r="D6" s="15" t="s">
        <v>0</v>
      </c>
      <c r="E6" s="10">
        <v>-9.5048662342224668E-3</v>
      </c>
      <c r="F6" s="10">
        <v>-3.0364286322240197E-2</v>
      </c>
      <c r="G6" s="10">
        <v>-2.2347096733430209E-2</v>
      </c>
      <c r="H6" s="10">
        <v>-2.8283775824079933E-2</v>
      </c>
      <c r="I6" s="10">
        <v>-4.9359448037660965E-2</v>
      </c>
      <c r="J6" s="10">
        <v>-5.1813104626359713E-2</v>
      </c>
    </row>
    <row r="7" spans="4:10" ht="18.75" customHeight="1" x14ac:dyDescent="0.25">
      <c r="D7" s="15" t="s">
        <v>17</v>
      </c>
      <c r="E7" s="10">
        <v>0.21348314606741572</v>
      </c>
      <c r="F7" s="10">
        <v>-0.16168717047451669</v>
      </c>
      <c r="G7" s="10">
        <v>-0.19795096963044273</v>
      </c>
      <c r="H7" s="10">
        <v>-0.12168428862919681</v>
      </c>
      <c r="I7" s="10">
        <v>-4.3070296877403408E-3</v>
      </c>
      <c r="J7" s="10">
        <v>6.4830508474576276E-2</v>
      </c>
    </row>
    <row r="8" spans="4:10" ht="18.75" customHeight="1" x14ac:dyDescent="0.25">
      <c r="D8" s="15" t="s">
        <v>1</v>
      </c>
      <c r="E8" s="10">
        <v>2.3912866697838951E-2</v>
      </c>
      <c r="F8" s="10">
        <v>4.4276564994379528E-2</v>
      </c>
      <c r="G8" s="10">
        <v>4.330227697561119E-2</v>
      </c>
      <c r="H8" s="10">
        <v>3.6062194971773751E-2</v>
      </c>
      <c r="I8" s="10">
        <v>6.5302700491411667E-2</v>
      </c>
      <c r="J8" s="10">
        <v>8.6983123438535662E-2</v>
      </c>
    </row>
    <row r="9" spans="4:10" ht="18.75" customHeight="1" x14ac:dyDescent="0.25">
      <c r="D9" s="15" t="s">
        <v>21</v>
      </c>
      <c r="E9" s="10">
        <v>-0.30937500000000001</v>
      </c>
      <c r="F9" s="10">
        <v>-2.1500386697602486E-2</v>
      </c>
      <c r="G9" s="10">
        <v>4.8716653657192716E-2</v>
      </c>
      <c r="H9" s="10">
        <v>4.1731617155836634E-2</v>
      </c>
      <c r="I9" s="10">
        <v>1.7249176303378765E-2</v>
      </c>
      <c r="J9" s="10">
        <v>1.697303099423051E-2</v>
      </c>
    </row>
    <row r="10" spans="4:10" ht="18.75" customHeight="1" x14ac:dyDescent="0.25">
      <c r="D10" s="15" t="s">
        <v>20</v>
      </c>
      <c r="E10" s="10">
        <v>0</v>
      </c>
      <c r="F10" s="10">
        <v>-8.3520053775487352E-2</v>
      </c>
      <c r="G10" s="10">
        <v>-0.11946094106898127</v>
      </c>
      <c r="H10" s="10">
        <v>-8.5153646797482427E-2</v>
      </c>
      <c r="I10" s="10">
        <v>-8.5947591806606383E-2</v>
      </c>
      <c r="J10" s="10">
        <v>-8.6917515436170781E-2</v>
      </c>
    </row>
    <row r="11" spans="4:10" ht="18.75" customHeight="1" x14ac:dyDescent="0.25">
      <c r="D11" s="15" t="s">
        <v>2</v>
      </c>
      <c r="E11" s="10" t="s">
        <v>27</v>
      </c>
      <c r="F11" s="10">
        <v>-2.8840438431726859E-2</v>
      </c>
      <c r="G11" s="10">
        <v>3.2817663277977735E-2</v>
      </c>
      <c r="H11" s="10">
        <v>1.4811653930590724E-2</v>
      </c>
      <c r="I11" s="10">
        <v>2.0579572001156329E-2</v>
      </c>
      <c r="J11" s="10">
        <v>-2.8750708274747627E-3</v>
      </c>
    </row>
    <row r="12" spans="4:10" ht="18.75" customHeight="1" x14ac:dyDescent="0.25">
      <c r="D12" s="15" t="s">
        <v>18</v>
      </c>
      <c r="E12" s="10">
        <v>6.8748867274814232E-2</v>
      </c>
      <c r="F12" s="10">
        <v>3.6347931646278822E-2</v>
      </c>
      <c r="G12" s="10">
        <v>2.0394071662844321E-2</v>
      </c>
      <c r="H12" s="10">
        <v>9.3390370353149052E-2</v>
      </c>
      <c r="I12" s="10">
        <v>0.1055902513328256</v>
      </c>
      <c r="J12" s="10">
        <v>0.13098142240570465</v>
      </c>
    </row>
    <row r="13" spans="4:10" ht="18.75" customHeight="1" x14ac:dyDescent="0.25">
      <c r="D13" s="15" t="s">
        <v>3</v>
      </c>
      <c r="E13" s="10">
        <v>3.7349440230278294E-2</v>
      </c>
      <c r="F13" s="10">
        <v>4.2148629377277758E-2</v>
      </c>
      <c r="G13" s="10">
        <v>1.9033234603741261E-2</v>
      </c>
      <c r="H13" s="10">
        <v>5.5921479558728102E-2</v>
      </c>
      <c r="I13" s="10">
        <v>8.2422560733903402E-2</v>
      </c>
      <c r="J13" s="10">
        <v>6.2056213017751494E-2</v>
      </c>
    </row>
    <row r="14" spans="4:10" ht="18.75" customHeight="1" x14ac:dyDescent="0.25">
      <c r="D14" s="15" t="s">
        <v>4</v>
      </c>
      <c r="E14" s="10">
        <v>3.875101601342721E-2</v>
      </c>
      <c r="F14" s="10">
        <v>5.1206215871901183E-2</v>
      </c>
      <c r="G14" s="10">
        <v>3.9883418547249638E-2</v>
      </c>
      <c r="H14" s="10">
        <v>7.3427998974908565E-2</v>
      </c>
      <c r="I14" s="10">
        <v>7.5649566226204473E-2</v>
      </c>
      <c r="J14" s="10">
        <v>6.5869671729544332E-2</v>
      </c>
    </row>
    <row r="15" spans="4:10" ht="18.75" customHeight="1" x14ac:dyDescent="0.25">
      <c r="D15" s="15" t="s">
        <v>5</v>
      </c>
      <c r="E15" s="10">
        <v>-0.62336312616919565</v>
      </c>
      <c r="F15" s="10">
        <v>3.9113239973220512E-2</v>
      </c>
      <c r="G15" s="10">
        <v>6.0577274388016078E-2</v>
      </c>
      <c r="H15" s="10">
        <v>6.940456684154353E-2</v>
      </c>
      <c r="I15" s="10">
        <v>7.5076140375164399E-2</v>
      </c>
      <c r="J15" s="10">
        <v>8.8284863915085887E-2</v>
      </c>
    </row>
    <row r="16" spans="4:10" ht="18.75" customHeight="1" x14ac:dyDescent="0.25">
      <c r="D16" s="15" t="s">
        <v>6</v>
      </c>
      <c r="E16" s="10">
        <v>0.11365494685200327</v>
      </c>
      <c r="F16" s="10">
        <v>9.8589695786633916E-2</v>
      </c>
      <c r="G16" s="10">
        <v>6.7288917498122519E-2</v>
      </c>
      <c r="H16" s="10">
        <v>-7.6965544117169327E-3</v>
      </c>
      <c r="I16" s="10">
        <v>-0.10552634292195073</v>
      </c>
      <c r="J16" s="10">
        <v>-7.5713206121292287E-2</v>
      </c>
    </row>
    <row r="17" spans="4:10" ht="18.75" customHeight="1" x14ac:dyDescent="0.25">
      <c r="D17" s="15" t="s">
        <v>7</v>
      </c>
      <c r="E17" s="10">
        <v>-9.5990679532963474E-3</v>
      </c>
      <c r="F17" s="10">
        <v>-4.4569194346796751E-2</v>
      </c>
      <c r="G17" s="10">
        <v>-5.3763790274099471E-2</v>
      </c>
      <c r="H17" s="10">
        <v>-7.5342086311007694E-3</v>
      </c>
      <c r="I17" s="10">
        <v>-4.4791906185329966E-2</v>
      </c>
      <c r="J17" s="10">
        <v>3.1312486704956399E-2</v>
      </c>
    </row>
    <row r="18" spans="4:10" ht="18.75" customHeight="1" x14ac:dyDescent="0.25">
      <c r="D18" s="15" t="s">
        <v>8</v>
      </c>
      <c r="E18" s="10">
        <v>4.556176749196679E-2</v>
      </c>
      <c r="F18" s="10">
        <v>7.1932299012693879E-3</v>
      </c>
      <c r="G18" s="10">
        <v>3.4726532049726519E-2</v>
      </c>
      <c r="H18" s="10">
        <v>6.1262003612968664E-2</v>
      </c>
      <c r="I18" s="10">
        <v>6.5040055304786293E-2</v>
      </c>
      <c r="J18" s="10">
        <v>7.0199630198376634E-2</v>
      </c>
    </row>
    <row r="19" spans="4:10" ht="18.75" customHeight="1" x14ac:dyDescent="0.25">
      <c r="D19" s="15" t="s">
        <v>9</v>
      </c>
      <c r="E19" s="10">
        <v>-0.10013956734124216</v>
      </c>
      <c r="F19" s="10">
        <v>-2.9595699734370762E-2</v>
      </c>
      <c r="G19" s="10">
        <v>-1.466718643407075E-2</v>
      </c>
      <c r="H19" s="10">
        <v>-6.3666749635529624E-2</v>
      </c>
      <c r="I19" s="10">
        <v>-7.1086261980830678E-2</v>
      </c>
      <c r="J19" s="10">
        <v>-9.3966005665722413E-2</v>
      </c>
    </row>
    <row r="20" spans="4:10" ht="18.75" customHeight="1" x14ac:dyDescent="0.25">
      <c r="D20" s="15" t="s">
        <v>10</v>
      </c>
      <c r="E20" s="10">
        <v>-0.4184168012924071</v>
      </c>
      <c r="F20" s="10">
        <v>-1.0034619188921858</v>
      </c>
      <c r="G20" s="10">
        <v>-6.9901204493165503E-2</v>
      </c>
      <c r="H20" s="10">
        <v>7.2765458027055419E-2</v>
      </c>
      <c r="I20" s="10">
        <v>9.4142428907072806E-2</v>
      </c>
      <c r="J20" s="10">
        <v>2.6290165530671872E-2</v>
      </c>
    </row>
    <row r="21" spans="4:10" ht="18.75" customHeight="1" x14ac:dyDescent="0.25">
      <c r="D21" s="15" t="s">
        <v>11</v>
      </c>
      <c r="E21" s="10">
        <v>-4.4487503954444806E-3</v>
      </c>
      <c r="F21" s="10">
        <v>-4.3602870813397129E-2</v>
      </c>
      <c r="G21" s="10">
        <v>-3.819626170520693E-2</v>
      </c>
      <c r="H21" s="10">
        <v>-4.678912192762609E-2</v>
      </c>
      <c r="I21" s="10">
        <v>-3.9192131541407015E-2</v>
      </c>
      <c r="J21" s="10">
        <v>-4.2360317454701146E-2</v>
      </c>
    </row>
    <row r="22" spans="4:10" ht="18.75" customHeight="1" x14ac:dyDescent="0.25">
      <c r="D22" s="15" t="s">
        <v>12</v>
      </c>
      <c r="E22" s="10">
        <v>-1.6257740848161797E-2</v>
      </c>
      <c r="F22" s="10">
        <v>-5.2941715262724023E-2</v>
      </c>
      <c r="G22" s="10">
        <v>-8.2235092661317191E-2</v>
      </c>
      <c r="H22" s="10">
        <v>-5.1322643695442607E-2</v>
      </c>
      <c r="I22" s="10">
        <v>-0.11876081895779861</v>
      </c>
      <c r="J22" s="10">
        <v>-0.2338784736072331</v>
      </c>
    </row>
    <row r="23" spans="4:10" ht="18.75" customHeight="1" x14ac:dyDescent="0.25">
      <c r="D23" s="15" t="s">
        <v>13</v>
      </c>
      <c r="E23" s="10">
        <v>-0.9404634581105169</v>
      </c>
      <c r="F23" s="10">
        <v>-0.11720620380972205</v>
      </c>
      <c r="G23" s="10">
        <v>-5.5875203839881843E-2</v>
      </c>
      <c r="H23" s="10">
        <v>-3.5168829512482874E-2</v>
      </c>
      <c r="I23" s="10">
        <v>-0.12148374872467571</v>
      </c>
      <c r="J23" s="10">
        <v>-0.12145878222009415</v>
      </c>
    </row>
    <row r="24" spans="4:10" ht="18.75" customHeight="1" x14ac:dyDescent="0.25">
      <c r="D24" s="15" t="s">
        <v>14</v>
      </c>
      <c r="E24" s="10">
        <v>-0.373657767707615</v>
      </c>
      <c r="F24" s="10">
        <v>-0.13114973659930354</v>
      </c>
      <c r="G24" s="10">
        <v>-0.16477513886582146</v>
      </c>
      <c r="H24" s="10">
        <v>-0.18861863240018356</v>
      </c>
      <c r="I24" s="10">
        <v>-0.21318853519432954</v>
      </c>
      <c r="J24" s="10">
        <v>-0.2670828997571974</v>
      </c>
    </row>
    <row r="25" spans="4:10" ht="18.75" customHeight="1" x14ac:dyDescent="0.25">
      <c r="D25" s="15" t="s">
        <v>15</v>
      </c>
      <c r="E25" s="14" t="s">
        <v>27</v>
      </c>
      <c r="F25" s="14">
        <v>-4.6294078395811587E-2</v>
      </c>
      <c r="G25" s="14">
        <v>-1.171667767796393E-2</v>
      </c>
      <c r="H25" s="14">
        <v>-2.1424507836481053E-2</v>
      </c>
      <c r="I25" s="14">
        <v>-6.5974264070012806E-2</v>
      </c>
      <c r="J25" s="14">
        <v>-7.2663334830429915E-2</v>
      </c>
    </row>
    <row r="26" spans="4:10" ht="18.75" customHeight="1" x14ac:dyDescent="0.25">
      <c r="D26" s="15" t="s">
        <v>16</v>
      </c>
      <c r="E26" s="10">
        <v>-0.12612783740146261</v>
      </c>
      <c r="F26" s="10">
        <v>-1.9167926146807727E-2</v>
      </c>
      <c r="G26" s="10">
        <v>-3.148643267535127E-2</v>
      </c>
      <c r="H26" s="10">
        <v>-4.1576673866090715E-2</v>
      </c>
      <c r="I26" s="10">
        <v>-4.4263898701157545E-2</v>
      </c>
      <c r="J26" s="10">
        <v>-4.7546968212981926E-2</v>
      </c>
    </row>
    <row r="27" spans="4:10" ht="18.75" customHeight="1" x14ac:dyDescent="0.25"/>
    <row r="28" spans="4:10" ht="18.75" customHeight="1" x14ac:dyDescent="0.25"/>
    <row r="29" spans="4:10" ht="18.75" customHeight="1" x14ac:dyDescent="0.25"/>
    <row r="30" spans="4:10" ht="18.75" customHeight="1" x14ac:dyDescent="0.25"/>
    <row r="31" spans="4:10" ht="18.75" customHeight="1" x14ac:dyDescent="0.25"/>
    <row r="32" spans="4:10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  <row r="70" ht="18.75" customHeight="1" x14ac:dyDescent="0.25"/>
    <row r="71" ht="18.75" customHeight="1" x14ac:dyDescent="0.25"/>
    <row r="72" ht="18.75" customHeight="1" x14ac:dyDescent="0.25"/>
    <row r="73" ht="18.75" customHeight="1" x14ac:dyDescent="0.25"/>
    <row r="74" ht="18.75" customHeight="1" x14ac:dyDescent="0.25"/>
    <row r="75" ht="18.75" customHeight="1" x14ac:dyDescent="0.25"/>
    <row r="76" ht="18.75" customHeight="1" x14ac:dyDescent="0.25"/>
    <row r="77" ht="18.75" customHeight="1" x14ac:dyDescent="0.25"/>
    <row r="78" ht="18.75" customHeight="1" x14ac:dyDescent="0.25"/>
    <row r="79" ht="18.75" customHeight="1" x14ac:dyDescent="0.25"/>
    <row r="80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K7" sqref="K7"/>
    </sheetView>
  </sheetViews>
  <sheetFormatPr defaultRowHeight="15" x14ac:dyDescent="0.25"/>
  <cols>
    <col min="1" max="1" width="14.140625" style="16" customWidth="1"/>
    <col min="2" max="2" width="19.7109375" style="16" customWidth="1"/>
    <col min="3" max="16384" width="9.140625" style="16"/>
  </cols>
  <sheetData>
    <row r="1" spans="1:7" x14ac:dyDescent="0.25">
      <c r="A1" s="42" t="s">
        <v>51</v>
      </c>
      <c r="B1" s="42" t="s">
        <v>29</v>
      </c>
      <c r="C1" s="43" t="s">
        <v>59</v>
      </c>
      <c r="D1" s="43"/>
      <c r="E1" s="43"/>
      <c r="F1" s="43"/>
      <c r="G1" s="44"/>
    </row>
    <row r="2" spans="1:7" ht="18.75" customHeight="1" x14ac:dyDescent="0.25">
      <c r="A2" s="42"/>
      <c r="B2" s="42"/>
      <c r="C2" s="17">
        <v>2000</v>
      </c>
      <c r="D2" s="17">
        <v>2005</v>
      </c>
      <c r="E2" s="17">
        <v>2010</v>
      </c>
      <c r="F2" s="17">
        <v>2015</v>
      </c>
      <c r="G2" s="17">
        <v>2017</v>
      </c>
    </row>
    <row r="3" spans="1:7" ht="18.75" customHeight="1" x14ac:dyDescent="0.25">
      <c r="A3" s="17" t="s">
        <v>52</v>
      </c>
      <c r="B3" s="18" t="s">
        <v>32</v>
      </c>
      <c r="C3" s="21">
        <v>-3.0364286322240197E-2</v>
      </c>
      <c r="D3" s="21">
        <v>-2.2347096733430209E-2</v>
      </c>
      <c r="E3" s="21">
        <v>-2.8283775824079933E-2</v>
      </c>
      <c r="F3" s="21">
        <v>-4.9359448037660965E-2</v>
      </c>
      <c r="G3" s="21">
        <v>-5.1813104626359713E-2</v>
      </c>
    </row>
    <row r="4" spans="1:7" ht="18.75" customHeight="1" x14ac:dyDescent="0.25">
      <c r="A4" s="17" t="s">
        <v>52</v>
      </c>
      <c r="B4" s="18" t="s">
        <v>34</v>
      </c>
      <c r="C4" s="21">
        <v>-0.16168717047451669</v>
      </c>
      <c r="D4" s="21">
        <v>-0.19795096963044273</v>
      </c>
      <c r="E4" s="21">
        <v>-0.12168428862919681</v>
      </c>
      <c r="F4" s="21">
        <v>-4.3070296877403408E-3</v>
      </c>
      <c r="G4" s="21">
        <v>6.4830508474576276E-2</v>
      </c>
    </row>
    <row r="5" spans="1:7" ht="18.75" customHeight="1" x14ac:dyDescent="0.25">
      <c r="A5" s="17" t="s">
        <v>52</v>
      </c>
      <c r="B5" s="18" t="s">
        <v>33</v>
      </c>
      <c r="C5" s="21">
        <v>4.4276564994379528E-2</v>
      </c>
      <c r="D5" s="21">
        <v>4.330227697561119E-2</v>
      </c>
      <c r="E5" s="21">
        <v>3.6062194971773751E-2</v>
      </c>
      <c r="F5" s="21">
        <v>6.5302700491411667E-2</v>
      </c>
      <c r="G5" s="21">
        <v>8.6983123438535662E-2</v>
      </c>
    </row>
    <row r="6" spans="1:7" ht="18.75" customHeight="1" x14ac:dyDescent="0.25">
      <c r="A6" s="17" t="s">
        <v>53</v>
      </c>
      <c r="B6" s="18" t="s">
        <v>35</v>
      </c>
      <c r="C6" s="21">
        <v>-2.1500386697602486E-2</v>
      </c>
      <c r="D6" s="21">
        <v>4.8716653657192716E-2</v>
      </c>
      <c r="E6" s="21">
        <v>4.1731617155836634E-2</v>
      </c>
      <c r="F6" s="21">
        <v>1.7249176303378765E-2</v>
      </c>
      <c r="G6" s="21">
        <v>1.697303099423051E-2</v>
      </c>
    </row>
    <row r="7" spans="1:7" ht="18.75" customHeight="1" x14ac:dyDescent="0.25">
      <c r="A7" s="17" t="s">
        <v>53</v>
      </c>
      <c r="B7" s="18" t="s">
        <v>36</v>
      </c>
      <c r="C7" s="21">
        <v>-8.3520053775487352E-2</v>
      </c>
      <c r="D7" s="21">
        <v>-0.11946094106898127</v>
      </c>
      <c r="E7" s="21">
        <v>-8.5153646797482427E-2</v>
      </c>
      <c r="F7" s="21">
        <v>-8.5947591806606383E-2</v>
      </c>
      <c r="G7" s="21">
        <v>-8.6917515436170781E-2</v>
      </c>
    </row>
    <row r="8" spans="1:7" ht="18.75" customHeight="1" x14ac:dyDescent="0.25">
      <c r="A8" s="17" t="s">
        <v>53</v>
      </c>
      <c r="B8" s="18" t="s">
        <v>37</v>
      </c>
      <c r="C8" s="21">
        <v>-2.8840438431726859E-2</v>
      </c>
      <c r="D8" s="21">
        <v>3.2817663277977735E-2</v>
      </c>
      <c r="E8" s="21">
        <v>1.4811653930590724E-2</v>
      </c>
      <c r="F8" s="21">
        <v>2.0579572001156329E-2</v>
      </c>
      <c r="G8" s="21">
        <v>-2.8750708274747627E-3</v>
      </c>
    </row>
    <row r="9" spans="1:7" ht="18.75" customHeight="1" x14ac:dyDescent="0.25">
      <c r="A9" s="17" t="s">
        <v>53</v>
      </c>
      <c r="B9" s="18" t="s">
        <v>38</v>
      </c>
      <c r="C9" s="21">
        <v>3.6347931646278822E-2</v>
      </c>
      <c r="D9" s="21">
        <v>2.0394071662844321E-2</v>
      </c>
      <c r="E9" s="21">
        <v>9.3390370353149052E-2</v>
      </c>
      <c r="F9" s="21">
        <v>0.1055902513328256</v>
      </c>
      <c r="G9" s="21">
        <v>0.13098142240570465</v>
      </c>
    </row>
    <row r="10" spans="1:7" ht="18.75" customHeight="1" x14ac:dyDescent="0.25">
      <c r="A10" s="17" t="s">
        <v>52</v>
      </c>
      <c r="B10" s="18" t="s">
        <v>39</v>
      </c>
      <c r="C10" s="21">
        <v>4.2148629377277758E-2</v>
      </c>
      <c r="D10" s="21">
        <v>1.9033234603741261E-2</v>
      </c>
      <c r="E10" s="21">
        <v>5.5921479558728102E-2</v>
      </c>
      <c r="F10" s="21">
        <v>8.2422560733903402E-2</v>
      </c>
      <c r="G10" s="21">
        <v>6.2056213017751494E-2</v>
      </c>
    </row>
    <row r="11" spans="1:7" ht="18.75" customHeight="1" x14ac:dyDescent="0.25">
      <c r="A11" s="17" t="s">
        <v>53</v>
      </c>
      <c r="B11" s="18" t="s">
        <v>40</v>
      </c>
      <c r="C11" s="21">
        <v>5.1206215871901183E-2</v>
      </c>
      <c r="D11" s="21">
        <v>3.9883418547249638E-2</v>
      </c>
      <c r="E11" s="21">
        <v>7.3427998974908565E-2</v>
      </c>
      <c r="F11" s="21">
        <v>7.5649566226204473E-2</v>
      </c>
      <c r="G11" s="21">
        <v>6.5869671729544332E-2</v>
      </c>
    </row>
    <row r="12" spans="1:7" ht="18.75" customHeight="1" x14ac:dyDescent="0.25">
      <c r="A12" s="17" t="s">
        <v>54</v>
      </c>
      <c r="B12" s="18" t="s">
        <v>41</v>
      </c>
      <c r="C12" s="21">
        <v>3.9113239973220512E-2</v>
      </c>
      <c r="D12" s="21">
        <v>6.0577274388016078E-2</v>
      </c>
      <c r="E12" s="21">
        <v>6.940456684154353E-2</v>
      </c>
      <c r="F12" s="21">
        <v>7.5076140375164399E-2</v>
      </c>
      <c r="G12" s="21">
        <v>8.8284863915085887E-2</v>
      </c>
    </row>
    <row r="13" spans="1:7" ht="18.75" customHeight="1" x14ac:dyDescent="0.25">
      <c r="A13" s="17" t="s">
        <v>54</v>
      </c>
      <c r="B13" s="18" t="s">
        <v>42</v>
      </c>
      <c r="C13" s="21">
        <v>9.8589695786633916E-2</v>
      </c>
      <c r="D13" s="21">
        <v>6.7288917498122519E-2</v>
      </c>
      <c r="E13" s="21">
        <v>-7.6965544117169327E-3</v>
      </c>
      <c r="F13" s="21">
        <v>-0.10552634292195073</v>
      </c>
      <c r="G13" s="21">
        <v>-7.5713206121292287E-2</v>
      </c>
    </row>
    <row r="14" spans="1:7" ht="18.75" customHeight="1" x14ac:dyDescent="0.25">
      <c r="A14" s="17" t="s">
        <v>54</v>
      </c>
      <c r="B14" s="18" t="s">
        <v>43</v>
      </c>
      <c r="C14" s="21">
        <v>-4.4569194346796751E-2</v>
      </c>
      <c r="D14" s="21">
        <v>-5.3763790274099471E-2</v>
      </c>
      <c r="E14" s="21">
        <v>-7.5342086311007694E-3</v>
      </c>
      <c r="F14" s="21">
        <v>-4.4791906185329966E-2</v>
      </c>
      <c r="G14" s="21">
        <v>3.1312486704956399E-2</v>
      </c>
    </row>
    <row r="15" spans="1:7" ht="18.75" customHeight="1" x14ac:dyDescent="0.25">
      <c r="A15" s="17" t="s">
        <v>54</v>
      </c>
      <c r="B15" s="18" t="s">
        <v>44</v>
      </c>
      <c r="C15" s="21">
        <v>7.1932299012693879E-3</v>
      </c>
      <c r="D15" s="21">
        <v>3.4726532049726519E-2</v>
      </c>
      <c r="E15" s="21">
        <v>6.1262003612968664E-2</v>
      </c>
      <c r="F15" s="21">
        <v>6.5040055304786293E-2</v>
      </c>
      <c r="G15" s="21">
        <v>7.0199630198376634E-2</v>
      </c>
    </row>
    <row r="16" spans="1:7" ht="18.75" customHeight="1" x14ac:dyDescent="0.25">
      <c r="A16" s="17" t="s">
        <v>55</v>
      </c>
      <c r="B16" s="18" t="s">
        <v>45</v>
      </c>
      <c r="C16" s="21">
        <v>-2.9595699734370762E-2</v>
      </c>
      <c r="D16" s="21">
        <v>-1.466718643407075E-2</v>
      </c>
      <c r="E16" s="21">
        <v>-6.3666749635529624E-2</v>
      </c>
      <c r="F16" s="21">
        <v>-7.1086261980830678E-2</v>
      </c>
      <c r="G16" s="21">
        <v>-9.3966005665722413E-2</v>
      </c>
    </row>
    <row r="17" spans="1:7" ht="18.75" customHeight="1" x14ac:dyDescent="0.25">
      <c r="A17" s="17" t="s">
        <v>55</v>
      </c>
      <c r="B17" s="18" t="s">
        <v>46</v>
      </c>
      <c r="C17" s="23" t="s">
        <v>60</v>
      </c>
      <c r="D17" s="21">
        <v>-6.9901204493165503E-2</v>
      </c>
      <c r="E17" s="21">
        <v>7.2765458027055419E-2</v>
      </c>
      <c r="F17" s="21">
        <v>9.4142428907072806E-2</v>
      </c>
      <c r="G17" s="21">
        <v>2.6290165530671872E-2</v>
      </c>
    </row>
    <row r="18" spans="1:7" ht="18.75" customHeight="1" x14ac:dyDescent="0.25">
      <c r="A18" s="17" t="s">
        <v>55</v>
      </c>
      <c r="B18" s="18" t="s">
        <v>47</v>
      </c>
      <c r="C18" s="21">
        <v>-4.3602870813397129E-2</v>
      </c>
      <c r="D18" s="21">
        <v>-3.819626170520693E-2</v>
      </c>
      <c r="E18" s="21">
        <v>-4.678912192762609E-2</v>
      </c>
      <c r="F18" s="21">
        <v>-3.9192131541407015E-2</v>
      </c>
      <c r="G18" s="21">
        <v>-4.2360317454701146E-2</v>
      </c>
    </row>
    <row r="19" spans="1:7" ht="18.75" customHeight="1" x14ac:dyDescent="0.25">
      <c r="A19" s="17" t="s">
        <v>55</v>
      </c>
      <c r="B19" s="18" t="s">
        <v>48</v>
      </c>
      <c r="C19" s="21">
        <v>-5.2941715262724023E-2</v>
      </c>
      <c r="D19" s="21">
        <v>-8.2235092661317191E-2</v>
      </c>
      <c r="E19" s="21">
        <v>-5.1322643695442607E-2</v>
      </c>
      <c r="F19" s="21">
        <v>-0.11876081895779861</v>
      </c>
      <c r="G19" s="21">
        <v>-0.2338784736072331</v>
      </c>
    </row>
    <row r="20" spans="1:7" ht="18.75" customHeight="1" x14ac:dyDescent="0.25">
      <c r="A20" s="17" t="s">
        <v>55</v>
      </c>
      <c r="B20" s="18" t="s">
        <v>49</v>
      </c>
      <c r="C20" s="21">
        <v>-0.11720620380972205</v>
      </c>
      <c r="D20" s="21">
        <v>-5.5875203839881843E-2</v>
      </c>
      <c r="E20" s="21">
        <v>-3.5168829512482874E-2</v>
      </c>
      <c r="F20" s="21">
        <v>-0.12148374872467571</v>
      </c>
      <c r="G20" s="21">
        <v>-0.12145878222009415</v>
      </c>
    </row>
    <row r="21" spans="1:7" ht="18.75" customHeight="1" x14ac:dyDescent="0.25">
      <c r="A21" s="17" t="s">
        <v>55</v>
      </c>
      <c r="B21" s="18" t="s">
        <v>50</v>
      </c>
      <c r="C21" s="21">
        <v>-0.13114973659930354</v>
      </c>
      <c r="D21" s="21">
        <v>-0.16477513886582146</v>
      </c>
      <c r="E21" s="21">
        <v>-0.18861863240018356</v>
      </c>
      <c r="F21" s="21">
        <v>-0.21318853519432954</v>
      </c>
      <c r="G21" s="21">
        <v>-0.2670828997571974</v>
      </c>
    </row>
    <row r="22" spans="1:7" ht="18.75" customHeight="1" x14ac:dyDescent="0.25">
      <c r="A22" s="17" t="s">
        <v>56</v>
      </c>
      <c r="B22" s="19" t="s">
        <v>30</v>
      </c>
      <c r="C22" s="21">
        <v>-4.6294078395811587E-2</v>
      </c>
      <c r="D22" s="21">
        <v>-1.171667767796393E-2</v>
      </c>
      <c r="E22" s="21">
        <v>-2.1424507836481053E-2</v>
      </c>
      <c r="F22" s="21">
        <v>-6.5974264070012806E-2</v>
      </c>
      <c r="G22" s="21">
        <v>-7.2663334830429915E-2</v>
      </c>
    </row>
    <row r="23" spans="1:7" ht="18.75" customHeight="1" x14ac:dyDescent="0.25">
      <c r="A23" s="17" t="s">
        <v>56</v>
      </c>
      <c r="B23" s="18" t="s">
        <v>31</v>
      </c>
      <c r="C23" s="21">
        <v>-1.9167926146807727E-2</v>
      </c>
      <c r="D23" s="21">
        <v>-3.148643267535127E-2</v>
      </c>
      <c r="E23" s="21">
        <v>-4.1576673866090715E-2</v>
      </c>
      <c r="F23" s="21">
        <v>-4.4263898701157545E-2</v>
      </c>
      <c r="G23" s="21">
        <v>-4.7546968212981926E-2</v>
      </c>
    </row>
    <row r="24" spans="1:7" ht="18.75" customHeight="1" x14ac:dyDescent="0.25">
      <c r="B24" s="20"/>
    </row>
    <row r="25" spans="1:7" ht="18.75" customHeight="1" x14ac:dyDescent="0.25"/>
    <row r="26" spans="1:7" ht="18.75" customHeight="1" x14ac:dyDescent="0.25"/>
    <row r="27" spans="1:7" ht="18.75" customHeight="1" x14ac:dyDescent="0.25"/>
    <row r="28" spans="1:7" ht="18.75" customHeight="1" x14ac:dyDescent="0.25"/>
    <row r="29" spans="1:7" ht="18.75" customHeight="1" x14ac:dyDescent="0.25"/>
    <row r="30" spans="1:7" ht="18.75" customHeight="1" x14ac:dyDescent="0.25"/>
    <row r="31" spans="1:7" ht="18.75" customHeight="1" x14ac:dyDescent="0.25"/>
    <row r="32" spans="1:7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  <row r="70" ht="18.75" customHeight="1" x14ac:dyDescent="0.25"/>
    <row r="71" ht="18.75" customHeight="1" x14ac:dyDescent="0.25"/>
    <row r="72" ht="18.75" customHeight="1" x14ac:dyDescent="0.25"/>
    <row r="73" ht="18.75" customHeight="1" x14ac:dyDescent="0.25"/>
    <row r="74" ht="18.75" customHeight="1" x14ac:dyDescent="0.25"/>
    <row r="75" ht="18.75" customHeight="1" x14ac:dyDescent="0.25"/>
    <row r="76" ht="18.75" customHeight="1" x14ac:dyDescent="0.25"/>
    <row r="77" ht="18.75" customHeight="1" x14ac:dyDescent="0.25"/>
    <row r="78" ht="18.75" customHeight="1" x14ac:dyDescent="0.25"/>
    <row r="79" ht="18.75" customHeight="1" x14ac:dyDescent="0.25"/>
    <row r="80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</sheetData>
  <mergeCells count="3">
    <mergeCell ref="A1:A2"/>
    <mergeCell ref="B1:B2"/>
    <mergeCell ref="C1:G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J13" sqref="J13"/>
    </sheetView>
  </sheetViews>
  <sheetFormatPr defaultRowHeight="15" x14ac:dyDescent="0.25"/>
  <cols>
    <col min="1" max="1" width="14.140625" style="16" customWidth="1"/>
    <col min="2" max="2" width="19.7109375" style="16" customWidth="1"/>
    <col min="3" max="3" width="11.28515625" style="16" bestFit="1" customWidth="1"/>
    <col min="4" max="16384" width="9.140625" style="16"/>
  </cols>
  <sheetData>
    <row r="1" spans="1:7" x14ac:dyDescent="0.25">
      <c r="A1" s="42" t="s">
        <v>51</v>
      </c>
      <c r="B1" s="42" t="s">
        <v>29</v>
      </c>
      <c r="C1" s="43" t="s">
        <v>59</v>
      </c>
      <c r="D1" s="43"/>
      <c r="E1" s="43"/>
      <c r="F1" s="43"/>
      <c r="G1" s="44"/>
    </row>
    <row r="2" spans="1:7" ht="18.75" customHeight="1" x14ac:dyDescent="0.25">
      <c r="A2" s="42"/>
      <c r="B2" s="42"/>
      <c r="C2" s="24">
        <v>2000</v>
      </c>
      <c r="D2" s="24">
        <v>2005</v>
      </c>
      <c r="E2" s="24">
        <v>2010</v>
      </c>
      <c r="F2" s="24">
        <v>2015</v>
      </c>
      <c r="G2" s="24">
        <v>2017</v>
      </c>
    </row>
    <row r="3" spans="1:7" ht="18.75" customHeight="1" x14ac:dyDescent="0.25">
      <c r="A3" s="24" t="s">
        <v>52</v>
      </c>
      <c r="B3" s="18" t="s">
        <v>32</v>
      </c>
      <c r="C3" s="30">
        <v>-5708</v>
      </c>
      <c r="D3" s="31">
        <v>-5659</v>
      </c>
      <c r="E3" s="31">
        <v>-5186</v>
      </c>
      <c r="F3" s="31">
        <v>-5945</v>
      </c>
      <c r="G3" s="31">
        <v>-5854</v>
      </c>
    </row>
    <row r="4" spans="1:7" ht="18.75" customHeight="1" x14ac:dyDescent="0.25">
      <c r="A4" s="24" t="s">
        <v>52</v>
      </c>
      <c r="B4" s="18" t="s">
        <v>34</v>
      </c>
      <c r="C4" s="30">
        <v>-828</v>
      </c>
      <c r="D4" s="31">
        <v>-1082</v>
      </c>
      <c r="E4" s="31">
        <v>-656</v>
      </c>
      <c r="F4" s="31">
        <v>-28</v>
      </c>
      <c r="G4" s="31">
        <v>306</v>
      </c>
    </row>
    <row r="5" spans="1:7" ht="18.75" customHeight="1" x14ac:dyDescent="0.25">
      <c r="A5" s="24" t="s">
        <v>52</v>
      </c>
      <c r="B5" s="18" t="s">
        <v>33</v>
      </c>
      <c r="C5" s="30">
        <v>18749</v>
      </c>
      <c r="D5" s="31">
        <v>23536</v>
      </c>
      <c r="E5" s="31">
        <v>11128</v>
      </c>
      <c r="F5" s="31">
        <v>12930</v>
      </c>
      <c r="G5" s="31">
        <v>17060</v>
      </c>
    </row>
    <row r="6" spans="1:7" ht="18.75" customHeight="1" x14ac:dyDescent="0.25">
      <c r="A6" s="24" t="s">
        <v>53</v>
      </c>
      <c r="B6" s="18" t="s">
        <v>35</v>
      </c>
      <c r="C6" s="30">
        <v>-139</v>
      </c>
      <c r="D6" s="31">
        <v>1061</v>
      </c>
      <c r="E6" s="31">
        <v>937</v>
      </c>
      <c r="F6" s="31">
        <v>267</v>
      </c>
      <c r="G6" s="31">
        <v>253</v>
      </c>
    </row>
    <row r="7" spans="1:7" ht="18.75" customHeight="1" x14ac:dyDescent="0.25">
      <c r="A7" s="24" t="s">
        <v>53</v>
      </c>
      <c r="B7" s="18" t="s">
        <v>36</v>
      </c>
      <c r="C7" s="30">
        <v>-1491</v>
      </c>
      <c r="D7" s="31">
        <v>-2615</v>
      </c>
      <c r="E7" s="31">
        <v>-2300</v>
      </c>
      <c r="F7" s="31">
        <v>-1863</v>
      </c>
      <c r="G7" s="31">
        <v>-1647</v>
      </c>
    </row>
    <row r="8" spans="1:7" ht="18.75" customHeight="1" x14ac:dyDescent="0.25">
      <c r="A8" s="24" t="s">
        <v>53</v>
      </c>
      <c r="B8" s="18" t="s">
        <v>37</v>
      </c>
      <c r="C8" s="30">
        <v>6065</v>
      </c>
      <c r="D8" s="31">
        <v>7796</v>
      </c>
      <c r="E8" s="31">
        <v>2638</v>
      </c>
      <c r="F8" s="31">
        <v>2634</v>
      </c>
      <c r="G8" s="31">
        <v>-274</v>
      </c>
    </row>
    <row r="9" spans="1:7" ht="18.75" customHeight="1" x14ac:dyDescent="0.25">
      <c r="A9" s="24" t="s">
        <v>53</v>
      </c>
      <c r="B9" s="18" t="s">
        <v>38</v>
      </c>
      <c r="C9" s="30">
        <v>1557</v>
      </c>
      <c r="D9" s="31">
        <v>827</v>
      </c>
      <c r="E9" s="31">
        <v>4017</v>
      </c>
      <c r="F9" s="31">
        <v>3466</v>
      </c>
      <c r="G9" s="31">
        <v>4188</v>
      </c>
    </row>
    <row r="10" spans="1:7" ht="18.75" customHeight="1" x14ac:dyDescent="0.25">
      <c r="A10" s="24" t="s">
        <v>52</v>
      </c>
      <c r="B10" s="18" t="s">
        <v>39</v>
      </c>
      <c r="C10" s="30">
        <v>4522</v>
      </c>
      <c r="D10" s="31">
        <v>2911</v>
      </c>
      <c r="E10" s="31">
        <v>6894</v>
      </c>
      <c r="F10" s="31">
        <v>5822</v>
      </c>
      <c r="G10" s="31">
        <v>3356</v>
      </c>
    </row>
    <row r="11" spans="1:7" ht="18.75" customHeight="1" x14ac:dyDescent="0.25">
      <c r="A11" s="24" t="s">
        <v>53</v>
      </c>
      <c r="B11" s="18" t="s">
        <v>40</v>
      </c>
      <c r="C11" s="30">
        <v>11375</v>
      </c>
      <c r="D11" s="31">
        <v>7239</v>
      </c>
      <c r="E11" s="31">
        <v>12607</v>
      </c>
      <c r="F11" s="31">
        <v>10368</v>
      </c>
      <c r="G11" s="31">
        <v>6722</v>
      </c>
    </row>
    <row r="12" spans="1:7" ht="18.75" customHeight="1" x14ac:dyDescent="0.25">
      <c r="A12" s="24" t="s">
        <v>54</v>
      </c>
      <c r="B12" s="18" t="s">
        <v>41</v>
      </c>
      <c r="C12" s="30">
        <v>5667</v>
      </c>
      <c r="D12" s="31">
        <v>10777</v>
      </c>
      <c r="E12" s="31">
        <v>9234</v>
      </c>
      <c r="F12" s="31">
        <v>8677</v>
      </c>
      <c r="G12" s="31">
        <v>9848</v>
      </c>
    </row>
    <row r="13" spans="1:7" ht="18.75" customHeight="1" x14ac:dyDescent="0.25">
      <c r="A13" s="24" t="s">
        <v>54</v>
      </c>
      <c r="B13" s="18" t="s">
        <v>42</v>
      </c>
      <c r="C13" s="30">
        <v>4495</v>
      </c>
      <c r="D13" s="31">
        <v>3136</v>
      </c>
      <c r="E13" s="31">
        <v>-237</v>
      </c>
      <c r="F13" s="31">
        <v>-2047</v>
      </c>
      <c r="G13" s="31">
        <v>-1603</v>
      </c>
    </row>
    <row r="14" spans="1:7" ht="18.75" customHeight="1" x14ac:dyDescent="0.25">
      <c r="A14" s="24" t="s">
        <v>54</v>
      </c>
      <c r="B14" s="18" t="s">
        <v>43</v>
      </c>
      <c r="C14" s="30">
        <v>-2485</v>
      </c>
      <c r="D14" s="31">
        <v>-3309</v>
      </c>
      <c r="E14" s="31">
        <v>-408</v>
      </c>
      <c r="F14" s="31">
        <v>-1948</v>
      </c>
      <c r="G14" s="31">
        <v>1472</v>
      </c>
    </row>
    <row r="15" spans="1:7" ht="18.75" customHeight="1" x14ac:dyDescent="0.25">
      <c r="A15" s="24" t="s">
        <v>54</v>
      </c>
      <c r="B15" s="18" t="s">
        <v>44</v>
      </c>
      <c r="C15" s="30">
        <v>1479</v>
      </c>
      <c r="D15" s="31">
        <v>16171</v>
      </c>
      <c r="E15" s="31">
        <v>19330</v>
      </c>
      <c r="F15" s="31">
        <v>15994</v>
      </c>
      <c r="G15" s="31">
        <v>15680</v>
      </c>
    </row>
    <row r="16" spans="1:7" ht="18.75" customHeight="1" x14ac:dyDescent="0.25">
      <c r="A16" s="24" t="s">
        <v>55</v>
      </c>
      <c r="B16" s="18" t="s">
        <v>45</v>
      </c>
      <c r="C16" s="30">
        <v>-1415</v>
      </c>
      <c r="D16" s="31">
        <v>-1204</v>
      </c>
      <c r="E16" s="31">
        <v>-3581</v>
      </c>
      <c r="F16" s="31">
        <v>-2759</v>
      </c>
      <c r="G16" s="31">
        <v>-3317</v>
      </c>
    </row>
    <row r="17" spans="1:7" ht="18.75" customHeight="1" x14ac:dyDescent="0.25">
      <c r="A17" s="24" t="s">
        <v>55</v>
      </c>
      <c r="B17" s="18" t="s">
        <v>46</v>
      </c>
      <c r="C17" s="32">
        <v>-2029</v>
      </c>
      <c r="D17" s="31">
        <v>-1033</v>
      </c>
      <c r="E17" s="31">
        <v>1178</v>
      </c>
      <c r="F17" s="31">
        <v>1162</v>
      </c>
      <c r="G17" s="31">
        <v>216</v>
      </c>
    </row>
    <row r="18" spans="1:7" ht="18.75" customHeight="1" x14ac:dyDescent="0.25">
      <c r="A18" s="24" t="s">
        <v>55</v>
      </c>
      <c r="B18" s="18" t="s">
        <v>47</v>
      </c>
      <c r="C18" s="30">
        <v>-9113</v>
      </c>
      <c r="D18" s="31">
        <v>-15545</v>
      </c>
      <c r="E18" s="31">
        <v>-17026</v>
      </c>
      <c r="F18" s="31">
        <v>-12528</v>
      </c>
      <c r="G18" s="31">
        <v>-11972</v>
      </c>
    </row>
    <row r="19" spans="1:7" ht="18.75" customHeight="1" x14ac:dyDescent="0.25">
      <c r="A19" s="24" t="s">
        <v>55</v>
      </c>
      <c r="B19" s="18" t="s">
        <v>48</v>
      </c>
      <c r="C19" s="30">
        <v>-6936</v>
      </c>
      <c r="D19" s="31">
        <v>-14071</v>
      </c>
      <c r="E19" s="31">
        <v>-11606</v>
      </c>
      <c r="F19" s="31">
        <v>-9948</v>
      </c>
      <c r="G19" s="31">
        <v>-10554</v>
      </c>
    </row>
    <row r="20" spans="1:7" ht="18.75" customHeight="1" x14ac:dyDescent="0.25">
      <c r="A20" s="24" t="s">
        <v>55</v>
      </c>
      <c r="B20" s="18" t="s">
        <v>49</v>
      </c>
      <c r="C20" s="30">
        <v>-2252</v>
      </c>
      <c r="D20" s="31">
        <v>-1816</v>
      </c>
      <c r="E20" s="31">
        <v>-1103</v>
      </c>
      <c r="F20" s="31">
        <v>-1667</v>
      </c>
      <c r="G20" s="31">
        <v>-1522</v>
      </c>
    </row>
    <row r="21" spans="1:7" ht="18.75" customHeight="1" x14ac:dyDescent="0.25">
      <c r="A21" s="24" t="s">
        <v>55</v>
      </c>
      <c r="B21" s="18" t="s">
        <v>50</v>
      </c>
      <c r="C21" s="30">
        <v>-8813</v>
      </c>
      <c r="D21" s="31">
        <v>-17858</v>
      </c>
      <c r="E21" s="31">
        <v>-15618</v>
      </c>
      <c r="F21" s="31">
        <v>-11700</v>
      </c>
      <c r="G21" s="31">
        <v>-11550</v>
      </c>
    </row>
    <row r="22" spans="1:7" ht="18.75" customHeight="1" x14ac:dyDescent="0.25">
      <c r="A22" s="24" t="s">
        <v>56</v>
      </c>
      <c r="B22" s="19" t="s">
        <v>30</v>
      </c>
      <c r="C22" s="30">
        <v>-10823</v>
      </c>
      <c r="D22" s="31">
        <v>-5941</v>
      </c>
      <c r="E22" s="31">
        <v>-6854</v>
      </c>
      <c r="F22" s="31">
        <v>-7629</v>
      </c>
      <c r="G22" s="31">
        <v>-7604</v>
      </c>
    </row>
    <row r="23" spans="1:7" ht="18.75" customHeight="1" x14ac:dyDescent="0.25">
      <c r="A23" s="24" t="s">
        <v>56</v>
      </c>
      <c r="B23" s="18" t="s">
        <v>31</v>
      </c>
      <c r="C23" s="30">
        <v>-1877</v>
      </c>
      <c r="D23" s="31">
        <v>-3321</v>
      </c>
      <c r="E23" s="31">
        <v>-3388</v>
      </c>
      <c r="F23" s="31">
        <v>-3258</v>
      </c>
      <c r="G23" s="31">
        <v>-3204</v>
      </c>
    </row>
    <row r="24" spans="1:7" ht="18.75" customHeight="1" x14ac:dyDescent="0.25">
      <c r="B24" s="20"/>
    </row>
    <row r="25" spans="1:7" ht="18.75" customHeight="1" x14ac:dyDescent="0.25"/>
    <row r="26" spans="1:7" ht="18.75" customHeight="1" x14ac:dyDescent="0.25"/>
    <row r="27" spans="1:7" ht="18.75" customHeight="1" x14ac:dyDescent="0.25"/>
    <row r="28" spans="1:7" ht="18.75" customHeight="1" x14ac:dyDescent="0.25"/>
    <row r="29" spans="1:7" ht="18.75" customHeight="1" x14ac:dyDescent="0.25"/>
    <row r="30" spans="1:7" ht="18.75" customHeight="1" x14ac:dyDescent="0.25"/>
    <row r="31" spans="1:7" ht="18.75" customHeight="1" x14ac:dyDescent="0.25"/>
    <row r="32" spans="1:7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  <row r="70" ht="18.75" customHeight="1" x14ac:dyDescent="0.25"/>
    <row r="71" ht="18.75" customHeight="1" x14ac:dyDescent="0.25"/>
    <row r="72" ht="18.75" customHeight="1" x14ac:dyDescent="0.25"/>
    <row r="73" ht="18.75" customHeight="1" x14ac:dyDescent="0.25"/>
    <row r="74" ht="18.75" customHeight="1" x14ac:dyDescent="0.25"/>
    <row r="75" ht="18.75" customHeight="1" x14ac:dyDescent="0.25"/>
    <row r="76" ht="18.75" customHeight="1" x14ac:dyDescent="0.25"/>
    <row r="77" ht="18.75" customHeight="1" x14ac:dyDescent="0.25"/>
    <row r="78" ht="18.75" customHeight="1" x14ac:dyDescent="0.25"/>
    <row r="79" ht="18.75" customHeight="1" x14ac:dyDescent="0.25"/>
    <row r="80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</sheetData>
  <mergeCells count="3">
    <mergeCell ref="A1:A2"/>
    <mergeCell ref="B1:B2"/>
    <mergeCell ref="C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a1996</vt:lpstr>
      <vt:lpstr>a2000</vt:lpstr>
      <vt:lpstr>a2005</vt:lpstr>
      <vt:lpstr>a2010</vt:lpstr>
      <vt:lpstr>a2015</vt:lpstr>
      <vt:lpstr>a2017</vt:lpstr>
      <vt:lpstr>sumupRICOVERI_DH_ACUTI</vt:lpstr>
      <vt:lpstr>perTABLEAU</vt:lpstr>
      <vt:lpstr>perTABLEAUass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NICSAL</dc:creator>
  <cp:lastModifiedBy>Salerno</cp:lastModifiedBy>
  <dcterms:created xsi:type="dcterms:W3CDTF">2019-03-01T10:10:18Z</dcterms:created>
  <dcterms:modified xsi:type="dcterms:W3CDTF">2019-12-05T10:16:19Z</dcterms:modified>
</cp:coreProperties>
</file>