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0" yWindow="0" windowWidth="38400" windowHeight="21080" tabRatio="892" firstSheet="1" activeTab="11"/>
  </bookViews>
  <sheets>
    <sheet name="CALIBRAZIONEITALIA" sheetId="48" r:id="rId1"/>
    <sheet name="CALIBRAZIONEEMIROM" sheetId="51" r:id="rId2"/>
    <sheet name="CALIBRAZIONELOMBARDIA" sheetId="50" r:id="rId3"/>
    <sheet name="CALIBRAZIONETOSCANA" sheetId="49" r:id="rId4"/>
    <sheet name="CALIBRAZIONEVENETO" sheetId="52" r:id="rId5"/>
    <sheet name="CALIBRAZIONEUMBRIA" sheetId="53" r:id="rId6"/>
    <sheet name="CALIBRAZIONEMARCHE" sheetId="54" r:id="rId7"/>
    <sheet name="CALIBRAZIONEPUGLIE" sheetId="55" r:id="rId8"/>
    <sheet name="CALIBRAZIONECALABRIA" sheetId="56" r:id="rId9"/>
    <sheet name="CALIBRAZIONESICILIA" sheetId="57" r:id="rId10"/>
    <sheet name="CALIBRAZIONETAA" sheetId="58" r:id="rId11"/>
    <sheet name="CONFRONTO" sheetId="47" r:id="rId12"/>
  </sheets>
  <externalReferences>
    <externalReference r:id="rId13"/>
    <externalReference r:id="rId14"/>
    <externalReference r:id="rId15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" i="47" l="1"/>
  <c r="S162" i="47"/>
  <c r="AS9" i="51"/>
  <c r="S2" i="48"/>
  <c r="S2" i="51"/>
  <c r="S28" i="51"/>
  <c r="S50" i="51"/>
  <c r="S3" i="48"/>
  <c r="S3" i="51"/>
  <c r="S29" i="51"/>
  <c r="S51" i="51"/>
  <c r="S4" i="48"/>
  <c r="S4" i="51"/>
  <c r="S30" i="51"/>
  <c r="S52" i="51"/>
  <c r="S5" i="48"/>
  <c r="S5" i="51"/>
  <c r="S31" i="51"/>
  <c r="S53" i="51"/>
  <c r="S6" i="48"/>
  <c r="S6" i="51"/>
  <c r="S32" i="51"/>
  <c r="S54" i="51"/>
  <c r="S7" i="48"/>
  <c r="S7" i="51"/>
  <c r="S33" i="51"/>
  <c r="S55" i="51"/>
  <c r="S8" i="48"/>
  <c r="S8" i="51"/>
  <c r="S34" i="51"/>
  <c r="S56" i="51"/>
  <c r="S9" i="48"/>
  <c r="S9" i="51"/>
  <c r="S35" i="51"/>
  <c r="S57" i="51"/>
  <c r="S10" i="48"/>
  <c r="S10" i="51"/>
  <c r="S36" i="51"/>
  <c r="S58" i="51"/>
  <c r="S11" i="48"/>
  <c r="S11" i="51"/>
  <c r="S37" i="51"/>
  <c r="S59" i="51"/>
  <c r="S12" i="48"/>
  <c r="S12" i="51"/>
  <c r="S38" i="51"/>
  <c r="S60" i="51"/>
  <c r="S13" i="48"/>
  <c r="S13" i="51"/>
  <c r="S39" i="51"/>
  <c r="S61" i="51"/>
  <c r="S14" i="48"/>
  <c r="S14" i="51"/>
  <c r="S40" i="51"/>
  <c r="S62" i="51"/>
  <c r="S15" i="48"/>
  <c r="S15" i="51"/>
  <c r="S41" i="51"/>
  <c r="S63" i="51"/>
  <c r="S16" i="48"/>
  <c r="S16" i="51"/>
  <c r="S42" i="51"/>
  <c r="S64" i="51"/>
  <c r="S17" i="48"/>
  <c r="S17" i="51"/>
  <c r="S43" i="51"/>
  <c r="S65" i="51"/>
  <c r="S18" i="48"/>
  <c r="S18" i="51"/>
  <c r="S44" i="51"/>
  <c r="S66" i="51"/>
  <c r="S19" i="48"/>
  <c r="S19" i="51"/>
  <c r="S45" i="51"/>
  <c r="S67" i="51"/>
  <c r="S68" i="51"/>
  <c r="S87" i="51"/>
  <c r="S74" i="51"/>
  <c r="BX22" i="47"/>
  <c r="S2" i="50"/>
  <c r="S28" i="50"/>
  <c r="S50" i="50"/>
  <c r="S3" i="50"/>
  <c r="S29" i="50"/>
  <c r="S51" i="50"/>
  <c r="S4" i="50"/>
  <c r="S30" i="50"/>
  <c r="S52" i="50"/>
  <c r="S5" i="50"/>
  <c r="S31" i="50"/>
  <c r="S53" i="50"/>
  <c r="S6" i="50"/>
  <c r="S32" i="50"/>
  <c r="S54" i="50"/>
  <c r="S7" i="50"/>
  <c r="S33" i="50"/>
  <c r="S55" i="50"/>
  <c r="S8" i="50"/>
  <c r="S34" i="50"/>
  <c r="S56" i="50"/>
  <c r="S9" i="50"/>
  <c r="S35" i="50"/>
  <c r="S57" i="50"/>
  <c r="S10" i="50"/>
  <c r="S36" i="50"/>
  <c r="S58" i="50"/>
  <c r="S11" i="50"/>
  <c r="S37" i="50"/>
  <c r="S59" i="50"/>
  <c r="S12" i="50"/>
  <c r="S38" i="50"/>
  <c r="S60" i="50"/>
  <c r="S13" i="50"/>
  <c r="S39" i="50"/>
  <c r="S61" i="50"/>
  <c r="S14" i="50"/>
  <c r="S40" i="50"/>
  <c r="S62" i="50"/>
  <c r="S15" i="50"/>
  <c r="S41" i="50"/>
  <c r="S63" i="50"/>
  <c r="S16" i="50"/>
  <c r="S42" i="50"/>
  <c r="S64" i="50"/>
  <c r="S17" i="50"/>
  <c r="S43" i="50"/>
  <c r="S65" i="50"/>
  <c r="S18" i="50"/>
  <c r="S44" i="50"/>
  <c r="S66" i="50"/>
  <c r="S19" i="50"/>
  <c r="S45" i="50"/>
  <c r="S67" i="50"/>
  <c r="S68" i="50"/>
  <c r="S87" i="50"/>
  <c r="S74" i="50"/>
  <c r="BX42" i="47"/>
  <c r="S2" i="49"/>
  <c r="S28" i="49"/>
  <c r="S50" i="49"/>
  <c r="S3" i="49"/>
  <c r="S29" i="49"/>
  <c r="S51" i="49"/>
  <c r="S4" i="49"/>
  <c r="S30" i="49"/>
  <c r="S52" i="49"/>
  <c r="S5" i="49"/>
  <c r="S31" i="49"/>
  <c r="S53" i="49"/>
  <c r="S6" i="49"/>
  <c r="S32" i="49"/>
  <c r="S54" i="49"/>
  <c r="S7" i="49"/>
  <c r="S33" i="49"/>
  <c r="S55" i="49"/>
  <c r="S8" i="49"/>
  <c r="S34" i="49"/>
  <c r="S56" i="49"/>
  <c r="S9" i="49"/>
  <c r="S35" i="49"/>
  <c r="S57" i="49"/>
  <c r="S10" i="49"/>
  <c r="S36" i="49"/>
  <c r="S58" i="49"/>
  <c r="S11" i="49"/>
  <c r="S37" i="49"/>
  <c r="S59" i="49"/>
  <c r="S12" i="49"/>
  <c r="S38" i="49"/>
  <c r="S60" i="49"/>
  <c r="S13" i="49"/>
  <c r="S39" i="49"/>
  <c r="S61" i="49"/>
  <c r="S14" i="49"/>
  <c r="S40" i="49"/>
  <c r="S62" i="49"/>
  <c r="S15" i="49"/>
  <c r="S41" i="49"/>
  <c r="S63" i="49"/>
  <c r="S16" i="49"/>
  <c r="S42" i="49"/>
  <c r="S64" i="49"/>
  <c r="S17" i="49"/>
  <c r="S43" i="49"/>
  <c r="S65" i="49"/>
  <c r="S18" i="49"/>
  <c r="S44" i="49"/>
  <c r="S66" i="49"/>
  <c r="S19" i="49"/>
  <c r="S45" i="49"/>
  <c r="S67" i="49"/>
  <c r="S68" i="49"/>
  <c r="S87" i="49"/>
  <c r="S74" i="49"/>
  <c r="BX62" i="47"/>
  <c r="S2" i="52"/>
  <c r="S28" i="52"/>
  <c r="S50" i="52"/>
  <c r="S3" i="52"/>
  <c r="S29" i="52"/>
  <c r="S51" i="52"/>
  <c r="S4" i="52"/>
  <c r="S30" i="52"/>
  <c r="S52" i="52"/>
  <c r="S5" i="52"/>
  <c r="S31" i="52"/>
  <c r="S53" i="52"/>
  <c r="S6" i="52"/>
  <c r="S32" i="52"/>
  <c r="S54" i="52"/>
  <c r="S7" i="52"/>
  <c r="S33" i="52"/>
  <c r="S55" i="52"/>
  <c r="S8" i="52"/>
  <c r="S34" i="52"/>
  <c r="S56" i="52"/>
  <c r="S9" i="52"/>
  <c r="S35" i="52"/>
  <c r="S57" i="52"/>
  <c r="S10" i="52"/>
  <c r="S36" i="52"/>
  <c r="S58" i="52"/>
  <c r="S11" i="52"/>
  <c r="S37" i="52"/>
  <c r="S59" i="52"/>
  <c r="S12" i="52"/>
  <c r="S38" i="52"/>
  <c r="S60" i="52"/>
  <c r="S13" i="52"/>
  <c r="S39" i="52"/>
  <c r="S61" i="52"/>
  <c r="S14" i="52"/>
  <c r="S40" i="52"/>
  <c r="S62" i="52"/>
  <c r="S15" i="52"/>
  <c r="S41" i="52"/>
  <c r="S63" i="52"/>
  <c r="S16" i="52"/>
  <c r="S42" i="52"/>
  <c r="S64" i="52"/>
  <c r="S17" i="52"/>
  <c r="S43" i="52"/>
  <c r="S65" i="52"/>
  <c r="S18" i="52"/>
  <c r="S44" i="52"/>
  <c r="S66" i="52"/>
  <c r="S19" i="52"/>
  <c r="S45" i="52"/>
  <c r="S67" i="52"/>
  <c r="S68" i="52"/>
  <c r="S87" i="52"/>
  <c r="S74" i="52"/>
  <c r="BX82" i="47"/>
  <c r="S2" i="53"/>
  <c r="S28" i="53"/>
  <c r="S50" i="53"/>
  <c r="S3" i="53"/>
  <c r="S29" i="53"/>
  <c r="S51" i="53"/>
  <c r="S4" i="53"/>
  <c r="S30" i="53"/>
  <c r="S52" i="53"/>
  <c r="S5" i="53"/>
  <c r="S31" i="53"/>
  <c r="S53" i="53"/>
  <c r="S6" i="53"/>
  <c r="S32" i="53"/>
  <c r="S54" i="53"/>
  <c r="S7" i="53"/>
  <c r="S33" i="53"/>
  <c r="S55" i="53"/>
  <c r="S8" i="53"/>
  <c r="S34" i="53"/>
  <c r="S56" i="53"/>
  <c r="S9" i="53"/>
  <c r="S35" i="53"/>
  <c r="S57" i="53"/>
  <c r="S10" i="53"/>
  <c r="S36" i="53"/>
  <c r="S58" i="53"/>
  <c r="S11" i="53"/>
  <c r="S37" i="53"/>
  <c r="S59" i="53"/>
  <c r="S12" i="53"/>
  <c r="S38" i="53"/>
  <c r="S60" i="53"/>
  <c r="S13" i="53"/>
  <c r="S39" i="53"/>
  <c r="S61" i="53"/>
  <c r="S14" i="53"/>
  <c r="S40" i="53"/>
  <c r="S62" i="53"/>
  <c r="S15" i="53"/>
  <c r="S41" i="53"/>
  <c r="S63" i="53"/>
  <c r="S16" i="53"/>
  <c r="S42" i="53"/>
  <c r="S64" i="53"/>
  <c r="S17" i="53"/>
  <c r="S43" i="53"/>
  <c r="S65" i="53"/>
  <c r="S18" i="53"/>
  <c r="S44" i="53"/>
  <c r="S66" i="53"/>
  <c r="S19" i="53"/>
  <c r="S45" i="53"/>
  <c r="S67" i="53"/>
  <c r="S68" i="53"/>
  <c r="S87" i="53"/>
  <c r="S74" i="53"/>
  <c r="BX102" i="47"/>
  <c r="S2" i="54"/>
  <c r="S28" i="54"/>
  <c r="S50" i="54"/>
  <c r="S3" i="54"/>
  <c r="S29" i="54"/>
  <c r="S51" i="54"/>
  <c r="S4" i="54"/>
  <c r="S30" i="54"/>
  <c r="S52" i="54"/>
  <c r="S5" i="54"/>
  <c r="S31" i="54"/>
  <c r="S53" i="54"/>
  <c r="S6" i="54"/>
  <c r="S32" i="54"/>
  <c r="S54" i="54"/>
  <c r="S7" i="54"/>
  <c r="S33" i="54"/>
  <c r="S55" i="54"/>
  <c r="S8" i="54"/>
  <c r="S34" i="54"/>
  <c r="S56" i="54"/>
  <c r="S9" i="54"/>
  <c r="S35" i="54"/>
  <c r="S57" i="54"/>
  <c r="S10" i="54"/>
  <c r="S36" i="54"/>
  <c r="S58" i="54"/>
  <c r="S11" i="54"/>
  <c r="S37" i="54"/>
  <c r="S59" i="54"/>
  <c r="S12" i="54"/>
  <c r="S38" i="54"/>
  <c r="S60" i="54"/>
  <c r="S13" i="54"/>
  <c r="S39" i="54"/>
  <c r="S61" i="54"/>
  <c r="S14" i="54"/>
  <c r="S40" i="54"/>
  <c r="S62" i="54"/>
  <c r="S15" i="54"/>
  <c r="S41" i="54"/>
  <c r="S63" i="54"/>
  <c r="S16" i="54"/>
  <c r="S42" i="54"/>
  <c r="S64" i="54"/>
  <c r="S17" i="54"/>
  <c r="S43" i="54"/>
  <c r="S65" i="54"/>
  <c r="S18" i="54"/>
  <c r="S44" i="54"/>
  <c r="S66" i="54"/>
  <c r="S19" i="54"/>
  <c r="S45" i="54"/>
  <c r="S67" i="54"/>
  <c r="S68" i="54"/>
  <c r="S87" i="54"/>
  <c r="S74" i="54"/>
  <c r="BX122" i="47"/>
  <c r="BX162" i="47"/>
  <c r="AT162" i="47"/>
  <c r="S3" i="47"/>
  <c r="S163" i="47"/>
  <c r="S75" i="51"/>
  <c r="BX23" i="47"/>
  <c r="S75" i="50"/>
  <c r="BX43" i="47"/>
  <c r="S75" i="49"/>
  <c r="BX63" i="47"/>
  <c r="S75" i="52"/>
  <c r="BX83" i="47"/>
  <c r="S75" i="53"/>
  <c r="BX103" i="47"/>
  <c r="S75" i="54"/>
  <c r="BX123" i="47"/>
  <c r="BX163" i="47"/>
  <c r="AT163" i="47"/>
  <c r="S4" i="47"/>
  <c r="S164" i="47"/>
  <c r="S76" i="51"/>
  <c r="BX24" i="47"/>
  <c r="S76" i="50"/>
  <c r="BX44" i="47"/>
  <c r="S76" i="49"/>
  <c r="BX64" i="47"/>
  <c r="S76" i="52"/>
  <c r="BX84" i="47"/>
  <c r="S76" i="53"/>
  <c r="BX104" i="47"/>
  <c r="S76" i="54"/>
  <c r="BX124" i="47"/>
  <c r="BX164" i="47"/>
  <c r="AT164" i="47"/>
  <c r="S5" i="47"/>
  <c r="S165" i="47"/>
  <c r="S77" i="51"/>
  <c r="BX25" i="47"/>
  <c r="S77" i="50"/>
  <c r="BX45" i="47"/>
  <c r="S77" i="49"/>
  <c r="BX65" i="47"/>
  <c r="S77" i="52"/>
  <c r="BX85" i="47"/>
  <c r="S77" i="53"/>
  <c r="BX105" i="47"/>
  <c r="S77" i="54"/>
  <c r="BX125" i="47"/>
  <c r="BX165" i="47"/>
  <c r="AT165" i="47"/>
  <c r="S6" i="47"/>
  <c r="S166" i="47"/>
  <c r="S78" i="51"/>
  <c r="BX26" i="47"/>
  <c r="S78" i="50"/>
  <c r="BX46" i="47"/>
  <c r="S78" i="49"/>
  <c r="BX66" i="47"/>
  <c r="S78" i="52"/>
  <c r="BX86" i="47"/>
  <c r="S78" i="53"/>
  <c r="BX106" i="47"/>
  <c r="S78" i="54"/>
  <c r="BX126" i="47"/>
  <c r="BX166" i="47"/>
  <c r="AT166" i="47"/>
  <c r="S7" i="47"/>
  <c r="S167" i="47"/>
  <c r="S79" i="51"/>
  <c r="BX27" i="47"/>
  <c r="S79" i="50"/>
  <c r="BX47" i="47"/>
  <c r="S79" i="49"/>
  <c r="BX67" i="47"/>
  <c r="S79" i="52"/>
  <c r="BX87" i="47"/>
  <c r="S79" i="53"/>
  <c r="BX107" i="47"/>
  <c r="S79" i="54"/>
  <c r="BX127" i="47"/>
  <c r="BX167" i="47"/>
  <c r="AT167" i="47"/>
  <c r="S8" i="47"/>
  <c r="S168" i="47"/>
  <c r="S80" i="51"/>
  <c r="BX28" i="47"/>
  <c r="S80" i="50"/>
  <c r="BX48" i="47"/>
  <c r="S80" i="49"/>
  <c r="BX68" i="47"/>
  <c r="S80" i="52"/>
  <c r="BX88" i="47"/>
  <c r="S80" i="53"/>
  <c r="BX108" i="47"/>
  <c r="S80" i="54"/>
  <c r="BX128" i="47"/>
  <c r="BX168" i="47"/>
  <c r="AT168" i="47"/>
  <c r="S9" i="47"/>
  <c r="S169" i="47"/>
  <c r="S81" i="51"/>
  <c r="BX29" i="47"/>
  <c r="S81" i="50"/>
  <c r="BX49" i="47"/>
  <c r="S81" i="49"/>
  <c r="BX69" i="47"/>
  <c r="S81" i="52"/>
  <c r="BX89" i="47"/>
  <c r="S81" i="53"/>
  <c r="BX109" i="47"/>
  <c r="S81" i="54"/>
  <c r="BX129" i="47"/>
  <c r="BX169" i="47"/>
  <c r="AT169" i="47"/>
  <c r="S10" i="47"/>
  <c r="S170" i="47"/>
  <c r="S82" i="51"/>
  <c r="BX30" i="47"/>
  <c r="S82" i="50"/>
  <c r="BX50" i="47"/>
  <c r="S82" i="49"/>
  <c r="BX70" i="47"/>
  <c r="S82" i="52"/>
  <c r="BX90" i="47"/>
  <c r="S82" i="53"/>
  <c r="BX110" i="47"/>
  <c r="S82" i="54"/>
  <c r="BX130" i="47"/>
  <c r="BX170" i="47"/>
  <c r="AT170" i="47"/>
  <c r="S11" i="47"/>
  <c r="S171" i="47"/>
  <c r="S83" i="51"/>
  <c r="BX31" i="47"/>
  <c r="S83" i="50"/>
  <c r="BX51" i="47"/>
  <c r="S83" i="49"/>
  <c r="BX71" i="47"/>
  <c r="S83" i="52"/>
  <c r="BX91" i="47"/>
  <c r="S83" i="53"/>
  <c r="BX111" i="47"/>
  <c r="S83" i="54"/>
  <c r="BX131" i="47"/>
  <c r="BX171" i="47"/>
  <c r="AT171" i="47"/>
  <c r="S12" i="47"/>
  <c r="S172" i="47"/>
  <c r="S84" i="51"/>
  <c r="BX32" i="47"/>
  <c r="S84" i="50"/>
  <c r="BX52" i="47"/>
  <c r="S84" i="49"/>
  <c r="BX72" i="47"/>
  <c r="S84" i="52"/>
  <c r="BX92" i="47"/>
  <c r="S84" i="53"/>
  <c r="BX112" i="47"/>
  <c r="S84" i="54"/>
  <c r="BX132" i="47"/>
  <c r="BX172" i="47"/>
  <c r="AT172" i="47"/>
  <c r="S13" i="47"/>
  <c r="S173" i="47"/>
  <c r="S85" i="51"/>
  <c r="BX33" i="47"/>
  <c r="S85" i="50"/>
  <c r="BX53" i="47"/>
  <c r="S85" i="49"/>
  <c r="BX73" i="47"/>
  <c r="S85" i="52"/>
  <c r="BX93" i="47"/>
  <c r="S85" i="53"/>
  <c r="BX113" i="47"/>
  <c r="S85" i="54"/>
  <c r="BX133" i="47"/>
  <c r="BX173" i="47"/>
  <c r="AT173" i="47"/>
  <c r="S14" i="47"/>
  <c r="S174" i="47"/>
  <c r="S86" i="51"/>
  <c r="BX34" i="47"/>
  <c r="S86" i="50"/>
  <c r="BX54" i="47"/>
  <c r="S86" i="49"/>
  <c r="BX74" i="47"/>
  <c r="S86" i="52"/>
  <c r="BX94" i="47"/>
  <c r="S86" i="53"/>
  <c r="BX114" i="47"/>
  <c r="S86" i="54"/>
  <c r="BX134" i="47"/>
  <c r="BX174" i="47"/>
  <c r="AT174" i="47"/>
  <c r="S15" i="47"/>
  <c r="S175" i="47"/>
  <c r="BX35" i="47"/>
  <c r="BX55" i="47"/>
  <c r="BX75" i="47"/>
  <c r="BX95" i="47"/>
  <c r="BX115" i="47"/>
  <c r="BX135" i="47"/>
  <c r="BX175" i="47"/>
  <c r="AT175" i="47"/>
  <c r="S16" i="47"/>
  <c r="S176" i="47"/>
  <c r="S88" i="51"/>
  <c r="BX36" i="47"/>
  <c r="S88" i="50"/>
  <c r="BX56" i="47"/>
  <c r="S88" i="49"/>
  <c r="BX76" i="47"/>
  <c r="S88" i="52"/>
  <c r="BX96" i="47"/>
  <c r="S88" i="53"/>
  <c r="BX116" i="47"/>
  <c r="S88" i="54"/>
  <c r="BX136" i="47"/>
  <c r="BX176" i="47"/>
  <c r="AT176" i="47"/>
  <c r="S17" i="47"/>
  <c r="S177" i="47"/>
  <c r="S89" i="51"/>
  <c r="BX37" i="47"/>
  <c r="S89" i="50"/>
  <c r="BX57" i="47"/>
  <c r="S89" i="49"/>
  <c r="BX77" i="47"/>
  <c r="S89" i="52"/>
  <c r="BX97" i="47"/>
  <c r="S89" i="53"/>
  <c r="BX117" i="47"/>
  <c r="S89" i="54"/>
  <c r="BX137" i="47"/>
  <c r="BX177" i="47"/>
  <c r="AT177" i="47"/>
  <c r="S18" i="47"/>
  <c r="S178" i="47"/>
  <c r="S90" i="51"/>
  <c r="BX38" i="47"/>
  <c r="S90" i="50"/>
  <c r="BX58" i="47"/>
  <c r="S90" i="49"/>
  <c r="BX78" i="47"/>
  <c r="S90" i="52"/>
  <c r="BX98" i="47"/>
  <c r="S90" i="53"/>
  <c r="BX118" i="47"/>
  <c r="S90" i="54"/>
  <c r="BX138" i="47"/>
  <c r="BX178" i="47"/>
  <c r="AT178" i="47"/>
  <c r="S19" i="47"/>
  <c r="S179" i="47"/>
  <c r="S91" i="51"/>
  <c r="BX39" i="47"/>
  <c r="S91" i="50"/>
  <c r="BX59" i="47"/>
  <c r="S91" i="49"/>
  <c r="BX79" i="47"/>
  <c r="S91" i="52"/>
  <c r="BX99" i="47"/>
  <c r="S91" i="53"/>
  <c r="BX119" i="47"/>
  <c r="S91" i="54"/>
  <c r="BX139" i="47"/>
  <c r="BX179" i="47"/>
  <c r="AT179" i="47"/>
  <c r="AT180" i="47"/>
  <c r="CX10" i="47"/>
  <c r="CX5" i="47"/>
  <c r="CX65" i="47"/>
  <c r="T2" i="47"/>
  <c r="T162" i="47"/>
  <c r="AT9" i="51"/>
  <c r="T2" i="48"/>
  <c r="T2" i="51"/>
  <c r="T28" i="51"/>
  <c r="T50" i="51"/>
  <c r="T3" i="48"/>
  <c r="T3" i="51"/>
  <c r="T29" i="51"/>
  <c r="T51" i="51"/>
  <c r="T4" i="48"/>
  <c r="T4" i="51"/>
  <c r="T30" i="51"/>
  <c r="T52" i="51"/>
  <c r="T5" i="48"/>
  <c r="T5" i="51"/>
  <c r="T31" i="51"/>
  <c r="T53" i="51"/>
  <c r="T6" i="48"/>
  <c r="T6" i="51"/>
  <c r="T32" i="51"/>
  <c r="T54" i="51"/>
  <c r="T7" i="48"/>
  <c r="T7" i="51"/>
  <c r="T33" i="51"/>
  <c r="T55" i="51"/>
  <c r="T8" i="48"/>
  <c r="T8" i="51"/>
  <c r="T34" i="51"/>
  <c r="T56" i="51"/>
  <c r="T9" i="48"/>
  <c r="T9" i="51"/>
  <c r="T35" i="51"/>
  <c r="T57" i="51"/>
  <c r="T10" i="48"/>
  <c r="T10" i="51"/>
  <c r="T36" i="51"/>
  <c r="T58" i="51"/>
  <c r="T11" i="48"/>
  <c r="T11" i="51"/>
  <c r="T37" i="51"/>
  <c r="T59" i="51"/>
  <c r="T12" i="48"/>
  <c r="T12" i="51"/>
  <c r="T38" i="51"/>
  <c r="T60" i="51"/>
  <c r="T13" i="48"/>
  <c r="T13" i="51"/>
  <c r="T39" i="51"/>
  <c r="T61" i="51"/>
  <c r="T14" i="48"/>
  <c r="T14" i="51"/>
  <c r="T40" i="51"/>
  <c r="T62" i="51"/>
  <c r="T15" i="48"/>
  <c r="T15" i="51"/>
  <c r="T41" i="51"/>
  <c r="T63" i="51"/>
  <c r="T16" i="48"/>
  <c r="T16" i="51"/>
  <c r="T42" i="51"/>
  <c r="T64" i="51"/>
  <c r="T17" i="48"/>
  <c r="T17" i="51"/>
  <c r="T43" i="51"/>
  <c r="T65" i="51"/>
  <c r="T18" i="48"/>
  <c r="T18" i="51"/>
  <c r="T44" i="51"/>
  <c r="T66" i="51"/>
  <c r="T19" i="48"/>
  <c r="T19" i="51"/>
  <c r="T45" i="51"/>
  <c r="T67" i="51"/>
  <c r="T68" i="51"/>
  <c r="T87" i="51"/>
  <c r="T74" i="51"/>
  <c r="BY22" i="47"/>
  <c r="T2" i="50"/>
  <c r="T28" i="50"/>
  <c r="T50" i="50"/>
  <c r="T3" i="50"/>
  <c r="T29" i="50"/>
  <c r="T51" i="50"/>
  <c r="T4" i="50"/>
  <c r="T30" i="50"/>
  <c r="T52" i="50"/>
  <c r="T5" i="50"/>
  <c r="T31" i="50"/>
  <c r="T53" i="50"/>
  <c r="T6" i="50"/>
  <c r="T32" i="50"/>
  <c r="T54" i="50"/>
  <c r="T7" i="50"/>
  <c r="T33" i="50"/>
  <c r="T55" i="50"/>
  <c r="T8" i="50"/>
  <c r="T34" i="50"/>
  <c r="T56" i="50"/>
  <c r="T9" i="50"/>
  <c r="T35" i="50"/>
  <c r="T57" i="50"/>
  <c r="T10" i="50"/>
  <c r="T36" i="50"/>
  <c r="T58" i="50"/>
  <c r="T11" i="50"/>
  <c r="T37" i="50"/>
  <c r="T59" i="50"/>
  <c r="T12" i="50"/>
  <c r="T38" i="50"/>
  <c r="T60" i="50"/>
  <c r="T13" i="50"/>
  <c r="T39" i="50"/>
  <c r="T61" i="50"/>
  <c r="T14" i="50"/>
  <c r="T40" i="50"/>
  <c r="T62" i="50"/>
  <c r="T15" i="50"/>
  <c r="T41" i="50"/>
  <c r="T63" i="50"/>
  <c r="T16" i="50"/>
  <c r="T42" i="50"/>
  <c r="T64" i="50"/>
  <c r="T17" i="50"/>
  <c r="T43" i="50"/>
  <c r="T65" i="50"/>
  <c r="T18" i="50"/>
  <c r="T44" i="50"/>
  <c r="T66" i="50"/>
  <c r="T19" i="50"/>
  <c r="T45" i="50"/>
  <c r="T67" i="50"/>
  <c r="T68" i="50"/>
  <c r="T87" i="50"/>
  <c r="T74" i="50"/>
  <c r="BY42" i="47"/>
  <c r="T2" i="49"/>
  <c r="T28" i="49"/>
  <c r="T50" i="49"/>
  <c r="T3" i="49"/>
  <c r="T29" i="49"/>
  <c r="T51" i="49"/>
  <c r="T4" i="49"/>
  <c r="T30" i="49"/>
  <c r="T52" i="49"/>
  <c r="T5" i="49"/>
  <c r="T31" i="49"/>
  <c r="T53" i="49"/>
  <c r="T6" i="49"/>
  <c r="T32" i="49"/>
  <c r="T54" i="49"/>
  <c r="T7" i="49"/>
  <c r="T33" i="49"/>
  <c r="T55" i="49"/>
  <c r="T8" i="49"/>
  <c r="T34" i="49"/>
  <c r="T56" i="49"/>
  <c r="T9" i="49"/>
  <c r="T35" i="49"/>
  <c r="T57" i="49"/>
  <c r="T10" i="49"/>
  <c r="T36" i="49"/>
  <c r="T58" i="49"/>
  <c r="T11" i="49"/>
  <c r="T37" i="49"/>
  <c r="T59" i="49"/>
  <c r="T12" i="49"/>
  <c r="T38" i="49"/>
  <c r="T60" i="49"/>
  <c r="T13" i="49"/>
  <c r="T39" i="49"/>
  <c r="T61" i="49"/>
  <c r="T14" i="49"/>
  <c r="T40" i="49"/>
  <c r="T62" i="49"/>
  <c r="T15" i="49"/>
  <c r="T41" i="49"/>
  <c r="T63" i="49"/>
  <c r="T16" i="49"/>
  <c r="T42" i="49"/>
  <c r="T64" i="49"/>
  <c r="T17" i="49"/>
  <c r="T43" i="49"/>
  <c r="T65" i="49"/>
  <c r="T18" i="49"/>
  <c r="T44" i="49"/>
  <c r="T66" i="49"/>
  <c r="T19" i="49"/>
  <c r="T45" i="49"/>
  <c r="T67" i="49"/>
  <c r="T68" i="49"/>
  <c r="T87" i="49"/>
  <c r="T74" i="49"/>
  <c r="BY62" i="47"/>
  <c r="T2" i="52"/>
  <c r="T28" i="52"/>
  <c r="T50" i="52"/>
  <c r="T3" i="52"/>
  <c r="T29" i="52"/>
  <c r="T51" i="52"/>
  <c r="T4" i="52"/>
  <c r="T30" i="52"/>
  <c r="T52" i="52"/>
  <c r="T5" i="52"/>
  <c r="T31" i="52"/>
  <c r="T53" i="52"/>
  <c r="T6" i="52"/>
  <c r="T32" i="52"/>
  <c r="T54" i="52"/>
  <c r="T7" i="52"/>
  <c r="T33" i="52"/>
  <c r="T55" i="52"/>
  <c r="T8" i="52"/>
  <c r="T34" i="52"/>
  <c r="T56" i="52"/>
  <c r="T9" i="52"/>
  <c r="T35" i="52"/>
  <c r="T57" i="52"/>
  <c r="T10" i="52"/>
  <c r="T36" i="52"/>
  <c r="T58" i="52"/>
  <c r="T11" i="52"/>
  <c r="T37" i="52"/>
  <c r="T59" i="52"/>
  <c r="T12" i="52"/>
  <c r="T38" i="52"/>
  <c r="T60" i="52"/>
  <c r="T13" i="52"/>
  <c r="T39" i="52"/>
  <c r="T61" i="52"/>
  <c r="T14" i="52"/>
  <c r="T40" i="52"/>
  <c r="T62" i="52"/>
  <c r="T15" i="52"/>
  <c r="T41" i="52"/>
  <c r="T63" i="52"/>
  <c r="T16" i="52"/>
  <c r="T42" i="52"/>
  <c r="T64" i="52"/>
  <c r="T17" i="52"/>
  <c r="T43" i="52"/>
  <c r="T65" i="52"/>
  <c r="T18" i="52"/>
  <c r="T44" i="52"/>
  <c r="T66" i="52"/>
  <c r="T19" i="52"/>
  <c r="T45" i="52"/>
  <c r="T67" i="52"/>
  <c r="T68" i="52"/>
  <c r="T87" i="52"/>
  <c r="T74" i="52"/>
  <c r="BY82" i="47"/>
  <c r="T2" i="53"/>
  <c r="T28" i="53"/>
  <c r="T50" i="53"/>
  <c r="T3" i="53"/>
  <c r="T29" i="53"/>
  <c r="T51" i="53"/>
  <c r="T4" i="53"/>
  <c r="T30" i="53"/>
  <c r="T52" i="53"/>
  <c r="T5" i="53"/>
  <c r="T31" i="53"/>
  <c r="T53" i="53"/>
  <c r="T6" i="53"/>
  <c r="T32" i="53"/>
  <c r="T54" i="53"/>
  <c r="T7" i="53"/>
  <c r="T33" i="53"/>
  <c r="T55" i="53"/>
  <c r="T8" i="53"/>
  <c r="T34" i="53"/>
  <c r="T56" i="53"/>
  <c r="T9" i="53"/>
  <c r="T35" i="53"/>
  <c r="T57" i="53"/>
  <c r="T10" i="53"/>
  <c r="T36" i="53"/>
  <c r="T58" i="53"/>
  <c r="T11" i="53"/>
  <c r="T37" i="53"/>
  <c r="T59" i="53"/>
  <c r="T12" i="53"/>
  <c r="T38" i="53"/>
  <c r="T60" i="53"/>
  <c r="T13" i="53"/>
  <c r="T39" i="53"/>
  <c r="T61" i="53"/>
  <c r="T14" i="53"/>
  <c r="T40" i="53"/>
  <c r="T62" i="53"/>
  <c r="T15" i="53"/>
  <c r="T41" i="53"/>
  <c r="T63" i="53"/>
  <c r="T16" i="53"/>
  <c r="T42" i="53"/>
  <c r="T64" i="53"/>
  <c r="T17" i="53"/>
  <c r="T43" i="53"/>
  <c r="T65" i="53"/>
  <c r="T18" i="53"/>
  <c r="T44" i="53"/>
  <c r="T66" i="53"/>
  <c r="T19" i="53"/>
  <c r="T45" i="53"/>
  <c r="T67" i="53"/>
  <c r="T68" i="53"/>
  <c r="T87" i="53"/>
  <c r="T74" i="53"/>
  <c r="BY102" i="47"/>
  <c r="T2" i="54"/>
  <c r="T28" i="54"/>
  <c r="T50" i="54"/>
  <c r="T3" i="54"/>
  <c r="T29" i="54"/>
  <c r="T51" i="54"/>
  <c r="T4" i="54"/>
  <c r="T30" i="54"/>
  <c r="T52" i="54"/>
  <c r="T5" i="54"/>
  <c r="T31" i="54"/>
  <c r="T53" i="54"/>
  <c r="T6" i="54"/>
  <c r="T32" i="54"/>
  <c r="T54" i="54"/>
  <c r="T7" i="54"/>
  <c r="T33" i="54"/>
  <c r="T55" i="54"/>
  <c r="T8" i="54"/>
  <c r="T34" i="54"/>
  <c r="T56" i="54"/>
  <c r="T9" i="54"/>
  <c r="T35" i="54"/>
  <c r="T57" i="54"/>
  <c r="T10" i="54"/>
  <c r="T36" i="54"/>
  <c r="T58" i="54"/>
  <c r="T11" i="54"/>
  <c r="T37" i="54"/>
  <c r="T59" i="54"/>
  <c r="T12" i="54"/>
  <c r="T38" i="54"/>
  <c r="T60" i="54"/>
  <c r="T13" i="54"/>
  <c r="T39" i="54"/>
  <c r="T61" i="54"/>
  <c r="T14" i="54"/>
  <c r="T40" i="54"/>
  <c r="T62" i="54"/>
  <c r="T15" i="54"/>
  <c r="T41" i="54"/>
  <c r="T63" i="54"/>
  <c r="T16" i="54"/>
  <c r="T42" i="54"/>
  <c r="T64" i="54"/>
  <c r="T17" i="54"/>
  <c r="T43" i="54"/>
  <c r="T65" i="54"/>
  <c r="T18" i="54"/>
  <c r="T44" i="54"/>
  <c r="T66" i="54"/>
  <c r="T19" i="54"/>
  <c r="T45" i="54"/>
  <c r="T67" i="54"/>
  <c r="T68" i="54"/>
  <c r="T87" i="54"/>
  <c r="T74" i="54"/>
  <c r="BY122" i="47"/>
  <c r="BY162" i="47"/>
  <c r="AU162" i="47"/>
  <c r="T3" i="47"/>
  <c r="T163" i="47"/>
  <c r="T75" i="51"/>
  <c r="BY23" i="47"/>
  <c r="T75" i="50"/>
  <c r="BY43" i="47"/>
  <c r="T75" i="49"/>
  <c r="BY63" i="47"/>
  <c r="T75" i="52"/>
  <c r="BY83" i="47"/>
  <c r="T75" i="53"/>
  <c r="BY103" i="47"/>
  <c r="T75" i="54"/>
  <c r="BY123" i="47"/>
  <c r="BY163" i="47"/>
  <c r="AU163" i="47"/>
  <c r="T4" i="47"/>
  <c r="T164" i="47"/>
  <c r="T76" i="51"/>
  <c r="BY24" i="47"/>
  <c r="T76" i="50"/>
  <c r="BY44" i="47"/>
  <c r="T76" i="49"/>
  <c r="BY64" i="47"/>
  <c r="T76" i="52"/>
  <c r="BY84" i="47"/>
  <c r="T76" i="53"/>
  <c r="BY104" i="47"/>
  <c r="T76" i="54"/>
  <c r="BY124" i="47"/>
  <c r="BY164" i="47"/>
  <c r="AU164" i="47"/>
  <c r="T5" i="47"/>
  <c r="T165" i="47"/>
  <c r="T77" i="51"/>
  <c r="BY25" i="47"/>
  <c r="T77" i="50"/>
  <c r="BY45" i="47"/>
  <c r="T77" i="49"/>
  <c r="BY65" i="47"/>
  <c r="T77" i="52"/>
  <c r="BY85" i="47"/>
  <c r="T77" i="53"/>
  <c r="BY105" i="47"/>
  <c r="T77" i="54"/>
  <c r="BY125" i="47"/>
  <c r="BY165" i="47"/>
  <c r="AU165" i="47"/>
  <c r="T6" i="47"/>
  <c r="T166" i="47"/>
  <c r="T78" i="51"/>
  <c r="BY26" i="47"/>
  <c r="T78" i="50"/>
  <c r="BY46" i="47"/>
  <c r="T78" i="49"/>
  <c r="BY66" i="47"/>
  <c r="T78" i="52"/>
  <c r="BY86" i="47"/>
  <c r="T78" i="53"/>
  <c r="BY106" i="47"/>
  <c r="T78" i="54"/>
  <c r="BY126" i="47"/>
  <c r="BY166" i="47"/>
  <c r="AU166" i="47"/>
  <c r="T7" i="47"/>
  <c r="T167" i="47"/>
  <c r="T79" i="51"/>
  <c r="BY27" i="47"/>
  <c r="T79" i="50"/>
  <c r="BY47" i="47"/>
  <c r="T79" i="49"/>
  <c r="BY67" i="47"/>
  <c r="T79" i="52"/>
  <c r="BY87" i="47"/>
  <c r="T79" i="53"/>
  <c r="BY107" i="47"/>
  <c r="T79" i="54"/>
  <c r="BY127" i="47"/>
  <c r="BY167" i="47"/>
  <c r="AU167" i="47"/>
  <c r="T8" i="47"/>
  <c r="T168" i="47"/>
  <c r="T80" i="51"/>
  <c r="BY28" i="47"/>
  <c r="T80" i="50"/>
  <c r="BY48" i="47"/>
  <c r="T80" i="49"/>
  <c r="BY68" i="47"/>
  <c r="T80" i="52"/>
  <c r="BY88" i="47"/>
  <c r="T80" i="53"/>
  <c r="BY108" i="47"/>
  <c r="T80" i="54"/>
  <c r="BY128" i="47"/>
  <c r="BY168" i="47"/>
  <c r="AU168" i="47"/>
  <c r="T9" i="47"/>
  <c r="T169" i="47"/>
  <c r="T81" i="51"/>
  <c r="BY29" i="47"/>
  <c r="T81" i="50"/>
  <c r="BY49" i="47"/>
  <c r="T81" i="49"/>
  <c r="BY69" i="47"/>
  <c r="T81" i="52"/>
  <c r="BY89" i="47"/>
  <c r="T81" i="53"/>
  <c r="BY109" i="47"/>
  <c r="T81" i="54"/>
  <c r="BY129" i="47"/>
  <c r="BY169" i="47"/>
  <c r="AU169" i="47"/>
  <c r="T10" i="47"/>
  <c r="T170" i="47"/>
  <c r="T82" i="51"/>
  <c r="BY30" i="47"/>
  <c r="T82" i="50"/>
  <c r="BY50" i="47"/>
  <c r="T82" i="49"/>
  <c r="BY70" i="47"/>
  <c r="T82" i="52"/>
  <c r="BY90" i="47"/>
  <c r="T82" i="53"/>
  <c r="BY110" i="47"/>
  <c r="T82" i="54"/>
  <c r="BY130" i="47"/>
  <c r="BY170" i="47"/>
  <c r="AU170" i="47"/>
  <c r="T11" i="47"/>
  <c r="T171" i="47"/>
  <c r="T83" i="51"/>
  <c r="BY31" i="47"/>
  <c r="T83" i="50"/>
  <c r="BY51" i="47"/>
  <c r="T83" i="49"/>
  <c r="BY71" i="47"/>
  <c r="T83" i="52"/>
  <c r="BY91" i="47"/>
  <c r="T83" i="53"/>
  <c r="BY111" i="47"/>
  <c r="T83" i="54"/>
  <c r="BY131" i="47"/>
  <c r="BY171" i="47"/>
  <c r="AU171" i="47"/>
  <c r="T12" i="47"/>
  <c r="T172" i="47"/>
  <c r="T84" i="51"/>
  <c r="BY32" i="47"/>
  <c r="T84" i="50"/>
  <c r="BY52" i="47"/>
  <c r="T84" i="49"/>
  <c r="BY72" i="47"/>
  <c r="T84" i="52"/>
  <c r="BY92" i="47"/>
  <c r="T84" i="53"/>
  <c r="BY112" i="47"/>
  <c r="T84" i="54"/>
  <c r="BY132" i="47"/>
  <c r="BY172" i="47"/>
  <c r="AU172" i="47"/>
  <c r="T13" i="47"/>
  <c r="T173" i="47"/>
  <c r="T85" i="51"/>
  <c r="BY33" i="47"/>
  <c r="T85" i="50"/>
  <c r="BY53" i="47"/>
  <c r="T85" i="49"/>
  <c r="BY73" i="47"/>
  <c r="T85" i="52"/>
  <c r="BY93" i="47"/>
  <c r="T85" i="53"/>
  <c r="BY113" i="47"/>
  <c r="T85" i="54"/>
  <c r="BY133" i="47"/>
  <c r="BY173" i="47"/>
  <c r="AU173" i="47"/>
  <c r="T14" i="47"/>
  <c r="T174" i="47"/>
  <c r="T86" i="51"/>
  <c r="BY34" i="47"/>
  <c r="T86" i="50"/>
  <c r="BY54" i="47"/>
  <c r="T86" i="49"/>
  <c r="BY74" i="47"/>
  <c r="T86" i="52"/>
  <c r="BY94" i="47"/>
  <c r="T86" i="53"/>
  <c r="BY114" i="47"/>
  <c r="T86" i="54"/>
  <c r="BY134" i="47"/>
  <c r="BY174" i="47"/>
  <c r="AU174" i="47"/>
  <c r="T15" i="47"/>
  <c r="T175" i="47"/>
  <c r="BY35" i="47"/>
  <c r="BY55" i="47"/>
  <c r="BY75" i="47"/>
  <c r="BY95" i="47"/>
  <c r="BY115" i="47"/>
  <c r="BY135" i="47"/>
  <c r="BY175" i="47"/>
  <c r="AU175" i="47"/>
  <c r="T16" i="47"/>
  <c r="T176" i="47"/>
  <c r="T88" i="51"/>
  <c r="BY36" i="47"/>
  <c r="T88" i="50"/>
  <c r="BY56" i="47"/>
  <c r="T88" i="49"/>
  <c r="BY76" i="47"/>
  <c r="T88" i="52"/>
  <c r="BY96" i="47"/>
  <c r="T88" i="53"/>
  <c r="BY116" i="47"/>
  <c r="T88" i="54"/>
  <c r="BY136" i="47"/>
  <c r="BY176" i="47"/>
  <c r="AU176" i="47"/>
  <c r="T17" i="47"/>
  <c r="T177" i="47"/>
  <c r="T89" i="51"/>
  <c r="BY37" i="47"/>
  <c r="T89" i="50"/>
  <c r="BY57" i="47"/>
  <c r="T89" i="49"/>
  <c r="BY77" i="47"/>
  <c r="T89" i="52"/>
  <c r="BY97" i="47"/>
  <c r="T89" i="53"/>
  <c r="BY117" i="47"/>
  <c r="T89" i="54"/>
  <c r="BY137" i="47"/>
  <c r="BY177" i="47"/>
  <c r="AU177" i="47"/>
  <c r="T18" i="47"/>
  <c r="T178" i="47"/>
  <c r="T90" i="51"/>
  <c r="BY38" i="47"/>
  <c r="T90" i="50"/>
  <c r="BY58" i="47"/>
  <c r="T90" i="49"/>
  <c r="BY78" i="47"/>
  <c r="T90" i="52"/>
  <c r="BY98" i="47"/>
  <c r="T90" i="53"/>
  <c r="BY118" i="47"/>
  <c r="T90" i="54"/>
  <c r="BY138" i="47"/>
  <c r="BY178" i="47"/>
  <c r="AU178" i="47"/>
  <c r="T19" i="47"/>
  <c r="T179" i="47"/>
  <c r="T91" i="51"/>
  <c r="BY39" i="47"/>
  <c r="T91" i="50"/>
  <c r="BY59" i="47"/>
  <c r="T91" i="49"/>
  <c r="BY79" i="47"/>
  <c r="T91" i="52"/>
  <c r="BY99" i="47"/>
  <c r="T91" i="53"/>
  <c r="BY119" i="47"/>
  <c r="T91" i="54"/>
  <c r="BY139" i="47"/>
  <c r="BY179" i="47"/>
  <c r="AU179" i="47"/>
  <c r="AU180" i="47"/>
  <c r="CY10" i="47"/>
  <c r="CY5" i="47"/>
  <c r="CY65" i="47"/>
  <c r="U2" i="47"/>
  <c r="U162" i="47"/>
  <c r="AU9" i="51"/>
  <c r="U2" i="48"/>
  <c r="U2" i="51"/>
  <c r="U28" i="51"/>
  <c r="U50" i="51"/>
  <c r="U3" i="48"/>
  <c r="U3" i="51"/>
  <c r="U29" i="51"/>
  <c r="U51" i="51"/>
  <c r="U4" i="48"/>
  <c r="U4" i="51"/>
  <c r="U30" i="51"/>
  <c r="U52" i="51"/>
  <c r="U5" i="48"/>
  <c r="U5" i="51"/>
  <c r="U31" i="51"/>
  <c r="U53" i="51"/>
  <c r="U6" i="48"/>
  <c r="U6" i="51"/>
  <c r="U32" i="51"/>
  <c r="U54" i="51"/>
  <c r="U7" i="48"/>
  <c r="U7" i="51"/>
  <c r="U33" i="51"/>
  <c r="U55" i="51"/>
  <c r="U8" i="48"/>
  <c r="U8" i="51"/>
  <c r="U34" i="51"/>
  <c r="U56" i="51"/>
  <c r="U9" i="48"/>
  <c r="U9" i="51"/>
  <c r="U35" i="51"/>
  <c r="U57" i="51"/>
  <c r="U10" i="48"/>
  <c r="U10" i="51"/>
  <c r="U36" i="51"/>
  <c r="U58" i="51"/>
  <c r="U11" i="48"/>
  <c r="U11" i="51"/>
  <c r="U37" i="51"/>
  <c r="U59" i="51"/>
  <c r="U12" i="48"/>
  <c r="U12" i="51"/>
  <c r="U38" i="51"/>
  <c r="U60" i="51"/>
  <c r="U13" i="48"/>
  <c r="U13" i="51"/>
  <c r="U39" i="51"/>
  <c r="U61" i="51"/>
  <c r="U14" i="48"/>
  <c r="U14" i="51"/>
  <c r="U40" i="51"/>
  <c r="U62" i="51"/>
  <c r="U15" i="48"/>
  <c r="U15" i="51"/>
  <c r="U41" i="51"/>
  <c r="U63" i="51"/>
  <c r="U16" i="48"/>
  <c r="U16" i="51"/>
  <c r="U42" i="51"/>
  <c r="U64" i="51"/>
  <c r="U17" i="48"/>
  <c r="U17" i="51"/>
  <c r="U43" i="51"/>
  <c r="U65" i="51"/>
  <c r="U18" i="48"/>
  <c r="U18" i="51"/>
  <c r="U44" i="51"/>
  <c r="U66" i="51"/>
  <c r="U19" i="48"/>
  <c r="U19" i="51"/>
  <c r="U45" i="51"/>
  <c r="U67" i="51"/>
  <c r="U68" i="51"/>
  <c r="U87" i="51"/>
  <c r="U74" i="51"/>
  <c r="BZ22" i="47"/>
  <c r="U2" i="50"/>
  <c r="U28" i="50"/>
  <c r="U50" i="50"/>
  <c r="U3" i="50"/>
  <c r="U29" i="50"/>
  <c r="U51" i="50"/>
  <c r="U4" i="50"/>
  <c r="U30" i="50"/>
  <c r="U52" i="50"/>
  <c r="U5" i="50"/>
  <c r="U31" i="50"/>
  <c r="U53" i="50"/>
  <c r="U6" i="50"/>
  <c r="U32" i="50"/>
  <c r="U54" i="50"/>
  <c r="U7" i="50"/>
  <c r="U33" i="50"/>
  <c r="U55" i="50"/>
  <c r="U8" i="50"/>
  <c r="U34" i="50"/>
  <c r="U56" i="50"/>
  <c r="U9" i="50"/>
  <c r="U35" i="50"/>
  <c r="U57" i="50"/>
  <c r="U10" i="50"/>
  <c r="U36" i="50"/>
  <c r="U58" i="50"/>
  <c r="U11" i="50"/>
  <c r="U37" i="50"/>
  <c r="U59" i="50"/>
  <c r="U12" i="50"/>
  <c r="U38" i="50"/>
  <c r="U60" i="50"/>
  <c r="U13" i="50"/>
  <c r="U39" i="50"/>
  <c r="U61" i="50"/>
  <c r="U14" i="50"/>
  <c r="U40" i="50"/>
  <c r="U62" i="50"/>
  <c r="U15" i="50"/>
  <c r="U41" i="50"/>
  <c r="U63" i="50"/>
  <c r="U16" i="50"/>
  <c r="U42" i="50"/>
  <c r="U64" i="50"/>
  <c r="U17" i="50"/>
  <c r="U43" i="50"/>
  <c r="U65" i="50"/>
  <c r="U18" i="50"/>
  <c r="U44" i="50"/>
  <c r="U66" i="50"/>
  <c r="U19" i="50"/>
  <c r="U45" i="50"/>
  <c r="U67" i="50"/>
  <c r="U68" i="50"/>
  <c r="U87" i="50"/>
  <c r="U74" i="50"/>
  <c r="BZ42" i="47"/>
  <c r="U2" i="49"/>
  <c r="U28" i="49"/>
  <c r="U50" i="49"/>
  <c r="U3" i="49"/>
  <c r="U29" i="49"/>
  <c r="U51" i="49"/>
  <c r="U4" i="49"/>
  <c r="U30" i="49"/>
  <c r="U52" i="49"/>
  <c r="U5" i="49"/>
  <c r="U31" i="49"/>
  <c r="U53" i="49"/>
  <c r="U6" i="49"/>
  <c r="U32" i="49"/>
  <c r="U54" i="49"/>
  <c r="U7" i="49"/>
  <c r="U33" i="49"/>
  <c r="U55" i="49"/>
  <c r="U8" i="49"/>
  <c r="U34" i="49"/>
  <c r="U56" i="49"/>
  <c r="U9" i="49"/>
  <c r="U35" i="49"/>
  <c r="U57" i="49"/>
  <c r="U10" i="49"/>
  <c r="U36" i="49"/>
  <c r="U58" i="49"/>
  <c r="U11" i="49"/>
  <c r="U37" i="49"/>
  <c r="U59" i="49"/>
  <c r="U12" i="49"/>
  <c r="U38" i="49"/>
  <c r="U60" i="49"/>
  <c r="U13" i="49"/>
  <c r="U39" i="49"/>
  <c r="U61" i="49"/>
  <c r="U14" i="49"/>
  <c r="U40" i="49"/>
  <c r="U62" i="49"/>
  <c r="U15" i="49"/>
  <c r="U41" i="49"/>
  <c r="U63" i="49"/>
  <c r="U16" i="49"/>
  <c r="U42" i="49"/>
  <c r="U64" i="49"/>
  <c r="U17" i="49"/>
  <c r="U43" i="49"/>
  <c r="U65" i="49"/>
  <c r="U18" i="49"/>
  <c r="U44" i="49"/>
  <c r="U66" i="49"/>
  <c r="U19" i="49"/>
  <c r="U45" i="49"/>
  <c r="U67" i="49"/>
  <c r="U68" i="49"/>
  <c r="U87" i="49"/>
  <c r="U74" i="49"/>
  <c r="BZ62" i="47"/>
  <c r="U2" i="52"/>
  <c r="U28" i="52"/>
  <c r="U50" i="52"/>
  <c r="U3" i="52"/>
  <c r="U29" i="52"/>
  <c r="U51" i="52"/>
  <c r="U4" i="52"/>
  <c r="U30" i="52"/>
  <c r="U52" i="52"/>
  <c r="U5" i="52"/>
  <c r="U31" i="52"/>
  <c r="U53" i="52"/>
  <c r="U6" i="52"/>
  <c r="U32" i="52"/>
  <c r="U54" i="52"/>
  <c r="U7" i="52"/>
  <c r="U33" i="52"/>
  <c r="U55" i="52"/>
  <c r="U8" i="52"/>
  <c r="U34" i="52"/>
  <c r="U56" i="52"/>
  <c r="U9" i="52"/>
  <c r="U35" i="52"/>
  <c r="U57" i="52"/>
  <c r="U10" i="52"/>
  <c r="U36" i="52"/>
  <c r="U58" i="52"/>
  <c r="U11" i="52"/>
  <c r="U37" i="52"/>
  <c r="U59" i="52"/>
  <c r="U12" i="52"/>
  <c r="U38" i="52"/>
  <c r="U60" i="52"/>
  <c r="U13" i="52"/>
  <c r="U39" i="52"/>
  <c r="U61" i="52"/>
  <c r="U14" i="52"/>
  <c r="U40" i="52"/>
  <c r="U62" i="52"/>
  <c r="U15" i="52"/>
  <c r="U41" i="52"/>
  <c r="U63" i="52"/>
  <c r="U16" i="52"/>
  <c r="U42" i="52"/>
  <c r="U64" i="52"/>
  <c r="U17" i="52"/>
  <c r="U43" i="52"/>
  <c r="U65" i="52"/>
  <c r="U18" i="52"/>
  <c r="U44" i="52"/>
  <c r="U66" i="52"/>
  <c r="U19" i="52"/>
  <c r="U45" i="52"/>
  <c r="U67" i="52"/>
  <c r="U68" i="52"/>
  <c r="U87" i="52"/>
  <c r="U74" i="52"/>
  <c r="BZ82" i="47"/>
  <c r="U2" i="53"/>
  <c r="U28" i="53"/>
  <c r="U50" i="53"/>
  <c r="U3" i="53"/>
  <c r="U29" i="53"/>
  <c r="U51" i="53"/>
  <c r="U4" i="53"/>
  <c r="U30" i="53"/>
  <c r="U52" i="53"/>
  <c r="U5" i="53"/>
  <c r="U31" i="53"/>
  <c r="U53" i="53"/>
  <c r="U6" i="53"/>
  <c r="U32" i="53"/>
  <c r="U54" i="53"/>
  <c r="U7" i="53"/>
  <c r="U33" i="53"/>
  <c r="U55" i="53"/>
  <c r="U8" i="53"/>
  <c r="U34" i="53"/>
  <c r="U56" i="53"/>
  <c r="U9" i="53"/>
  <c r="U35" i="53"/>
  <c r="U57" i="53"/>
  <c r="U10" i="53"/>
  <c r="U36" i="53"/>
  <c r="U58" i="53"/>
  <c r="U11" i="53"/>
  <c r="U37" i="53"/>
  <c r="U59" i="53"/>
  <c r="U12" i="53"/>
  <c r="U38" i="53"/>
  <c r="U60" i="53"/>
  <c r="U13" i="53"/>
  <c r="U39" i="53"/>
  <c r="U61" i="53"/>
  <c r="U14" i="53"/>
  <c r="U40" i="53"/>
  <c r="U62" i="53"/>
  <c r="U15" i="53"/>
  <c r="U41" i="53"/>
  <c r="U63" i="53"/>
  <c r="U16" i="53"/>
  <c r="U42" i="53"/>
  <c r="U64" i="53"/>
  <c r="U17" i="53"/>
  <c r="U43" i="53"/>
  <c r="U65" i="53"/>
  <c r="U18" i="53"/>
  <c r="U44" i="53"/>
  <c r="U66" i="53"/>
  <c r="U19" i="53"/>
  <c r="U45" i="53"/>
  <c r="U67" i="53"/>
  <c r="U68" i="53"/>
  <c r="U87" i="53"/>
  <c r="U74" i="53"/>
  <c r="BZ102" i="47"/>
  <c r="U2" i="54"/>
  <c r="U28" i="54"/>
  <c r="U50" i="54"/>
  <c r="U3" i="54"/>
  <c r="U29" i="54"/>
  <c r="U51" i="54"/>
  <c r="U4" i="54"/>
  <c r="U30" i="54"/>
  <c r="U52" i="54"/>
  <c r="U5" i="54"/>
  <c r="U31" i="54"/>
  <c r="U53" i="54"/>
  <c r="U6" i="54"/>
  <c r="U32" i="54"/>
  <c r="U54" i="54"/>
  <c r="U7" i="54"/>
  <c r="U33" i="54"/>
  <c r="U55" i="54"/>
  <c r="U8" i="54"/>
  <c r="U34" i="54"/>
  <c r="U56" i="54"/>
  <c r="U9" i="54"/>
  <c r="U35" i="54"/>
  <c r="U57" i="54"/>
  <c r="U10" i="54"/>
  <c r="U36" i="54"/>
  <c r="U58" i="54"/>
  <c r="U11" i="54"/>
  <c r="U37" i="54"/>
  <c r="U59" i="54"/>
  <c r="U12" i="54"/>
  <c r="U38" i="54"/>
  <c r="U60" i="54"/>
  <c r="U13" i="54"/>
  <c r="U39" i="54"/>
  <c r="U61" i="54"/>
  <c r="U14" i="54"/>
  <c r="U40" i="54"/>
  <c r="U62" i="54"/>
  <c r="U15" i="54"/>
  <c r="U41" i="54"/>
  <c r="U63" i="54"/>
  <c r="U16" i="54"/>
  <c r="U42" i="54"/>
  <c r="U64" i="54"/>
  <c r="U17" i="54"/>
  <c r="U43" i="54"/>
  <c r="U65" i="54"/>
  <c r="U18" i="54"/>
  <c r="U44" i="54"/>
  <c r="U66" i="54"/>
  <c r="U19" i="54"/>
  <c r="U45" i="54"/>
  <c r="U67" i="54"/>
  <c r="U68" i="54"/>
  <c r="U87" i="54"/>
  <c r="U74" i="54"/>
  <c r="BZ122" i="47"/>
  <c r="BZ162" i="47"/>
  <c r="AV162" i="47"/>
  <c r="U3" i="47"/>
  <c r="U163" i="47"/>
  <c r="U75" i="51"/>
  <c r="BZ23" i="47"/>
  <c r="U75" i="50"/>
  <c r="BZ43" i="47"/>
  <c r="U75" i="49"/>
  <c r="BZ63" i="47"/>
  <c r="U75" i="52"/>
  <c r="BZ83" i="47"/>
  <c r="U75" i="53"/>
  <c r="BZ103" i="47"/>
  <c r="U75" i="54"/>
  <c r="BZ123" i="47"/>
  <c r="BZ163" i="47"/>
  <c r="AV163" i="47"/>
  <c r="U4" i="47"/>
  <c r="U164" i="47"/>
  <c r="U76" i="51"/>
  <c r="BZ24" i="47"/>
  <c r="U76" i="50"/>
  <c r="BZ44" i="47"/>
  <c r="U76" i="49"/>
  <c r="BZ64" i="47"/>
  <c r="U76" i="52"/>
  <c r="BZ84" i="47"/>
  <c r="U76" i="53"/>
  <c r="BZ104" i="47"/>
  <c r="U76" i="54"/>
  <c r="BZ124" i="47"/>
  <c r="BZ164" i="47"/>
  <c r="AV164" i="47"/>
  <c r="U5" i="47"/>
  <c r="U165" i="47"/>
  <c r="U77" i="51"/>
  <c r="BZ25" i="47"/>
  <c r="U77" i="50"/>
  <c r="BZ45" i="47"/>
  <c r="U77" i="49"/>
  <c r="BZ65" i="47"/>
  <c r="U77" i="52"/>
  <c r="BZ85" i="47"/>
  <c r="U77" i="53"/>
  <c r="BZ105" i="47"/>
  <c r="U77" i="54"/>
  <c r="BZ125" i="47"/>
  <c r="BZ165" i="47"/>
  <c r="AV165" i="47"/>
  <c r="U6" i="47"/>
  <c r="U166" i="47"/>
  <c r="U78" i="51"/>
  <c r="BZ26" i="47"/>
  <c r="U78" i="50"/>
  <c r="BZ46" i="47"/>
  <c r="U78" i="49"/>
  <c r="BZ66" i="47"/>
  <c r="U78" i="52"/>
  <c r="BZ86" i="47"/>
  <c r="U78" i="53"/>
  <c r="BZ106" i="47"/>
  <c r="U78" i="54"/>
  <c r="BZ126" i="47"/>
  <c r="BZ166" i="47"/>
  <c r="AV166" i="47"/>
  <c r="U7" i="47"/>
  <c r="U167" i="47"/>
  <c r="U79" i="51"/>
  <c r="BZ27" i="47"/>
  <c r="U79" i="50"/>
  <c r="BZ47" i="47"/>
  <c r="U79" i="49"/>
  <c r="BZ67" i="47"/>
  <c r="U79" i="52"/>
  <c r="BZ87" i="47"/>
  <c r="U79" i="53"/>
  <c r="BZ107" i="47"/>
  <c r="U79" i="54"/>
  <c r="BZ127" i="47"/>
  <c r="BZ167" i="47"/>
  <c r="AV167" i="47"/>
  <c r="U8" i="47"/>
  <c r="U168" i="47"/>
  <c r="U80" i="51"/>
  <c r="BZ28" i="47"/>
  <c r="U80" i="50"/>
  <c r="BZ48" i="47"/>
  <c r="U80" i="49"/>
  <c r="BZ68" i="47"/>
  <c r="U80" i="52"/>
  <c r="BZ88" i="47"/>
  <c r="U80" i="53"/>
  <c r="BZ108" i="47"/>
  <c r="U80" i="54"/>
  <c r="BZ128" i="47"/>
  <c r="BZ168" i="47"/>
  <c r="AV168" i="47"/>
  <c r="U9" i="47"/>
  <c r="U169" i="47"/>
  <c r="U81" i="51"/>
  <c r="BZ29" i="47"/>
  <c r="U81" i="50"/>
  <c r="BZ49" i="47"/>
  <c r="U81" i="49"/>
  <c r="BZ69" i="47"/>
  <c r="U81" i="52"/>
  <c r="BZ89" i="47"/>
  <c r="U81" i="53"/>
  <c r="BZ109" i="47"/>
  <c r="U81" i="54"/>
  <c r="BZ129" i="47"/>
  <c r="BZ169" i="47"/>
  <c r="AV169" i="47"/>
  <c r="U10" i="47"/>
  <c r="U170" i="47"/>
  <c r="U82" i="51"/>
  <c r="BZ30" i="47"/>
  <c r="U82" i="50"/>
  <c r="BZ50" i="47"/>
  <c r="U82" i="49"/>
  <c r="BZ70" i="47"/>
  <c r="U82" i="52"/>
  <c r="BZ90" i="47"/>
  <c r="U82" i="53"/>
  <c r="BZ110" i="47"/>
  <c r="U82" i="54"/>
  <c r="BZ130" i="47"/>
  <c r="BZ170" i="47"/>
  <c r="AV170" i="47"/>
  <c r="U11" i="47"/>
  <c r="U171" i="47"/>
  <c r="U83" i="51"/>
  <c r="BZ31" i="47"/>
  <c r="U83" i="50"/>
  <c r="BZ51" i="47"/>
  <c r="U83" i="49"/>
  <c r="BZ71" i="47"/>
  <c r="U83" i="52"/>
  <c r="BZ91" i="47"/>
  <c r="U83" i="53"/>
  <c r="BZ111" i="47"/>
  <c r="U83" i="54"/>
  <c r="BZ131" i="47"/>
  <c r="BZ171" i="47"/>
  <c r="AV171" i="47"/>
  <c r="U12" i="47"/>
  <c r="U172" i="47"/>
  <c r="U84" i="51"/>
  <c r="BZ32" i="47"/>
  <c r="U84" i="50"/>
  <c r="BZ52" i="47"/>
  <c r="U84" i="49"/>
  <c r="BZ72" i="47"/>
  <c r="U84" i="52"/>
  <c r="BZ92" i="47"/>
  <c r="U84" i="53"/>
  <c r="BZ112" i="47"/>
  <c r="U84" i="54"/>
  <c r="BZ132" i="47"/>
  <c r="BZ172" i="47"/>
  <c r="AV172" i="47"/>
  <c r="U13" i="47"/>
  <c r="U173" i="47"/>
  <c r="U85" i="51"/>
  <c r="BZ33" i="47"/>
  <c r="U85" i="50"/>
  <c r="BZ53" i="47"/>
  <c r="U85" i="49"/>
  <c r="BZ73" i="47"/>
  <c r="U85" i="52"/>
  <c r="BZ93" i="47"/>
  <c r="U85" i="53"/>
  <c r="BZ113" i="47"/>
  <c r="U85" i="54"/>
  <c r="BZ133" i="47"/>
  <c r="BZ173" i="47"/>
  <c r="AV173" i="47"/>
  <c r="U14" i="47"/>
  <c r="U174" i="47"/>
  <c r="U86" i="51"/>
  <c r="BZ34" i="47"/>
  <c r="U86" i="50"/>
  <c r="BZ54" i="47"/>
  <c r="U86" i="49"/>
  <c r="BZ74" i="47"/>
  <c r="U86" i="52"/>
  <c r="BZ94" i="47"/>
  <c r="U86" i="53"/>
  <c r="BZ114" i="47"/>
  <c r="U86" i="54"/>
  <c r="BZ134" i="47"/>
  <c r="BZ174" i="47"/>
  <c r="AV174" i="47"/>
  <c r="U15" i="47"/>
  <c r="U175" i="47"/>
  <c r="BZ35" i="47"/>
  <c r="BZ55" i="47"/>
  <c r="BZ75" i="47"/>
  <c r="BZ95" i="47"/>
  <c r="BZ115" i="47"/>
  <c r="BZ135" i="47"/>
  <c r="BZ175" i="47"/>
  <c r="AV175" i="47"/>
  <c r="U16" i="47"/>
  <c r="U176" i="47"/>
  <c r="U88" i="51"/>
  <c r="BZ36" i="47"/>
  <c r="U88" i="50"/>
  <c r="BZ56" i="47"/>
  <c r="U88" i="49"/>
  <c r="BZ76" i="47"/>
  <c r="U88" i="52"/>
  <c r="BZ96" i="47"/>
  <c r="U88" i="53"/>
  <c r="BZ116" i="47"/>
  <c r="U88" i="54"/>
  <c r="BZ136" i="47"/>
  <c r="BZ176" i="47"/>
  <c r="AV176" i="47"/>
  <c r="U17" i="47"/>
  <c r="U177" i="47"/>
  <c r="U89" i="51"/>
  <c r="BZ37" i="47"/>
  <c r="U89" i="50"/>
  <c r="BZ57" i="47"/>
  <c r="U89" i="49"/>
  <c r="BZ77" i="47"/>
  <c r="U89" i="52"/>
  <c r="BZ97" i="47"/>
  <c r="U89" i="53"/>
  <c r="BZ117" i="47"/>
  <c r="U89" i="54"/>
  <c r="BZ137" i="47"/>
  <c r="BZ177" i="47"/>
  <c r="AV177" i="47"/>
  <c r="U18" i="47"/>
  <c r="U178" i="47"/>
  <c r="U90" i="51"/>
  <c r="BZ38" i="47"/>
  <c r="U90" i="50"/>
  <c r="BZ58" i="47"/>
  <c r="U90" i="49"/>
  <c r="BZ78" i="47"/>
  <c r="U90" i="52"/>
  <c r="BZ98" i="47"/>
  <c r="U90" i="53"/>
  <c r="BZ118" i="47"/>
  <c r="U90" i="54"/>
  <c r="BZ138" i="47"/>
  <c r="BZ178" i="47"/>
  <c r="AV178" i="47"/>
  <c r="U19" i="47"/>
  <c r="U179" i="47"/>
  <c r="U91" i="51"/>
  <c r="BZ39" i="47"/>
  <c r="U91" i="50"/>
  <c r="BZ59" i="47"/>
  <c r="U91" i="49"/>
  <c r="BZ79" i="47"/>
  <c r="U91" i="52"/>
  <c r="BZ99" i="47"/>
  <c r="U91" i="53"/>
  <c r="BZ119" i="47"/>
  <c r="U91" i="54"/>
  <c r="BZ139" i="47"/>
  <c r="BZ179" i="47"/>
  <c r="AV179" i="47"/>
  <c r="AV180" i="47"/>
  <c r="CZ10" i="47"/>
  <c r="CZ5" i="47"/>
  <c r="CZ65" i="47"/>
  <c r="V2" i="47"/>
  <c r="V162" i="47"/>
  <c r="AV9" i="51"/>
  <c r="V2" i="48"/>
  <c r="V2" i="51"/>
  <c r="V28" i="51"/>
  <c r="V50" i="51"/>
  <c r="V3" i="48"/>
  <c r="V3" i="51"/>
  <c r="V29" i="51"/>
  <c r="V51" i="51"/>
  <c r="V4" i="48"/>
  <c r="V4" i="51"/>
  <c r="V30" i="51"/>
  <c r="V52" i="51"/>
  <c r="V5" i="48"/>
  <c r="V5" i="51"/>
  <c r="V31" i="51"/>
  <c r="V53" i="51"/>
  <c r="V6" i="48"/>
  <c r="V6" i="51"/>
  <c r="V32" i="51"/>
  <c r="V54" i="51"/>
  <c r="V7" i="48"/>
  <c r="V7" i="51"/>
  <c r="V33" i="51"/>
  <c r="V55" i="51"/>
  <c r="V8" i="48"/>
  <c r="V8" i="51"/>
  <c r="V34" i="51"/>
  <c r="V56" i="51"/>
  <c r="V9" i="48"/>
  <c r="V9" i="51"/>
  <c r="V35" i="51"/>
  <c r="V57" i="51"/>
  <c r="V10" i="48"/>
  <c r="V10" i="51"/>
  <c r="V36" i="51"/>
  <c r="V58" i="51"/>
  <c r="V11" i="48"/>
  <c r="V11" i="51"/>
  <c r="V37" i="51"/>
  <c r="V59" i="51"/>
  <c r="V12" i="48"/>
  <c r="V12" i="51"/>
  <c r="V38" i="51"/>
  <c r="V60" i="51"/>
  <c r="V13" i="48"/>
  <c r="V13" i="51"/>
  <c r="V39" i="51"/>
  <c r="V61" i="51"/>
  <c r="V14" i="48"/>
  <c r="V14" i="51"/>
  <c r="V40" i="51"/>
  <c r="V62" i="51"/>
  <c r="V15" i="48"/>
  <c r="V15" i="51"/>
  <c r="V41" i="51"/>
  <c r="V63" i="51"/>
  <c r="V16" i="48"/>
  <c r="V16" i="51"/>
  <c r="V42" i="51"/>
  <c r="V64" i="51"/>
  <c r="V17" i="48"/>
  <c r="V17" i="51"/>
  <c r="V43" i="51"/>
  <c r="V65" i="51"/>
  <c r="V18" i="48"/>
  <c r="V18" i="51"/>
  <c r="V44" i="51"/>
  <c r="V66" i="51"/>
  <c r="V19" i="48"/>
  <c r="V19" i="51"/>
  <c r="V45" i="51"/>
  <c r="V67" i="51"/>
  <c r="V68" i="51"/>
  <c r="V87" i="51"/>
  <c r="V74" i="51"/>
  <c r="CA22" i="47"/>
  <c r="V2" i="50"/>
  <c r="V28" i="50"/>
  <c r="V50" i="50"/>
  <c r="V3" i="50"/>
  <c r="V29" i="50"/>
  <c r="V51" i="50"/>
  <c r="V4" i="50"/>
  <c r="V30" i="50"/>
  <c r="V52" i="50"/>
  <c r="V5" i="50"/>
  <c r="V31" i="50"/>
  <c r="V53" i="50"/>
  <c r="V6" i="50"/>
  <c r="V32" i="50"/>
  <c r="V54" i="50"/>
  <c r="V7" i="50"/>
  <c r="V33" i="50"/>
  <c r="V55" i="50"/>
  <c r="V8" i="50"/>
  <c r="V34" i="50"/>
  <c r="V56" i="50"/>
  <c r="V9" i="50"/>
  <c r="V35" i="50"/>
  <c r="V57" i="50"/>
  <c r="V10" i="50"/>
  <c r="V36" i="50"/>
  <c r="V58" i="50"/>
  <c r="V11" i="50"/>
  <c r="V37" i="50"/>
  <c r="V59" i="50"/>
  <c r="V12" i="50"/>
  <c r="V38" i="50"/>
  <c r="V60" i="50"/>
  <c r="V13" i="50"/>
  <c r="V39" i="50"/>
  <c r="V61" i="50"/>
  <c r="V14" i="50"/>
  <c r="V40" i="50"/>
  <c r="V62" i="50"/>
  <c r="V15" i="50"/>
  <c r="V41" i="50"/>
  <c r="V63" i="50"/>
  <c r="V16" i="50"/>
  <c r="V42" i="50"/>
  <c r="V64" i="50"/>
  <c r="V17" i="50"/>
  <c r="V43" i="50"/>
  <c r="V65" i="50"/>
  <c r="V18" i="50"/>
  <c r="V44" i="50"/>
  <c r="V66" i="50"/>
  <c r="V19" i="50"/>
  <c r="V45" i="50"/>
  <c r="V67" i="50"/>
  <c r="V68" i="50"/>
  <c r="V87" i="50"/>
  <c r="V74" i="50"/>
  <c r="CA42" i="47"/>
  <c r="V2" i="49"/>
  <c r="V28" i="49"/>
  <c r="V50" i="49"/>
  <c r="V3" i="49"/>
  <c r="V29" i="49"/>
  <c r="V51" i="49"/>
  <c r="V4" i="49"/>
  <c r="V30" i="49"/>
  <c r="V52" i="49"/>
  <c r="V5" i="49"/>
  <c r="V31" i="49"/>
  <c r="V53" i="49"/>
  <c r="V6" i="49"/>
  <c r="V32" i="49"/>
  <c r="V54" i="49"/>
  <c r="V7" i="49"/>
  <c r="V33" i="49"/>
  <c r="V55" i="49"/>
  <c r="V8" i="49"/>
  <c r="V34" i="49"/>
  <c r="V56" i="49"/>
  <c r="V9" i="49"/>
  <c r="V35" i="49"/>
  <c r="V57" i="49"/>
  <c r="V10" i="49"/>
  <c r="V36" i="49"/>
  <c r="V58" i="49"/>
  <c r="V11" i="49"/>
  <c r="V37" i="49"/>
  <c r="V59" i="49"/>
  <c r="V12" i="49"/>
  <c r="V38" i="49"/>
  <c r="V60" i="49"/>
  <c r="V13" i="49"/>
  <c r="V39" i="49"/>
  <c r="V61" i="49"/>
  <c r="V14" i="49"/>
  <c r="V40" i="49"/>
  <c r="V62" i="49"/>
  <c r="V15" i="49"/>
  <c r="V41" i="49"/>
  <c r="V63" i="49"/>
  <c r="V16" i="49"/>
  <c r="V42" i="49"/>
  <c r="V64" i="49"/>
  <c r="V17" i="49"/>
  <c r="V43" i="49"/>
  <c r="V65" i="49"/>
  <c r="V18" i="49"/>
  <c r="V44" i="49"/>
  <c r="V66" i="49"/>
  <c r="V19" i="49"/>
  <c r="V45" i="49"/>
  <c r="V67" i="49"/>
  <c r="V68" i="49"/>
  <c r="V87" i="49"/>
  <c r="V74" i="49"/>
  <c r="CA62" i="47"/>
  <c r="V2" i="52"/>
  <c r="V28" i="52"/>
  <c r="V50" i="52"/>
  <c r="V3" i="52"/>
  <c r="V29" i="52"/>
  <c r="V51" i="52"/>
  <c r="V4" i="52"/>
  <c r="V30" i="52"/>
  <c r="V52" i="52"/>
  <c r="V5" i="52"/>
  <c r="V31" i="52"/>
  <c r="V53" i="52"/>
  <c r="V6" i="52"/>
  <c r="V32" i="52"/>
  <c r="V54" i="52"/>
  <c r="V7" i="52"/>
  <c r="V33" i="52"/>
  <c r="V55" i="52"/>
  <c r="V8" i="52"/>
  <c r="V34" i="52"/>
  <c r="V56" i="52"/>
  <c r="V9" i="52"/>
  <c r="V35" i="52"/>
  <c r="V57" i="52"/>
  <c r="V10" i="52"/>
  <c r="V36" i="52"/>
  <c r="V58" i="52"/>
  <c r="V11" i="52"/>
  <c r="V37" i="52"/>
  <c r="V59" i="52"/>
  <c r="V12" i="52"/>
  <c r="V38" i="52"/>
  <c r="V60" i="52"/>
  <c r="V13" i="52"/>
  <c r="V39" i="52"/>
  <c r="V61" i="52"/>
  <c r="V14" i="52"/>
  <c r="V40" i="52"/>
  <c r="V62" i="52"/>
  <c r="V15" i="52"/>
  <c r="V41" i="52"/>
  <c r="V63" i="52"/>
  <c r="V16" i="52"/>
  <c r="V42" i="52"/>
  <c r="V64" i="52"/>
  <c r="V17" i="52"/>
  <c r="V43" i="52"/>
  <c r="V65" i="52"/>
  <c r="V18" i="52"/>
  <c r="V44" i="52"/>
  <c r="V66" i="52"/>
  <c r="V19" i="52"/>
  <c r="V45" i="52"/>
  <c r="V67" i="52"/>
  <c r="V68" i="52"/>
  <c r="V87" i="52"/>
  <c r="V74" i="52"/>
  <c r="CA82" i="47"/>
  <c r="V2" i="53"/>
  <c r="V28" i="53"/>
  <c r="V50" i="53"/>
  <c r="V3" i="53"/>
  <c r="V29" i="53"/>
  <c r="V51" i="53"/>
  <c r="V4" i="53"/>
  <c r="V30" i="53"/>
  <c r="V52" i="53"/>
  <c r="V5" i="53"/>
  <c r="V31" i="53"/>
  <c r="V53" i="53"/>
  <c r="V6" i="53"/>
  <c r="V32" i="53"/>
  <c r="V54" i="53"/>
  <c r="V7" i="53"/>
  <c r="V33" i="53"/>
  <c r="V55" i="53"/>
  <c r="V8" i="53"/>
  <c r="V34" i="53"/>
  <c r="V56" i="53"/>
  <c r="V9" i="53"/>
  <c r="V35" i="53"/>
  <c r="V57" i="53"/>
  <c r="V10" i="53"/>
  <c r="V36" i="53"/>
  <c r="V58" i="53"/>
  <c r="V11" i="53"/>
  <c r="V37" i="53"/>
  <c r="V59" i="53"/>
  <c r="V12" i="53"/>
  <c r="V38" i="53"/>
  <c r="V60" i="53"/>
  <c r="V13" i="53"/>
  <c r="V39" i="53"/>
  <c r="V61" i="53"/>
  <c r="V14" i="53"/>
  <c r="V40" i="53"/>
  <c r="V62" i="53"/>
  <c r="V15" i="53"/>
  <c r="V41" i="53"/>
  <c r="V63" i="53"/>
  <c r="V16" i="53"/>
  <c r="V42" i="53"/>
  <c r="V64" i="53"/>
  <c r="V17" i="53"/>
  <c r="V43" i="53"/>
  <c r="V65" i="53"/>
  <c r="V18" i="53"/>
  <c r="V44" i="53"/>
  <c r="V66" i="53"/>
  <c r="V19" i="53"/>
  <c r="V45" i="53"/>
  <c r="V67" i="53"/>
  <c r="V68" i="53"/>
  <c r="V87" i="53"/>
  <c r="V74" i="53"/>
  <c r="CA102" i="47"/>
  <c r="V2" i="54"/>
  <c r="V28" i="54"/>
  <c r="V50" i="54"/>
  <c r="V3" i="54"/>
  <c r="V29" i="54"/>
  <c r="V51" i="54"/>
  <c r="V4" i="54"/>
  <c r="V30" i="54"/>
  <c r="V52" i="54"/>
  <c r="V5" i="54"/>
  <c r="V31" i="54"/>
  <c r="V53" i="54"/>
  <c r="V6" i="54"/>
  <c r="V32" i="54"/>
  <c r="V54" i="54"/>
  <c r="V7" i="54"/>
  <c r="V33" i="54"/>
  <c r="V55" i="54"/>
  <c r="V8" i="54"/>
  <c r="V34" i="54"/>
  <c r="V56" i="54"/>
  <c r="V9" i="54"/>
  <c r="V35" i="54"/>
  <c r="V57" i="54"/>
  <c r="V10" i="54"/>
  <c r="V36" i="54"/>
  <c r="V58" i="54"/>
  <c r="V11" i="54"/>
  <c r="V37" i="54"/>
  <c r="V59" i="54"/>
  <c r="V12" i="54"/>
  <c r="V38" i="54"/>
  <c r="V60" i="54"/>
  <c r="V13" i="54"/>
  <c r="V39" i="54"/>
  <c r="V61" i="54"/>
  <c r="V14" i="54"/>
  <c r="V40" i="54"/>
  <c r="V62" i="54"/>
  <c r="V15" i="54"/>
  <c r="V41" i="54"/>
  <c r="V63" i="54"/>
  <c r="V16" i="54"/>
  <c r="V42" i="54"/>
  <c r="V64" i="54"/>
  <c r="V17" i="54"/>
  <c r="V43" i="54"/>
  <c r="V65" i="54"/>
  <c r="V18" i="54"/>
  <c r="V44" i="54"/>
  <c r="V66" i="54"/>
  <c r="V19" i="54"/>
  <c r="V45" i="54"/>
  <c r="V67" i="54"/>
  <c r="V68" i="54"/>
  <c r="V87" i="54"/>
  <c r="V74" i="54"/>
  <c r="CA122" i="47"/>
  <c r="CA162" i="47"/>
  <c r="AW162" i="47"/>
  <c r="V3" i="47"/>
  <c r="V163" i="47"/>
  <c r="V75" i="51"/>
  <c r="CA23" i="47"/>
  <c r="V75" i="50"/>
  <c r="CA43" i="47"/>
  <c r="V75" i="49"/>
  <c r="CA63" i="47"/>
  <c r="V75" i="52"/>
  <c r="CA83" i="47"/>
  <c r="V75" i="53"/>
  <c r="CA103" i="47"/>
  <c r="V75" i="54"/>
  <c r="CA123" i="47"/>
  <c r="CA163" i="47"/>
  <c r="AW163" i="47"/>
  <c r="V4" i="47"/>
  <c r="V164" i="47"/>
  <c r="V76" i="51"/>
  <c r="CA24" i="47"/>
  <c r="V76" i="50"/>
  <c r="CA44" i="47"/>
  <c r="V76" i="49"/>
  <c r="CA64" i="47"/>
  <c r="V76" i="52"/>
  <c r="CA84" i="47"/>
  <c r="V76" i="53"/>
  <c r="CA104" i="47"/>
  <c r="V76" i="54"/>
  <c r="CA124" i="47"/>
  <c r="CA164" i="47"/>
  <c r="AW164" i="47"/>
  <c r="V5" i="47"/>
  <c r="V165" i="47"/>
  <c r="V77" i="51"/>
  <c r="CA25" i="47"/>
  <c r="V77" i="50"/>
  <c r="CA45" i="47"/>
  <c r="V77" i="49"/>
  <c r="CA65" i="47"/>
  <c r="V77" i="52"/>
  <c r="CA85" i="47"/>
  <c r="V77" i="53"/>
  <c r="CA105" i="47"/>
  <c r="V77" i="54"/>
  <c r="CA125" i="47"/>
  <c r="CA165" i="47"/>
  <c r="AW165" i="47"/>
  <c r="V6" i="47"/>
  <c r="V166" i="47"/>
  <c r="V78" i="51"/>
  <c r="CA26" i="47"/>
  <c r="V78" i="50"/>
  <c r="CA46" i="47"/>
  <c r="V78" i="49"/>
  <c r="CA66" i="47"/>
  <c r="V78" i="52"/>
  <c r="CA86" i="47"/>
  <c r="V78" i="53"/>
  <c r="CA106" i="47"/>
  <c r="V78" i="54"/>
  <c r="CA126" i="47"/>
  <c r="CA166" i="47"/>
  <c r="AW166" i="47"/>
  <c r="V7" i="47"/>
  <c r="V167" i="47"/>
  <c r="V79" i="51"/>
  <c r="CA27" i="47"/>
  <c r="V79" i="50"/>
  <c r="CA47" i="47"/>
  <c r="V79" i="49"/>
  <c r="CA67" i="47"/>
  <c r="V79" i="52"/>
  <c r="CA87" i="47"/>
  <c r="V79" i="53"/>
  <c r="CA107" i="47"/>
  <c r="V79" i="54"/>
  <c r="CA127" i="47"/>
  <c r="CA167" i="47"/>
  <c r="AW167" i="47"/>
  <c r="V8" i="47"/>
  <c r="V168" i="47"/>
  <c r="V80" i="51"/>
  <c r="CA28" i="47"/>
  <c r="V80" i="50"/>
  <c r="CA48" i="47"/>
  <c r="V80" i="49"/>
  <c r="CA68" i="47"/>
  <c r="V80" i="52"/>
  <c r="CA88" i="47"/>
  <c r="V80" i="53"/>
  <c r="CA108" i="47"/>
  <c r="V80" i="54"/>
  <c r="CA128" i="47"/>
  <c r="CA168" i="47"/>
  <c r="AW168" i="47"/>
  <c r="V9" i="47"/>
  <c r="V169" i="47"/>
  <c r="V81" i="51"/>
  <c r="CA29" i="47"/>
  <c r="V81" i="50"/>
  <c r="CA49" i="47"/>
  <c r="V81" i="49"/>
  <c r="CA69" i="47"/>
  <c r="V81" i="52"/>
  <c r="CA89" i="47"/>
  <c r="V81" i="53"/>
  <c r="CA109" i="47"/>
  <c r="V81" i="54"/>
  <c r="CA129" i="47"/>
  <c r="CA169" i="47"/>
  <c r="AW169" i="47"/>
  <c r="V10" i="47"/>
  <c r="V170" i="47"/>
  <c r="V82" i="51"/>
  <c r="CA30" i="47"/>
  <c r="V82" i="50"/>
  <c r="CA50" i="47"/>
  <c r="V82" i="49"/>
  <c r="CA70" i="47"/>
  <c r="V82" i="52"/>
  <c r="CA90" i="47"/>
  <c r="V82" i="53"/>
  <c r="CA110" i="47"/>
  <c r="V82" i="54"/>
  <c r="CA130" i="47"/>
  <c r="CA170" i="47"/>
  <c r="AW170" i="47"/>
  <c r="V11" i="47"/>
  <c r="V171" i="47"/>
  <c r="V83" i="51"/>
  <c r="CA31" i="47"/>
  <c r="V83" i="50"/>
  <c r="CA51" i="47"/>
  <c r="V83" i="49"/>
  <c r="CA71" i="47"/>
  <c r="V83" i="52"/>
  <c r="CA91" i="47"/>
  <c r="V83" i="53"/>
  <c r="CA111" i="47"/>
  <c r="V83" i="54"/>
  <c r="CA131" i="47"/>
  <c r="CA171" i="47"/>
  <c r="AW171" i="47"/>
  <c r="V12" i="47"/>
  <c r="V172" i="47"/>
  <c r="V84" i="51"/>
  <c r="CA32" i="47"/>
  <c r="V84" i="50"/>
  <c r="CA52" i="47"/>
  <c r="V84" i="49"/>
  <c r="CA72" i="47"/>
  <c r="V84" i="52"/>
  <c r="CA92" i="47"/>
  <c r="V84" i="53"/>
  <c r="CA112" i="47"/>
  <c r="V84" i="54"/>
  <c r="CA132" i="47"/>
  <c r="CA172" i="47"/>
  <c r="AW172" i="47"/>
  <c r="V13" i="47"/>
  <c r="V173" i="47"/>
  <c r="V85" i="51"/>
  <c r="CA33" i="47"/>
  <c r="V85" i="50"/>
  <c r="CA53" i="47"/>
  <c r="V85" i="49"/>
  <c r="CA73" i="47"/>
  <c r="V85" i="52"/>
  <c r="CA93" i="47"/>
  <c r="V85" i="53"/>
  <c r="CA113" i="47"/>
  <c r="V85" i="54"/>
  <c r="CA133" i="47"/>
  <c r="CA173" i="47"/>
  <c r="AW173" i="47"/>
  <c r="V14" i="47"/>
  <c r="V174" i="47"/>
  <c r="V86" i="51"/>
  <c r="CA34" i="47"/>
  <c r="V86" i="50"/>
  <c r="CA54" i="47"/>
  <c r="V86" i="49"/>
  <c r="CA74" i="47"/>
  <c r="V86" i="52"/>
  <c r="CA94" i="47"/>
  <c r="V86" i="53"/>
  <c r="CA114" i="47"/>
  <c r="V86" i="54"/>
  <c r="CA134" i="47"/>
  <c r="CA174" i="47"/>
  <c r="AW174" i="47"/>
  <c r="V15" i="47"/>
  <c r="V175" i="47"/>
  <c r="CA35" i="47"/>
  <c r="CA55" i="47"/>
  <c r="CA75" i="47"/>
  <c r="CA95" i="47"/>
  <c r="CA115" i="47"/>
  <c r="CA135" i="47"/>
  <c r="CA175" i="47"/>
  <c r="AW175" i="47"/>
  <c r="V16" i="47"/>
  <c r="V176" i="47"/>
  <c r="V88" i="51"/>
  <c r="CA36" i="47"/>
  <c r="V88" i="50"/>
  <c r="CA56" i="47"/>
  <c r="V88" i="49"/>
  <c r="CA76" i="47"/>
  <c r="V88" i="52"/>
  <c r="CA96" i="47"/>
  <c r="V88" i="53"/>
  <c r="CA116" i="47"/>
  <c r="V88" i="54"/>
  <c r="CA136" i="47"/>
  <c r="CA176" i="47"/>
  <c r="AW176" i="47"/>
  <c r="V17" i="47"/>
  <c r="V177" i="47"/>
  <c r="V89" i="51"/>
  <c r="CA37" i="47"/>
  <c r="V89" i="50"/>
  <c r="CA57" i="47"/>
  <c r="V89" i="49"/>
  <c r="CA77" i="47"/>
  <c r="V89" i="52"/>
  <c r="CA97" i="47"/>
  <c r="V89" i="53"/>
  <c r="CA117" i="47"/>
  <c r="V89" i="54"/>
  <c r="CA137" i="47"/>
  <c r="CA177" i="47"/>
  <c r="AW177" i="47"/>
  <c r="V18" i="47"/>
  <c r="V178" i="47"/>
  <c r="V90" i="51"/>
  <c r="CA38" i="47"/>
  <c r="V90" i="50"/>
  <c r="CA58" i="47"/>
  <c r="V90" i="49"/>
  <c r="CA78" i="47"/>
  <c r="V90" i="52"/>
  <c r="CA98" i="47"/>
  <c r="V90" i="53"/>
  <c r="CA118" i="47"/>
  <c r="V90" i="54"/>
  <c r="CA138" i="47"/>
  <c r="CA178" i="47"/>
  <c r="AW178" i="47"/>
  <c r="V19" i="47"/>
  <c r="V179" i="47"/>
  <c r="V91" i="51"/>
  <c r="CA39" i="47"/>
  <c r="V91" i="50"/>
  <c r="CA59" i="47"/>
  <c r="V91" i="49"/>
  <c r="CA79" i="47"/>
  <c r="V91" i="52"/>
  <c r="CA99" i="47"/>
  <c r="V91" i="53"/>
  <c r="CA119" i="47"/>
  <c r="V91" i="54"/>
  <c r="CA139" i="47"/>
  <c r="CA179" i="47"/>
  <c r="AW179" i="47"/>
  <c r="AW180" i="47"/>
  <c r="DA10" i="47"/>
  <c r="DA5" i="47"/>
  <c r="DA65" i="47"/>
  <c r="W2" i="47"/>
  <c r="W162" i="47"/>
  <c r="AW9" i="51"/>
  <c r="W2" i="48"/>
  <c r="W2" i="51"/>
  <c r="W28" i="51"/>
  <c r="W50" i="51"/>
  <c r="W3" i="48"/>
  <c r="W3" i="51"/>
  <c r="W29" i="51"/>
  <c r="W51" i="51"/>
  <c r="W4" i="48"/>
  <c r="W4" i="51"/>
  <c r="W30" i="51"/>
  <c r="W52" i="51"/>
  <c r="W5" i="48"/>
  <c r="W5" i="51"/>
  <c r="W31" i="51"/>
  <c r="W53" i="51"/>
  <c r="W6" i="48"/>
  <c r="W6" i="51"/>
  <c r="W32" i="51"/>
  <c r="W54" i="51"/>
  <c r="W7" i="48"/>
  <c r="W7" i="51"/>
  <c r="W33" i="51"/>
  <c r="W55" i="51"/>
  <c r="W8" i="48"/>
  <c r="W8" i="51"/>
  <c r="W34" i="51"/>
  <c r="W56" i="51"/>
  <c r="W9" i="48"/>
  <c r="W9" i="51"/>
  <c r="W35" i="51"/>
  <c r="W57" i="51"/>
  <c r="W10" i="48"/>
  <c r="W10" i="51"/>
  <c r="W36" i="51"/>
  <c r="W58" i="51"/>
  <c r="W11" i="48"/>
  <c r="W11" i="51"/>
  <c r="W37" i="51"/>
  <c r="W59" i="51"/>
  <c r="W12" i="48"/>
  <c r="W12" i="51"/>
  <c r="W38" i="51"/>
  <c r="W60" i="51"/>
  <c r="W13" i="48"/>
  <c r="W13" i="51"/>
  <c r="W39" i="51"/>
  <c r="W61" i="51"/>
  <c r="W14" i="48"/>
  <c r="W14" i="51"/>
  <c r="W40" i="51"/>
  <c r="W62" i="51"/>
  <c r="W15" i="48"/>
  <c r="W15" i="51"/>
  <c r="W41" i="51"/>
  <c r="W63" i="51"/>
  <c r="W16" i="48"/>
  <c r="W16" i="51"/>
  <c r="W42" i="51"/>
  <c r="W64" i="51"/>
  <c r="W17" i="48"/>
  <c r="W17" i="51"/>
  <c r="W43" i="51"/>
  <c r="W65" i="51"/>
  <c r="W18" i="48"/>
  <c r="W18" i="51"/>
  <c r="W44" i="51"/>
  <c r="W66" i="51"/>
  <c r="W19" i="48"/>
  <c r="W19" i="51"/>
  <c r="W45" i="51"/>
  <c r="W67" i="51"/>
  <c r="W68" i="51"/>
  <c r="W87" i="51"/>
  <c r="W74" i="51"/>
  <c r="CB22" i="47"/>
  <c r="W2" i="50"/>
  <c r="W28" i="50"/>
  <c r="W50" i="50"/>
  <c r="W3" i="50"/>
  <c r="W29" i="50"/>
  <c r="W51" i="50"/>
  <c r="W4" i="50"/>
  <c r="W30" i="50"/>
  <c r="W52" i="50"/>
  <c r="W5" i="50"/>
  <c r="W31" i="50"/>
  <c r="W53" i="50"/>
  <c r="W6" i="50"/>
  <c r="W32" i="50"/>
  <c r="W54" i="50"/>
  <c r="W7" i="50"/>
  <c r="W33" i="50"/>
  <c r="W55" i="50"/>
  <c r="W8" i="50"/>
  <c r="W34" i="50"/>
  <c r="W56" i="50"/>
  <c r="W9" i="50"/>
  <c r="W35" i="50"/>
  <c r="W57" i="50"/>
  <c r="W10" i="50"/>
  <c r="W36" i="50"/>
  <c r="W58" i="50"/>
  <c r="W11" i="50"/>
  <c r="W37" i="50"/>
  <c r="W59" i="50"/>
  <c r="W12" i="50"/>
  <c r="W38" i="50"/>
  <c r="W60" i="50"/>
  <c r="W13" i="50"/>
  <c r="W39" i="50"/>
  <c r="W61" i="50"/>
  <c r="W14" i="50"/>
  <c r="W40" i="50"/>
  <c r="W62" i="50"/>
  <c r="W15" i="50"/>
  <c r="W41" i="50"/>
  <c r="W63" i="50"/>
  <c r="W16" i="50"/>
  <c r="W42" i="50"/>
  <c r="W64" i="50"/>
  <c r="W17" i="50"/>
  <c r="W43" i="50"/>
  <c r="W65" i="50"/>
  <c r="W18" i="50"/>
  <c r="W44" i="50"/>
  <c r="W66" i="50"/>
  <c r="W19" i="50"/>
  <c r="W45" i="50"/>
  <c r="W67" i="50"/>
  <c r="W68" i="50"/>
  <c r="W87" i="50"/>
  <c r="W74" i="50"/>
  <c r="CB42" i="47"/>
  <c r="W2" i="49"/>
  <c r="W28" i="49"/>
  <c r="W50" i="49"/>
  <c r="W3" i="49"/>
  <c r="W29" i="49"/>
  <c r="W51" i="49"/>
  <c r="W4" i="49"/>
  <c r="W30" i="49"/>
  <c r="W52" i="49"/>
  <c r="W5" i="49"/>
  <c r="W31" i="49"/>
  <c r="W53" i="49"/>
  <c r="W6" i="49"/>
  <c r="W32" i="49"/>
  <c r="W54" i="49"/>
  <c r="W7" i="49"/>
  <c r="W33" i="49"/>
  <c r="W55" i="49"/>
  <c r="W8" i="49"/>
  <c r="W34" i="49"/>
  <c r="W56" i="49"/>
  <c r="W9" i="49"/>
  <c r="W35" i="49"/>
  <c r="W57" i="49"/>
  <c r="W10" i="49"/>
  <c r="W36" i="49"/>
  <c r="W58" i="49"/>
  <c r="W11" i="49"/>
  <c r="W37" i="49"/>
  <c r="W59" i="49"/>
  <c r="W12" i="49"/>
  <c r="W38" i="49"/>
  <c r="W60" i="49"/>
  <c r="W13" i="49"/>
  <c r="W39" i="49"/>
  <c r="W61" i="49"/>
  <c r="W14" i="49"/>
  <c r="W40" i="49"/>
  <c r="W62" i="49"/>
  <c r="W15" i="49"/>
  <c r="W41" i="49"/>
  <c r="W63" i="49"/>
  <c r="W16" i="49"/>
  <c r="W42" i="49"/>
  <c r="W64" i="49"/>
  <c r="W17" i="49"/>
  <c r="W43" i="49"/>
  <c r="W65" i="49"/>
  <c r="W18" i="49"/>
  <c r="W44" i="49"/>
  <c r="W66" i="49"/>
  <c r="W19" i="49"/>
  <c r="W45" i="49"/>
  <c r="W67" i="49"/>
  <c r="W68" i="49"/>
  <c r="W87" i="49"/>
  <c r="W74" i="49"/>
  <c r="CB62" i="47"/>
  <c r="W2" i="52"/>
  <c r="W28" i="52"/>
  <c r="W50" i="52"/>
  <c r="W3" i="52"/>
  <c r="W29" i="52"/>
  <c r="W51" i="52"/>
  <c r="W4" i="52"/>
  <c r="W30" i="52"/>
  <c r="W52" i="52"/>
  <c r="W5" i="52"/>
  <c r="W31" i="52"/>
  <c r="W53" i="52"/>
  <c r="W6" i="52"/>
  <c r="W32" i="52"/>
  <c r="W54" i="52"/>
  <c r="W7" i="52"/>
  <c r="W33" i="52"/>
  <c r="W55" i="52"/>
  <c r="W8" i="52"/>
  <c r="W34" i="52"/>
  <c r="W56" i="52"/>
  <c r="W9" i="52"/>
  <c r="W35" i="52"/>
  <c r="W57" i="52"/>
  <c r="W10" i="52"/>
  <c r="W36" i="52"/>
  <c r="W58" i="52"/>
  <c r="W11" i="52"/>
  <c r="W37" i="52"/>
  <c r="W59" i="52"/>
  <c r="W12" i="52"/>
  <c r="W38" i="52"/>
  <c r="W60" i="52"/>
  <c r="W13" i="52"/>
  <c r="W39" i="52"/>
  <c r="W61" i="52"/>
  <c r="W14" i="52"/>
  <c r="W40" i="52"/>
  <c r="W62" i="52"/>
  <c r="W15" i="52"/>
  <c r="W41" i="52"/>
  <c r="W63" i="52"/>
  <c r="W16" i="52"/>
  <c r="W42" i="52"/>
  <c r="W64" i="52"/>
  <c r="W17" i="52"/>
  <c r="W43" i="52"/>
  <c r="W65" i="52"/>
  <c r="W18" i="52"/>
  <c r="W44" i="52"/>
  <c r="W66" i="52"/>
  <c r="W19" i="52"/>
  <c r="W45" i="52"/>
  <c r="W67" i="52"/>
  <c r="W68" i="52"/>
  <c r="W87" i="52"/>
  <c r="W74" i="52"/>
  <c r="CB82" i="47"/>
  <c r="W2" i="53"/>
  <c r="W28" i="53"/>
  <c r="W50" i="53"/>
  <c r="W3" i="53"/>
  <c r="W29" i="53"/>
  <c r="W51" i="53"/>
  <c r="W4" i="53"/>
  <c r="W30" i="53"/>
  <c r="W52" i="53"/>
  <c r="W5" i="53"/>
  <c r="W31" i="53"/>
  <c r="W53" i="53"/>
  <c r="W6" i="53"/>
  <c r="W32" i="53"/>
  <c r="W54" i="53"/>
  <c r="W7" i="53"/>
  <c r="W33" i="53"/>
  <c r="W55" i="53"/>
  <c r="W8" i="53"/>
  <c r="W34" i="53"/>
  <c r="W56" i="53"/>
  <c r="W9" i="53"/>
  <c r="W35" i="53"/>
  <c r="W57" i="53"/>
  <c r="W10" i="53"/>
  <c r="W36" i="53"/>
  <c r="W58" i="53"/>
  <c r="W11" i="53"/>
  <c r="W37" i="53"/>
  <c r="W59" i="53"/>
  <c r="W12" i="53"/>
  <c r="W38" i="53"/>
  <c r="W60" i="53"/>
  <c r="W13" i="53"/>
  <c r="W39" i="53"/>
  <c r="W61" i="53"/>
  <c r="W14" i="53"/>
  <c r="W40" i="53"/>
  <c r="W62" i="53"/>
  <c r="W15" i="53"/>
  <c r="W41" i="53"/>
  <c r="W63" i="53"/>
  <c r="W16" i="53"/>
  <c r="W42" i="53"/>
  <c r="W64" i="53"/>
  <c r="W17" i="53"/>
  <c r="W43" i="53"/>
  <c r="W65" i="53"/>
  <c r="W18" i="53"/>
  <c r="W44" i="53"/>
  <c r="W66" i="53"/>
  <c r="W19" i="53"/>
  <c r="W45" i="53"/>
  <c r="W67" i="53"/>
  <c r="W68" i="53"/>
  <c r="W87" i="53"/>
  <c r="W74" i="53"/>
  <c r="CB102" i="47"/>
  <c r="W2" i="54"/>
  <c r="W28" i="54"/>
  <c r="W50" i="54"/>
  <c r="W3" i="54"/>
  <c r="W29" i="54"/>
  <c r="W51" i="54"/>
  <c r="W4" i="54"/>
  <c r="W30" i="54"/>
  <c r="W52" i="54"/>
  <c r="W5" i="54"/>
  <c r="W31" i="54"/>
  <c r="W53" i="54"/>
  <c r="W6" i="54"/>
  <c r="W32" i="54"/>
  <c r="W54" i="54"/>
  <c r="W7" i="54"/>
  <c r="W33" i="54"/>
  <c r="W55" i="54"/>
  <c r="W8" i="54"/>
  <c r="W34" i="54"/>
  <c r="W56" i="54"/>
  <c r="W9" i="54"/>
  <c r="W35" i="54"/>
  <c r="W57" i="54"/>
  <c r="W10" i="54"/>
  <c r="W36" i="54"/>
  <c r="W58" i="54"/>
  <c r="W11" i="54"/>
  <c r="W37" i="54"/>
  <c r="W59" i="54"/>
  <c r="W12" i="54"/>
  <c r="W38" i="54"/>
  <c r="W60" i="54"/>
  <c r="W13" i="54"/>
  <c r="W39" i="54"/>
  <c r="W61" i="54"/>
  <c r="W14" i="54"/>
  <c r="W40" i="54"/>
  <c r="W62" i="54"/>
  <c r="W15" i="54"/>
  <c r="W41" i="54"/>
  <c r="W63" i="54"/>
  <c r="W16" i="54"/>
  <c r="W42" i="54"/>
  <c r="W64" i="54"/>
  <c r="W17" i="54"/>
  <c r="W43" i="54"/>
  <c r="W65" i="54"/>
  <c r="W18" i="54"/>
  <c r="W44" i="54"/>
  <c r="W66" i="54"/>
  <c r="W19" i="54"/>
  <c r="W45" i="54"/>
  <c r="W67" i="54"/>
  <c r="W68" i="54"/>
  <c r="W87" i="54"/>
  <c r="W74" i="54"/>
  <c r="CB122" i="47"/>
  <c r="CB162" i="47"/>
  <c r="AX162" i="47"/>
  <c r="W3" i="47"/>
  <c r="W163" i="47"/>
  <c r="W75" i="51"/>
  <c r="CB23" i="47"/>
  <c r="W75" i="50"/>
  <c r="CB43" i="47"/>
  <c r="W75" i="49"/>
  <c r="CB63" i="47"/>
  <c r="W75" i="52"/>
  <c r="CB83" i="47"/>
  <c r="W75" i="53"/>
  <c r="CB103" i="47"/>
  <c r="W75" i="54"/>
  <c r="CB123" i="47"/>
  <c r="CB163" i="47"/>
  <c r="AX163" i="47"/>
  <c r="W4" i="47"/>
  <c r="W164" i="47"/>
  <c r="W76" i="51"/>
  <c r="CB24" i="47"/>
  <c r="W76" i="50"/>
  <c r="CB44" i="47"/>
  <c r="W76" i="49"/>
  <c r="CB64" i="47"/>
  <c r="W76" i="52"/>
  <c r="CB84" i="47"/>
  <c r="W76" i="53"/>
  <c r="CB104" i="47"/>
  <c r="W76" i="54"/>
  <c r="CB124" i="47"/>
  <c r="CB164" i="47"/>
  <c r="AX164" i="47"/>
  <c r="W5" i="47"/>
  <c r="W165" i="47"/>
  <c r="W77" i="51"/>
  <c r="CB25" i="47"/>
  <c r="W77" i="50"/>
  <c r="CB45" i="47"/>
  <c r="W77" i="49"/>
  <c r="CB65" i="47"/>
  <c r="W77" i="52"/>
  <c r="CB85" i="47"/>
  <c r="W77" i="53"/>
  <c r="CB105" i="47"/>
  <c r="W77" i="54"/>
  <c r="CB125" i="47"/>
  <c r="CB165" i="47"/>
  <c r="AX165" i="47"/>
  <c r="W6" i="47"/>
  <c r="W166" i="47"/>
  <c r="W78" i="51"/>
  <c r="CB26" i="47"/>
  <c r="W78" i="50"/>
  <c r="CB46" i="47"/>
  <c r="W78" i="49"/>
  <c r="CB66" i="47"/>
  <c r="W78" i="52"/>
  <c r="CB86" i="47"/>
  <c r="W78" i="53"/>
  <c r="CB106" i="47"/>
  <c r="W78" i="54"/>
  <c r="CB126" i="47"/>
  <c r="CB166" i="47"/>
  <c r="AX166" i="47"/>
  <c r="W7" i="47"/>
  <c r="W167" i="47"/>
  <c r="W79" i="51"/>
  <c r="CB27" i="47"/>
  <c r="W79" i="50"/>
  <c r="CB47" i="47"/>
  <c r="W79" i="49"/>
  <c r="CB67" i="47"/>
  <c r="W79" i="52"/>
  <c r="CB87" i="47"/>
  <c r="W79" i="53"/>
  <c r="CB107" i="47"/>
  <c r="W79" i="54"/>
  <c r="CB127" i="47"/>
  <c r="CB167" i="47"/>
  <c r="AX167" i="47"/>
  <c r="W8" i="47"/>
  <c r="W168" i="47"/>
  <c r="W80" i="51"/>
  <c r="CB28" i="47"/>
  <c r="W80" i="50"/>
  <c r="CB48" i="47"/>
  <c r="W80" i="49"/>
  <c r="CB68" i="47"/>
  <c r="W80" i="52"/>
  <c r="CB88" i="47"/>
  <c r="W80" i="53"/>
  <c r="CB108" i="47"/>
  <c r="W80" i="54"/>
  <c r="CB128" i="47"/>
  <c r="CB168" i="47"/>
  <c r="AX168" i="47"/>
  <c r="W9" i="47"/>
  <c r="W169" i="47"/>
  <c r="W81" i="51"/>
  <c r="CB29" i="47"/>
  <c r="W81" i="50"/>
  <c r="CB49" i="47"/>
  <c r="W81" i="49"/>
  <c r="CB69" i="47"/>
  <c r="W81" i="52"/>
  <c r="CB89" i="47"/>
  <c r="W81" i="53"/>
  <c r="CB109" i="47"/>
  <c r="W81" i="54"/>
  <c r="CB129" i="47"/>
  <c r="CB169" i="47"/>
  <c r="AX169" i="47"/>
  <c r="W10" i="47"/>
  <c r="W170" i="47"/>
  <c r="W82" i="51"/>
  <c r="CB30" i="47"/>
  <c r="W82" i="50"/>
  <c r="CB50" i="47"/>
  <c r="W82" i="49"/>
  <c r="CB70" i="47"/>
  <c r="W82" i="52"/>
  <c r="CB90" i="47"/>
  <c r="W82" i="53"/>
  <c r="CB110" i="47"/>
  <c r="W82" i="54"/>
  <c r="CB130" i="47"/>
  <c r="CB170" i="47"/>
  <c r="AX170" i="47"/>
  <c r="W11" i="47"/>
  <c r="W171" i="47"/>
  <c r="W83" i="51"/>
  <c r="CB31" i="47"/>
  <c r="W83" i="50"/>
  <c r="CB51" i="47"/>
  <c r="W83" i="49"/>
  <c r="CB71" i="47"/>
  <c r="W83" i="52"/>
  <c r="CB91" i="47"/>
  <c r="W83" i="53"/>
  <c r="CB111" i="47"/>
  <c r="W83" i="54"/>
  <c r="CB131" i="47"/>
  <c r="CB171" i="47"/>
  <c r="AX171" i="47"/>
  <c r="W12" i="47"/>
  <c r="W172" i="47"/>
  <c r="W84" i="51"/>
  <c r="CB32" i="47"/>
  <c r="W84" i="50"/>
  <c r="CB52" i="47"/>
  <c r="W84" i="49"/>
  <c r="CB72" i="47"/>
  <c r="W84" i="52"/>
  <c r="CB92" i="47"/>
  <c r="W84" i="53"/>
  <c r="CB112" i="47"/>
  <c r="W84" i="54"/>
  <c r="CB132" i="47"/>
  <c r="CB172" i="47"/>
  <c r="AX172" i="47"/>
  <c r="W13" i="47"/>
  <c r="W173" i="47"/>
  <c r="W85" i="51"/>
  <c r="CB33" i="47"/>
  <c r="W85" i="50"/>
  <c r="CB53" i="47"/>
  <c r="W85" i="49"/>
  <c r="CB73" i="47"/>
  <c r="W85" i="52"/>
  <c r="CB93" i="47"/>
  <c r="W85" i="53"/>
  <c r="CB113" i="47"/>
  <c r="W85" i="54"/>
  <c r="CB133" i="47"/>
  <c r="CB173" i="47"/>
  <c r="AX173" i="47"/>
  <c r="W14" i="47"/>
  <c r="W174" i="47"/>
  <c r="W86" i="51"/>
  <c r="CB34" i="47"/>
  <c r="W86" i="50"/>
  <c r="CB54" i="47"/>
  <c r="W86" i="49"/>
  <c r="CB74" i="47"/>
  <c r="W86" i="52"/>
  <c r="CB94" i="47"/>
  <c r="W86" i="53"/>
  <c r="CB114" i="47"/>
  <c r="W86" i="54"/>
  <c r="CB134" i="47"/>
  <c r="CB174" i="47"/>
  <c r="AX174" i="47"/>
  <c r="W15" i="47"/>
  <c r="W175" i="47"/>
  <c r="CB35" i="47"/>
  <c r="CB55" i="47"/>
  <c r="CB75" i="47"/>
  <c r="CB95" i="47"/>
  <c r="CB115" i="47"/>
  <c r="CB135" i="47"/>
  <c r="CB175" i="47"/>
  <c r="AX175" i="47"/>
  <c r="W16" i="47"/>
  <c r="W176" i="47"/>
  <c r="W88" i="51"/>
  <c r="CB36" i="47"/>
  <c r="W88" i="50"/>
  <c r="CB56" i="47"/>
  <c r="W88" i="49"/>
  <c r="CB76" i="47"/>
  <c r="W88" i="52"/>
  <c r="CB96" i="47"/>
  <c r="W88" i="53"/>
  <c r="CB116" i="47"/>
  <c r="W88" i="54"/>
  <c r="CB136" i="47"/>
  <c r="CB176" i="47"/>
  <c r="AX176" i="47"/>
  <c r="W17" i="47"/>
  <c r="W177" i="47"/>
  <c r="W89" i="51"/>
  <c r="CB37" i="47"/>
  <c r="W89" i="50"/>
  <c r="CB57" i="47"/>
  <c r="W89" i="49"/>
  <c r="CB77" i="47"/>
  <c r="W89" i="52"/>
  <c r="CB97" i="47"/>
  <c r="W89" i="53"/>
  <c r="CB117" i="47"/>
  <c r="W89" i="54"/>
  <c r="CB137" i="47"/>
  <c r="CB177" i="47"/>
  <c r="AX177" i="47"/>
  <c r="W18" i="47"/>
  <c r="W178" i="47"/>
  <c r="W90" i="51"/>
  <c r="CB38" i="47"/>
  <c r="W90" i="50"/>
  <c r="CB58" i="47"/>
  <c r="W90" i="49"/>
  <c r="CB78" i="47"/>
  <c r="W90" i="52"/>
  <c r="CB98" i="47"/>
  <c r="W90" i="53"/>
  <c r="CB118" i="47"/>
  <c r="W90" i="54"/>
  <c r="CB138" i="47"/>
  <c r="CB178" i="47"/>
  <c r="AX178" i="47"/>
  <c r="W19" i="47"/>
  <c r="W179" i="47"/>
  <c r="W91" i="51"/>
  <c r="CB39" i="47"/>
  <c r="W91" i="50"/>
  <c r="CB59" i="47"/>
  <c r="W91" i="49"/>
  <c r="CB79" i="47"/>
  <c r="W91" i="52"/>
  <c r="CB99" i="47"/>
  <c r="W91" i="53"/>
  <c r="CB119" i="47"/>
  <c r="W91" i="54"/>
  <c r="CB139" i="47"/>
  <c r="CB179" i="47"/>
  <c r="AX179" i="47"/>
  <c r="AX180" i="47"/>
  <c r="DB10" i="47"/>
  <c r="DB5" i="47"/>
  <c r="DB65" i="47"/>
  <c r="X2" i="47"/>
  <c r="X162" i="47"/>
  <c r="AX9" i="51"/>
  <c r="X2" i="48"/>
  <c r="X2" i="51"/>
  <c r="X28" i="51"/>
  <c r="X50" i="51"/>
  <c r="X3" i="48"/>
  <c r="X3" i="51"/>
  <c r="X29" i="51"/>
  <c r="X51" i="51"/>
  <c r="X4" i="48"/>
  <c r="X4" i="51"/>
  <c r="X30" i="51"/>
  <c r="X52" i="51"/>
  <c r="X5" i="48"/>
  <c r="X5" i="51"/>
  <c r="X31" i="51"/>
  <c r="X53" i="51"/>
  <c r="X6" i="48"/>
  <c r="X6" i="51"/>
  <c r="X32" i="51"/>
  <c r="X54" i="51"/>
  <c r="X7" i="48"/>
  <c r="X7" i="51"/>
  <c r="X33" i="51"/>
  <c r="X55" i="51"/>
  <c r="X8" i="48"/>
  <c r="X8" i="51"/>
  <c r="X34" i="51"/>
  <c r="X56" i="51"/>
  <c r="X9" i="48"/>
  <c r="X9" i="51"/>
  <c r="X35" i="51"/>
  <c r="X57" i="51"/>
  <c r="X10" i="48"/>
  <c r="X10" i="51"/>
  <c r="X36" i="51"/>
  <c r="X58" i="51"/>
  <c r="X11" i="48"/>
  <c r="X11" i="51"/>
  <c r="X37" i="51"/>
  <c r="X59" i="51"/>
  <c r="X12" i="48"/>
  <c r="X12" i="51"/>
  <c r="X38" i="51"/>
  <c r="X60" i="51"/>
  <c r="X13" i="48"/>
  <c r="X13" i="51"/>
  <c r="X39" i="51"/>
  <c r="X61" i="51"/>
  <c r="X14" i="48"/>
  <c r="X14" i="51"/>
  <c r="X40" i="51"/>
  <c r="X62" i="51"/>
  <c r="X15" i="48"/>
  <c r="X15" i="51"/>
  <c r="X41" i="51"/>
  <c r="X63" i="51"/>
  <c r="X16" i="48"/>
  <c r="X16" i="51"/>
  <c r="X42" i="51"/>
  <c r="X64" i="51"/>
  <c r="X17" i="48"/>
  <c r="X17" i="51"/>
  <c r="X43" i="51"/>
  <c r="X65" i="51"/>
  <c r="X18" i="48"/>
  <c r="X18" i="51"/>
  <c r="X44" i="51"/>
  <c r="X66" i="51"/>
  <c r="X19" i="48"/>
  <c r="X19" i="51"/>
  <c r="X45" i="51"/>
  <c r="X67" i="51"/>
  <c r="X68" i="51"/>
  <c r="X87" i="51"/>
  <c r="X74" i="51"/>
  <c r="CC22" i="47"/>
  <c r="X2" i="50"/>
  <c r="X28" i="50"/>
  <c r="X50" i="50"/>
  <c r="X3" i="50"/>
  <c r="X29" i="50"/>
  <c r="X51" i="50"/>
  <c r="X4" i="50"/>
  <c r="X30" i="50"/>
  <c r="X52" i="50"/>
  <c r="X5" i="50"/>
  <c r="X31" i="50"/>
  <c r="X53" i="50"/>
  <c r="X6" i="50"/>
  <c r="X32" i="50"/>
  <c r="X54" i="50"/>
  <c r="X7" i="50"/>
  <c r="X33" i="50"/>
  <c r="X55" i="50"/>
  <c r="X8" i="50"/>
  <c r="X34" i="50"/>
  <c r="X56" i="50"/>
  <c r="X9" i="50"/>
  <c r="X35" i="50"/>
  <c r="X57" i="50"/>
  <c r="X10" i="50"/>
  <c r="X36" i="50"/>
  <c r="X58" i="50"/>
  <c r="X11" i="50"/>
  <c r="X37" i="50"/>
  <c r="X59" i="50"/>
  <c r="X12" i="50"/>
  <c r="X38" i="50"/>
  <c r="X60" i="50"/>
  <c r="X13" i="50"/>
  <c r="X39" i="50"/>
  <c r="X61" i="50"/>
  <c r="X14" i="50"/>
  <c r="X40" i="50"/>
  <c r="X62" i="50"/>
  <c r="X15" i="50"/>
  <c r="X41" i="50"/>
  <c r="X63" i="50"/>
  <c r="X16" i="50"/>
  <c r="X42" i="50"/>
  <c r="X64" i="50"/>
  <c r="X17" i="50"/>
  <c r="X43" i="50"/>
  <c r="X65" i="50"/>
  <c r="X18" i="50"/>
  <c r="X44" i="50"/>
  <c r="X66" i="50"/>
  <c r="X19" i="50"/>
  <c r="X45" i="50"/>
  <c r="X67" i="50"/>
  <c r="X68" i="50"/>
  <c r="X87" i="50"/>
  <c r="X74" i="50"/>
  <c r="CC42" i="47"/>
  <c r="X2" i="49"/>
  <c r="X28" i="49"/>
  <c r="X50" i="49"/>
  <c r="X3" i="49"/>
  <c r="X29" i="49"/>
  <c r="X51" i="49"/>
  <c r="X4" i="49"/>
  <c r="X30" i="49"/>
  <c r="X52" i="49"/>
  <c r="X5" i="49"/>
  <c r="X31" i="49"/>
  <c r="X53" i="49"/>
  <c r="X6" i="49"/>
  <c r="X32" i="49"/>
  <c r="X54" i="49"/>
  <c r="X7" i="49"/>
  <c r="X33" i="49"/>
  <c r="X55" i="49"/>
  <c r="X8" i="49"/>
  <c r="X34" i="49"/>
  <c r="X56" i="49"/>
  <c r="X9" i="49"/>
  <c r="X35" i="49"/>
  <c r="X57" i="49"/>
  <c r="X10" i="49"/>
  <c r="X36" i="49"/>
  <c r="X58" i="49"/>
  <c r="X11" i="49"/>
  <c r="X37" i="49"/>
  <c r="X59" i="49"/>
  <c r="X12" i="49"/>
  <c r="X38" i="49"/>
  <c r="X60" i="49"/>
  <c r="X13" i="49"/>
  <c r="X39" i="49"/>
  <c r="X61" i="49"/>
  <c r="X14" i="49"/>
  <c r="X40" i="49"/>
  <c r="X62" i="49"/>
  <c r="X15" i="49"/>
  <c r="X41" i="49"/>
  <c r="X63" i="49"/>
  <c r="X16" i="49"/>
  <c r="X42" i="49"/>
  <c r="X64" i="49"/>
  <c r="X17" i="49"/>
  <c r="X43" i="49"/>
  <c r="X65" i="49"/>
  <c r="X18" i="49"/>
  <c r="X44" i="49"/>
  <c r="X66" i="49"/>
  <c r="X19" i="49"/>
  <c r="X45" i="49"/>
  <c r="X67" i="49"/>
  <c r="X68" i="49"/>
  <c r="X87" i="49"/>
  <c r="X74" i="49"/>
  <c r="CC62" i="47"/>
  <c r="X2" i="52"/>
  <c r="X28" i="52"/>
  <c r="X50" i="52"/>
  <c r="X3" i="52"/>
  <c r="X29" i="52"/>
  <c r="X51" i="52"/>
  <c r="X4" i="52"/>
  <c r="X30" i="52"/>
  <c r="X52" i="52"/>
  <c r="X5" i="52"/>
  <c r="X31" i="52"/>
  <c r="X53" i="52"/>
  <c r="X6" i="52"/>
  <c r="X32" i="52"/>
  <c r="X54" i="52"/>
  <c r="X7" i="52"/>
  <c r="X33" i="52"/>
  <c r="X55" i="52"/>
  <c r="X8" i="52"/>
  <c r="X34" i="52"/>
  <c r="X56" i="52"/>
  <c r="X9" i="52"/>
  <c r="X35" i="52"/>
  <c r="X57" i="52"/>
  <c r="X10" i="52"/>
  <c r="X36" i="52"/>
  <c r="X58" i="52"/>
  <c r="X11" i="52"/>
  <c r="X37" i="52"/>
  <c r="X59" i="52"/>
  <c r="X12" i="52"/>
  <c r="X38" i="52"/>
  <c r="X60" i="52"/>
  <c r="X13" i="52"/>
  <c r="X39" i="52"/>
  <c r="X61" i="52"/>
  <c r="X14" i="52"/>
  <c r="X40" i="52"/>
  <c r="X62" i="52"/>
  <c r="X15" i="52"/>
  <c r="X41" i="52"/>
  <c r="X63" i="52"/>
  <c r="X16" i="52"/>
  <c r="X42" i="52"/>
  <c r="X64" i="52"/>
  <c r="X17" i="52"/>
  <c r="X43" i="52"/>
  <c r="X65" i="52"/>
  <c r="X18" i="52"/>
  <c r="X44" i="52"/>
  <c r="X66" i="52"/>
  <c r="X19" i="52"/>
  <c r="X45" i="52"/>
  <c r="X67" i="52"/>
  <c r="X68" i="52"/>
  <c r="X87" i="52"/>
  <c r="X74" i="52"/>
  <c r="CC82" i="47"/>
  <c r="X2" i="53"/>
  <c r="X28" i="53"/>
  <c r="X50" i="53"/>
  <c r="X3" i="53"/>
  <c r="X29" i="53"/>
  <c r="X51" i="53"/>
  <c r="X4" i="53"/>
  <c r="X30" i="53"/>
  <c r="X52" i="53"/>
  <c r="X5" i="53"/>
  <c r="X31" i="53"/>
  <c r="X53" i="53"/>
  <c r="X6" i="53"/>
  <c r="X32" i="53"/>
  <c r="X54" i="53"/>
  <c r="X7" i="53"/>
  <c r="X33" i="53"/>
  <c r="X55" i="53"/>
  <c r="X8" i="53"/>
  <c r="X34" i="53"/>
  <c r="X56" i="53"/>
  <c r="X9" i="53"/>
  <c r="X35" i="53"/>
  <c r="X57" i="53"/>
  <c r="X10" i="53"/>
  <c r="X36" i="53"/>
  <c r="X58" i="53"/>
  <c r="X11" i="53"/>
  <c r="X37" i="53"/>
  <c r="X59" i="53"/>
  <c r="X12" i="53"/>
  <c r="X38" i="53"/>
  <c r="X60" i="53"/>
  <c r="X13" i="53"/>
  <c r="X39" i="53"/>
  <c r="X61" i="53"/>
  <c r="X14" i="53"/>
  <c r="X40" i="53"/>
  <c r="X62" i="53"/>
  <c r="X15" i="53"/>
  <c r="X41" i="53"/>
  <c r="X63" i="53"/>
  <c r="X16" i="53"/>
  <c r="X42" i="53"/>
  <c r="X64" i="53"/>
  <c r="X17" i="53"/>
  <c r="X43" i="53"/>
  <c r="X65" i="53"/>
  <c r="X18" i="53"/>
  <c r="X44" i="53"/>
  <c r="X66" i="53"/>
  <c r="X19" i="53"/>
  <c r="X45" i="53"/>
  <c r="X67" i="53"/>
  <c r="X68" i="53"/>
  <c r="X87" i="53"/>
  <c r="X74" i="53"/>
  <c r="CC102" i="47"/>
  <c r="X2" i="54"/>
  <c r="X28" i="54"/>
  <c r="X50" i="54"/>
  <c r="X3" i="54"/>
  <c r="X29" i="54"/>
  <c r="X51" i="54"/>
  <c r="X4" i="54"/>
  <c r="X30" i="54"/>
  <c r="X52" i="54"/>
  <c r="X5" i="54"/>
  <c r="X31" i="54"/>
  <c r="X53" i="54"/>
  <c r="X6" i="54"/>
  <c r="X32" i="54"/>
  <c r="X54" i="54"/>
  <c r="X7" i="54"/>
  <c r="X33" i="54"/>
  <c r="X55" i="54"/>
  <c r="X8" i="54"/>
  <c r="X34" i="54"/>
  <c r="X56" i="54"/>
  <c r="X9" i="54"/>
  <c r="X35" i="54"/>
  <c r="X57" i="54"/>
  <c r="X10" i="54"/>
  <c r="X36" i="54"/>
  <c r="X58" i="54"/>
  <c r="X11" i="54"/>
  <c r="X37" i="54"/>
  <c r="X59" i="54"/>
  <c r="X12" i="54"/>
  <c r="X38" i="54"/>
  <c r="X60" i="54"/>
  <c r="X13" i="54"/>
  <c r="X39" i="54"/>
  <c r="X61" i="54"/>
  <c r="X14" i="54"/>
  <c r="X40" i="54"/>
  <c r="X62" i="54"/>
  <c r="X15" i="54"/>
  <c r="X41" i="54"/>
  <c r="X63" i="54"/>
  <c r="X16" i="54"/>
  <c r="X42" i="54"/>
  <c r="X64" i="54"/>
  <c r="X17" i="54"/>
  <c r="X43" i="54"/>
  <c r="X65" i="54"/>
  <c r="X18" i="54"/>
  <c r="X44" i="54"/>
  <c r="X66" i="54"/>
  <c r="X19" i="54"/>
  <c r="X45" i="54"/>
  <c r="X67" i="54"/>
  <c r="X68" i="54"/>
  <c r="X87" i="54"/>
  <c r="X74" i="54"/>
  <c r="CC122" i="47"/>
  <c r="CC162" i="47"/>
  <c r="AY162" i="47"/>
  <c r="X3" i="47"/>
  <c r="X163" i="47"/>
  <c r="X75" i="51"/>
  <c r="CC23" i="47"/>
  <c r="X75" i="50"/>
  <c r="CC43" i="47"/>
  <c r="X75" i="49"/>
  <c r="CC63" i="47"/>
  <c r="X75" i="52"/>
  <c r="CC83" i="47"/>
  <c r="X75" i="53"/>
  <c r="CC103" i="47"/>
  <c r="X75" i="54"/>
  <c r="CC123" i="47"/>
  <c r="CC163" i="47"/>
  <c r="AY163" i="47"/>
  <c r="X4" i="47"/>
  <c r="X164" i="47"/>
  <c r="X76" i="51"/>
  <c r="CC24" i="47"/>
  <c r="X76" i="50"/>
  <c r="CC44" i="47"/>
  <c r="X76" i="49"/>
  <c r="CC64" i="47"/>
  <c r="X76" i="52"/>
  <c r="CC84" i="47"/>
  <c r="X76" i="53"/>
  <c r="CC104" i="47"/>
  <c r="X76" i="54"/>
  <c r="CC124" i="47"/>
  <c r="CC164" i="47"/>
  <c r="AY164" i="47"/>
  <c r="X5" i="47"/>
  <c r="X165" i="47"/>
  <c r="X77" i="51"/>
  <c r="CC25" i="47"/>
  <c r="X77" i="50"/>
  <c r="CC45" i="47"/>
  <c r="X77" i="49"/>
  <c r="CC65" i="47"/>
  <c r="X77" i="52"/>
  <c r="CC85" i="47"/>
  <c r="X77" i="53"/>
  <c r="CC105" i="47"/>
  <c r="X77" i="54"/>
  <c r="CC125" i="47"/>
  <c r="CC165" i="47"/>
  <c r="AY165" i="47"/>
  <c r="X6" i="47"/>
  <c r="X166" i="47"/>
  <c r="X78" i="51"/>
  <c r="CC26" i="47"/>
  <c r="X78" i="50"/>
  <c r="CC46" i="47"/>
  <c r="X78" i="49"/>
  <c r="CC66" i="47"/>
  <c r="X78" i="52"/>
  <c r="CC86" i="47"/>
  <c r="X78" i="53"/>
  <c r="CC106" i="47"/>
  <c r="X78" i="54"/>
  <c r="CC126" i="47"/>
  <c r="CC166" i="47"/>
  <c r="AY166" i="47"/>
  <c r="X7" i="47"/>
  <c r="X167" i="47"/>
  <c r="X79" i="51"/>
  <c r="CC27" i="47"/>
  <c r="X79" i="50"/>
  <c r="CC47" i="47"/>
  <c r="X79" i="49"/>
  <c r="CC67" i="47"/>
  <c r="X79" i="52"/>
  <c r="CC87" i="47"/>
  <c r="X79" i="53"/>
  <c r="CC107" i="47"/>
  <c r="X79" i="54"/>
  <c r="CC127" i="47"/>
  <c r="CC167" i="47"/>
  <c r="AY167" i="47"/>
  <c r="X8" i="47"/>
  <c r="X168" i="47"/>
  <c r="X80" i="51"/>
  <c r="CC28" i="47"/>
  <c r="X80" i="50"/>
  <c r="CC48" i="47"/>
  <c r="X80" i="49"/>
  <c r="CC68" i="47"/>
  <c r="X80" i="52"/>
  <c r="CC88" i="47"/>
  <c r="X80" i="53"/>
  <c r="CC108" i="47"/>
  <c r="X80" i="54"/>
  <c r="CC128" i="47"/>
  <c r="CC168" i="47"/>
  <c r="AY168" i="47"/>
  <c r="X9" i="47"/>
  <c r="X169" i="47"/>
  <c r="X81" i="51"/>
  <c r="CC29" i="47"/>
  <c r="X81" i="50"/>
  <c r="CC49" i="47"/>
  <c r="X81" i="49"/>
  <c r="CC69" i="47"/>
  <c r="X81" i="52"/>
  <c r="CC89" i="47"/>
  <c r="X81" i="53"/>
  <c r="CC109" i="47"/>
  <c r="X81" i="54"/>
  <c r="CC129" i="47"/>
  <c r="CC169" i="47"/>
  <c r="AY169" i="47"/>
  <c r="X10" i="47"/>
  <c r="X170" i="47"/>
  <c r="X82" i="51"/>
  <c r="CC30" i="47"/>
  <c r="X82" i="50"/>
  <c r="CC50" i="47"/>
  <c r="X82" i="49"/>
  <c r="CC70" i="47"/>
  <c r="X82" i="52"/>
  <c r="CC90" i="47"/>
  <c r="X82" i="53"/>
  <c r="CC110" i="47"/>
  <c r="X82" i="54"/>
  <c r="CC130" i="47"/>
  <c r="CC170" i="47"/>
  <c r="AY170" i="47"/>
  <c r="X11" i="47"/>
  <c r="X171" i="47"/>
  <c r="X83" i="51"/>
  <c r="CC31" i="47"/>
  <c r="X83" i="50"/>
  <c r="CC51" i="47"/>
  <c r="X83" i="49"/>
  <c r="CC71" i="47"/>
  <c r="X83" i="52"/>
  <c r="CC91" i="47"/>
  <c r="X83" i="53"/>
  <c r="CC111" i="47"/>
  <c r="X83" i="54"/>
  <c r="CC131" i="47"/>
  <c r="CC171" i="47"/>
  <c r="AY171" i="47"/>
  <c r="X12" i="47"/>
  <c r="X172" i="47"/>
  <c r="X84" i="51"/>
  <c r="CC32" i="47"/>
  <c r="X84" i="50"/>
  <c r="CC52" i="47"/>
  <c r="X84" i="49"/>
  <c r="CC72" i="47"/>
  <c r="X84" i="52"/>
  <c r="CC92" i="47"/>
  <c r="X84" i="53"/>
  <c r="CC112" i="47"/>
  <c r="X84" i="54"/>
  <c r="CC132" i="47"/>
  <c r="CC172" i="47"/>
  <c r="AY172" i="47"/>
  <c r="X13" i="47"/>
  <c r="X173" i="47"/>
  <c r="X85" i="51"/>
  <c r="CC33" i="47"/>
  <c r="X85" i="50"/>
  <c r="CC53" i="47"/>
  <c r="X85" i="49"/>
  <c r="CC73" i="47"/>
  <c r="X85" i="52"/>
  <c r="CC93" i="47"/>
  <c r="X85" i="53"/>
  <c r="CC113" i="47"/>
  <c r="X85" i="54"/>
  <c r="CC133" i="47"/>
  <c r="CC173" i="47"/>
  <c r="AY173" i="47"/>
  <c r="X14" i="47"/>
  <c r="X174" i="47"/>
  <c r="X86" i="51"/>
  <c r="CC34" i="47"/>
  <c r="X86" i="50"/>
  <c r="CC54" i="47"/>
  <c r="X86" i="49"/>
  <c r="CC74" i="47"/>
  <c r="X86" i="52"/>
  <c r="CC94" i="47"/>
  <c r="X86" i="53"/>
  <c r="CC114" i="47"/>
  <c r="X86" i="54"/>
  <c r="CC134" i="47"/>
  <c r="CC174" i="47"/>
  <c r="AY174" i="47"/>
  <c r="X15" i="47"/>
  <c r="X175" i="47"/>
  <c r="CC35" i="47"/>
  <c r="CC55" i="47"/>
  <c r="CC75" i="47"/>
  <c r="CC95" i="47"/>
  <c r="CC115" i="47"/>
  <c r="CC135" i="47"/>
  <c r="CC175" i="47"/>
  <c r="AY175" i="47"/>
  <c r="X16" i="47"/>
  <c r="X176" i="47"/>
  <c r="X88" i="51"/>
  <c r="CC36" i="47"/>
  <c r="X88" i="50"/>
  <c r="CC56" i="47"/>
  <c r="X88" i="49"/>
  <c r="CC76" i="47"/>
  <c r="X88" i="52"/>
  <c r="CC96" i="47"/>
  <c r="X88" i="53"/>
  <c r="CC116" i="47"/>
  <c r="X88" i="54"/>
  <c r="CC136" i="47"/>
  <c r="CC176" i="47"/>
  <c r="AY176" i="47"/>
  <c r="X17" i="47"/>
  <c r="X177" i="47"/>
  <c r="X89" i="51"/>
  <c r="CC37" i="47"/>
  <c r="X89" i="50"/>
  <c r="CC57" i="47"/>
  <c r="X89" i="49"/>
  <c r="CC77" i="47"/>
  <c r="X89" i="52"/>
  <c r="CC97" i="47"/>
  <c r="X89" i="53"/>
  <c r="CC117" i="47"/>
  <c r="X89" i="54"/>
  <c r="CC137" i="47"/>
  <c r="CC177" i="47"/>
  <c r="AY177" i="47"/>
  <c r="X18" i="47"/>
  <c r="X178" i="47"/>
  <c r="X90" i="51"/>
  <c r="CC38" i="47"/>
  <c r="X90" i="50"/>
  <c r="CC58" i="47"/>
  <c r="X90" i="49"/>
  <c r="CC78" i="47"/>
  <c r="X90" i="52"/>
  <c r="CC98" i="47"/>
  <c r="X90" i="53"/>
  <c r="CC118" i="47"/>
  <c r="X90" i="54"/>
  <c r="CC138" i="47"/>
  <c r="CC178" i="47"/>
  <c r="AY178" i="47"/>
  <c r="X19" i="47"/>
  <c r="X179" i="47"/>
  <c r="X91" i="51"/>
  <c r="CC39" i="47"/>
  <c r="X91" i="50"/>
  <c r="CC59" i="47"/>
  <c r="X91" i="49"/>
  <c r="CC79" i="47"/>
  <c r="X91" i="52"/>
  <c r="CC99" i="47"/>
  <c r="X91" i="53"/>
  <c r="CC119" i="47"/>
  <c r="X91" i="54"/>
  <c r="CC139" i="47"/>
  <c r="CC179" i="47"/>
  <c r="AY179" i="47"/>
  <c r="AY180" i="47"/>
  <c r="DC10" i="47"/>
  <c r="DC5" i="47"/>
  <c r="DC65" i="47"/>
  <c r="Y2" i="47"/>
  <c r="Y162" i="47"/>
  <c r="AY9" i="51"/>
  <c r="Y2" i="48"/>
  <c r="Y2" i="51"/>
  <c r="Y28" i="51"/>
  <c r="Y50" i="51"/>
  <c r="Y3" i="48"/>
  <c r="Y3" i="51"/>
  <c r="Y29" i="51"/>
  <c r="Y51" i="51"/>
  <c r="Y4" i="48"/>
  <c r="Y4" i="51"/>
  <c r="Y30" i="51"/>
  <c r="Y52" i="51"/>
  <c r="Y5" i="48"/>
  <c r="Y5" i="51"/>
  <c r="Y31" i="51"/>
  <c r="Y53" i="51"/>
  <c r="Y6" i="48"/>
  <c r="Y6" i="51"/>
  <c r="Y32" i="51"/>
  <c r="Y54" i="51"/>
  <c r="Y7" i="48"/>
  <c r="Y7" i="51"/>
  <c r="Y33" i="51"/>
  <c r="Y55" i="51"/>
  <c r="Y8" i="48"/>
  <c r="Y8" i="51"/>
  <c r="Y34" i="51"/>
  <c r="Y56" i="51"/>
  <c r="Y9" i="48"/>
  <c r="Y9" i="51"/>
  <c r="Y35" i="51"/>
  <c r="Y57" i="51"/>
  <c r="Y10" i="48"/>
  <c r="Y10" i="51"/>
  <c r="Y36" i="51"/>
  <c r="Y58" i="51"/>
  <c r="Y11" i="48"/>
  <c r="Y11" i="51"/>
  <c r="Y37" i="51"/>
  <c r="Y59" i="51"/>
  <c r="Y12" i="48"/>
  <c r="Y12" i="51"/>
  <c r="Y38" i="51"/>
  <c r="Y60" i="51"/>
  <c r="Y13" i="48"/>
  <c r="Y13" i="51"/>
  <c r="Y39" i="51"/>
  <c r="Y61" i="51"/>
  <c r="Y14" i="48"/>
  <c r="Y14" i="51"/>
  <c r="Y40" i="51"/>
  <c r="Y62" i="51"/>
  <c r="Y15" i="48"/>
  <c r="Y15" i="51"/>
  <c r="Y41" i="51"/>
  <c r="Y63" i="51"/>
  <c r="Y16" i="48"/>
  <c r="Y16" i="51"/>
  <c r="Y42" i="51"/>
  <c r="Y64" i="51"/>
  <c r="Y17" i="48"/>
  <c r="Y17" i="51"/>
  <c r="Y43" i="51"/>
  <c r="Y65" i="51"/>
  <c r="Y18" i="48"/>
  <c r="Y18" i="51"/>
  <c r="Y44" i="51"/>
  <c r="Y66" i="51"/>
  <c r="Y19" i="48"/>
  <c r="Y19" i="51"/>
  <c r="Y45" i="51"/>
  <c r="Y67" i="51"/>
  <c r="Y68" i="51"/>
  <c r="Y87" i="51"/>
  <c r="Y74" i="51"/>
  <c r="CD22" i="47"/>
  <c r="Y2" i="50"/>
  <c r="Y28" i="50"/>
  <c r="Y50" i="50"/>
  <c r="Y3" i="50"/>
  <c r="Y29" i="50"/>
  <c r="Y51" i="50"/>
  <c r="Y4" i="50"/>
  <c r="Y30" i="50"/>
  <c r="Y52" i="50"/>
  <c r="Y5" i="50"/>
  <c r="Y31" i="50"/>
  <c r="Y53" i="50"/>
  <c r="Y6" i="50"/>
  <c r="Y32" i="50"/>
  <c r="Y54" i="50"/>
  <c r="Y7" i="50"/>
  <c r="Y33" i="50"/>
  <c r="Y55" i="50"/>
  <c r="Y8" i="50"/>
  <c r="Y34" i="50"/>
  <c r="Y56" i="50"/>
  <c r="Y9" i="50"/>
  <c r="Y35" i="50"/>
  <c r="Y57" i="50"/>
  <c r="Y10" i="50"/>
  <c r="Y36" i="50"/>
  <c r="Y58" i="50"/>
  <c r="Y11" i="50"/>
  <c r="Y37" i="50"/>
  <c r="Y59" i="50"/>
  <c r="Y12" i="50"/>
  <c r="Y38" i="50"/>
  <c r="Y60" i="50"/>
  <c r="Y13" i="50"/>
  <c r="Y39" i="50"/>
  <c r="Y61" i="50"/>
  <c r="Y14" i="50"/>
  <c r="Y40" i="50"/>
  <c r="Y62" i="50"/>
  <c r="Y15" i="50"/>
  <c r="Y41" i="50"/>
  <c r="Y63" i="50"/>
  <c r="Y16" i="50"/>
  <c r="Y42" i="50"/>
  <c r="Y64" i="50"/>
  <c r="Y17" i="50"/>
  <c r="Y43" i="50"/>
  <c r="Y65" i="50"/>
  <c r="Y18" i="50"/>
  <c r="Y44" i="50"/>
  <c r="Y66" i="50"/>
  <c r="Y19" i="50"/>
  <c r="Y45" i="50"/>
  <c r="Y67" i="50"/>
  <c r="Y68" i="50"/>
  <c r="Y87" i="50"/>
  <c r="Y74" i="50"/>
  <c r="CD42" i="47"/>
  <c r="Y2" i="49"/>
  <c r="Y28" i="49"/>
  <c r="Y50" i="49"/>
  <c r="Y3" i="49"/>
  <c r="Y29" i="49"/>
  <c r="Y51" i="49"/>
  <c r="Y4" i="49"/>
  <c r="Y30" i="49"/>
  <c r="Y52" i="49"/>
  <c r="Y5" i="49"/>
  <c r="Y31" i="49"/>
  <c r="Y53" i="49"/>
  <c r="Y6" i="49"/>
  <c r="Y32" i="49"/>
  <c r="Y54" i="49"/>
  <c r="Y7" i="49"/>
  <c r="Y33" i="49"/>
  <c r="Y55" i="49"/>
  <c r="Y8" i="49"/>
  <c r="Y34" i="49"/>
  <c r="Y56" i="49"/>
  <c r="Y9" i="49"/>
  <c r="Y35" i="49"/>
  <c r="Y57" i="49"/>
  <c r="Y10" i="49"/>
  <c r="Y36" i="49"/>
  <c r="Y58" i="49"/>
  <c r="Y11" i="49"/>
  <c r="Y37" i="49"/>
  <c r="Y59" i="49"/>
  <c r="Y12" i="49"/>
  <c r="Y38" i="49"/>
  <c r="Y60" i="49"/>
  <c r="Y13" i="49"/>
  <c r="Y39" i="49"/>
  <c r="Y61" i="49"/>
  <c r="Y14" i="49"/>
  <c r="Y40" i="49"/>
  <c r="Y62" i="49"/>
  <c r="Y15" i="49"/>
  <c r="Y41" i="49"/>
  <c r="Y63" i="49"/>
  <c r="Y16" i="49"/>
  <c r="Y42" i="49"/>
  <c r="Y64" i="49"/>
  <c r="Y17" i="49"/>
  <c r="Y43" i="49"/>
  <c r="Y65" i="49"/>
  <c r="Y18" i="49"/>
  <c r="Y44" i="49"/>
  <c r="Y66" i="49"/>
  <c r="Y19" i="49"/>
  <c r="Y45" i="49"/>
  <c r="Y67" i="49"/>
  <c r="Y68" i="49"/>
  <c r="Y87" i="49"/>
  <c r="Y74" i="49"/>
  <c r="CD62" i="47"/>
  <c r="Y2" i="52"/>
  <c r="Y28" i="52"/>
  <c r="Y50" i="52"/>
  <c r="Y3" i="52"/>
  <c r="Y29" i="52"/>
  <c r="Y51" i="52"/>
  <c r="Y4" i="52"/>
  <c r="Y30" i="52"/>
  <c r="Y52" i="52"/>
  <c r="Y5" i="52"/>
  <c r="Y31" i="52"/>
  <c r="Y53" i="52"/>
  <c r="Y6" i="52"/>
  <c r="Y32" i="52"/>
  <c r="Y54" i="52"/>
  <c r="Y7" i="52"/>
  <c r="Y33" i="52"/>
  <c r="Y55" i="52"/>
  <c r="Y8" i="52"/>
  <c r="Y34" i="52"/>
  <c r="Y56" i="52"/>
  <c r="Y9" i="52"/>
  <c r="Y35" i="52"/>
  <c r="Y57" i="52"/>
  <c r="Y10" i="52"/>
  <c r="Y36" i="52"/>
  <c r="Y58" i="52"/>
  <c r="Y11" i="52"/>
  <c r="Y37" i="52"/>
  <c r="Y59" i="52"/>
  <c r="Y12" i="52"/>
  <c r="Y38" i="52"/>
  <c r="Y60" i="52"/>
  <c r="Y13" i="52"/>
  <c r="Y39" i="52"/>
  <c r="Y61" i="52"/>
  <c r="Y14" i="52"/>
  <c r="Y40" i="52"/>
  <c r="Y62" i="52"/>
  <c r="Y15" i="52"/>
  <c r="Y41" i="52"/>
  <c r="Y63" i="52"/>
  <c r="Y16" i="52"/>
  <c r="Y42" i="52"/>
  <c r="Y64" i="52"/>
  <c r="Y17" i="52"/>
  <c r="Y43" i="52"/>
  <c r="Y65" i="52"/>
  <c r="Y18" i="52"/>
  <c r="Y44" i="52"/>
  <c r="Y66" i="52"/>
  <c r="Y19" i="52"/>
  <c r="Y45" i="52"/>
  <c r="Y67" i="52"/>
  <c r="Y68" i="52"/>
  <c r="Y87" i="52"/>
  <c r="Y74" i="52"/>
  <c r="CD82" i="47"/>
  <c r="Y2" i="53"/>
  <c r="Y28" i="53"/>
  <c r="Y50" i="53"/>
  <c r="Y3" i="53"/>
  <c r="Y29" i="53"/>
  <c r="Y51" i="53"/>
  <c r="Y4" i="53"/>
  <c r="Y30" i="53"/>
  <c r="Y52" i="53"/>
  <c r="Y5" i="53"/>
  <c r="Y31" i="53"/>
  <c r="Y53" i="53"/>
  <c r="Y6" i="53"/>
  <c r="Y32" i="53"/>
  <c r="Y54" i="53"/>
  <c r="Y7" i="53"/>
  <c r="Y33" i="53"/>
  <c r="Y55" i="53"/>
  <c r="Y8" i="53"/>
  <c r="Y34" i="53"/>
  <c r="Y56" i="53"/>
  <c r="Y9" i="53"/>
  <c r="Y35" i="53"/>
  <c r="Y57" i="53"/>
  <c r="Y10" i="53"/>
  <c r="Y36" i="53"/>
  <c r="Y58" i="53"/>
  <c r="Y11" i="53"/>
  <c r="Y37" i="53"/>
  <c r="Y59" i="53"/>
  <c r="Y12" i="53"/>
  <c r="Y38" i="53"/>
  <c r="Y60" i="53"/>
  <c r="Y13" i="53"/>
  <c r="Y39" i="53"/>
  <c r="Y61" i="53"/>
  <c r="Y14" i="53"/>
  <c r="Y40" i="53"/>
  <c r="Y62" i="53"/>
  <c r="Y15" i="53"/>
  <c r="Y41" i="53"/>
  <c r="Y63" i="53"/>
  <c r="Y16" i="53"/>
  <c r="Y42" i="53"/>
  <c r="Y64" i="53"/>
  <c r="Y17" i="53"/>
  <c r="Y43" i="53"/>
  <c r="Y65" i="53"/>
  <c r="Y18" i="53"/>
  <c r="Y44" i="53"/>
  <c r="Y66" i="53"/>
  <c r="Y19" i="53"/>
  <c r="Y45" i="53"/>
  <c r="Y67" i="53"/>
  <c r="Y68" i="53"/>
  <c r="Y87" i="53"/>
  <c r="Y74" i="53"/>
  <c r="CD102" i="47"/>
  <c r="Y2" i="54"/>
  <c r="Y28" i="54"/>
  <c r="Y50" i="54"/>
  <c r="Y3" i="54"/>
  <c r="Y29" i="54"/>
  <c r="Y51" i="54"/>
  <c r="Y4" i="54"/>
  <c r="Y30" i="54"/>
  <c r="Y52" i="54"/>
  <c r="Y5" i="54"/>
  <c r="Y31" i="54"/>
  <c r="Y53" i="54"/>
  <c r="Y6" i="54"/>
  <c r="Y32" i="54"/>
  <c r="Y54" i="54"/>
  <c r="Y7" i="54"/>
  <c r="Y33" i="54"/>
  <c r="Y55" i="54"/>
  <c r="Y8" i="54"/>
  <c r="Y34" i="54"/>
  <c r="Y56" i="54"/>
  <c r="Y9" i="54"/>
  <c r="Y35" i="54"/>
  <c r="Y57" i="54"/>
  <c r="Y10" i="54"/>
  <c r="Y36" i="54"/>
  <c r="Y58" i="54"/>
  <c r="Y11" i="54"/>
  <c r="Y37" i="54"/>
  <c r="Y59" i="54"/>
  <c r="Y12" i="54"/>
  <c r="Y38" i="54"/>
  <c r="Y60" i="54"/>
  <c r="Y13" i="54"/>
  <c r="Y39" i="54"/>
  <c r="Y61" i="54"/>
  <c r="Y14" i="54"/>
  <c r="Y40" i="54"/>
  <c r="Y62" i="54"/>
  <c r="Y15" i="54"/>
  <c r="Y41" i="54"/>
  <c r="Y63" i="54"/>
  <c r="Y16" i="54"/>
  <c r="Y42" i="54"/>
  <c r="Y64" i="54"/>
  <c r="Y17" i="54"/>
  <c r="Y43" i="54"/>
  <c r="Y65" i="54"/>
  <c r="Y18" i="54"/>
  <c r="Y44" i="54"/>
  <c r="Y66" i="54"/>
  <c r="Y19" i="54"/>
  <c r="Y45" i="54"/>
  <c r="Y67" i="54"/>
  <c r="Y68" i="54"/>
  <c r="Y87" i="54"/>
  <c r="Y74" i="54"/>
  <c r="CD122" i="47"/>
  <c r="CD162" i="47"/>
  <c r="AZ162" i="47"/>
  <c r="Y3" i="47"/>
  <c r="Y163" i="47"/>
  <c r="Y75" i="51"/>
  <c r="CD23" i="47"/>
  <c r="Y75" i="50"/>
  <c r="CD43" i="47"/>
  <c r="Y75" i="49"/>
  <c r="CD63" i="47"/>
  <c r="Y75" i="52"/>
  <c r="CD83" i="47"/>
  <c r="Y75" i="53"/>
  <c r="CD103" i="47"/>
  <c r="Y75" i="54"/>
  <c r="CD123" i="47"/>
  <c r="CD163" i="47"/>
  <c r="AZ163" i="47"/>
  <c r="Y4" i="47"/>
  <c r="Y164" i="47"/>
  <c r="Y76" i="51"/>
  <c r="CD24" i="47"/>
  <c r="Y76" i="50"/>
  <c r="CD44" i="47"/>
  <c r="Y76" i="49"/>
  <c r="CD64" i="47"/>
  <c r="Y76" i="52"/>
  <c r="CD84" i="47"/>
  <c r="Y76" i="53"/>
  <c r="CD104" i="47"/>
  <c r="Y76" i="54"/>
  <c r="CD124" i="47"/>
  <c r="CD164" i="47"/>
  <c r="AZ164" i="47"/>
  <c r="Y5" i="47"/>
  <c r="Y165" i="47"/>
  <c r="Y77" i="51"/>
  <c r="CD25" i="47"/>
  <c r="Y77" i="50"/>
  <c r="CD45" i="47"/>
  <c r="Y77" i="49"/>
  <c r="CD65" i="47"/>
  <c r="Y77" i="52"/>
  <c r="CD85" i="47"/>
  <c r="Y77" i="53"/>
  <c r="CD105" i="47"/>
  <c r="Y77" i="54"/>
  <c r="CD125" i="47"/>
  <c r="CD165" i="47"/>
  <c r="AZ165" i="47"/>
  <c r="Y6" i="47"/>
  <c r="Y166" i="47"/>
  <c r="Y78" i="51"/>
  <c r="CD26" i="47"/>
  <c r="Y78" i="50"/>
  <c r="CD46" i="47"/>
  <c r="Y78" i="49"/>
  <c r="CD66" i="47"/>
  <c r="Y78" i="52"/>
  <c r="CD86" i="47"/>
  <c r="Y78" i="53"/>
  <c r="CD106" i="47"/>
  <c r="Y78" i="54"/>
  <c r="CD126" i="47"/>
  <c r="CD166" i="47"/>
  <c r="AZ166" i="47"/>
  <c r="Y7" i="47"/>
  <c r="Y167" i="47"/>
  <c r="Y79" i="51"/>
  <c r="CD27" i="47"/>
  <c r="Y79" i="50"/>
  <c r="CD47" i="47"/>
  <c r="Y79" i="49"/>
  <c r="CD67" i="47"/>
  <c r="Y79" i="52"/>
  <c r="CD87" i="47"/>
  <c r="Y79" i="53"/>
  <c r="CD107" i="47"/>
  <c r="Y79" i="54"/>
  <c r="CD127" i="47"/>
  <c r="CD167" i="47"/>
  <c r="AZ167" i="47"/>
  <c r="Y8" i="47"/>
  <c r="Y168" i="47"/>
  <c r="Y80" i="51"/>
  <c r="CD28" i="47"/>
  <c r="Y80" i="50"/>
  <c r="CD48" i="47"/>
  <c r="Y80" i="49"/>
  <c r="CD68" i="47"/>
  <c r="Y80" i="52"/>
  <c r="CD88" i="47"/>
  <c r="Y80" i="53"/>
  <c r="CD108" i="47"/>
  <c r="Y80" i="54"/>
  <c r="CD128" i="47"/>
  <c r="CD168" i="47"/>
  <c r="AZ168" i="47"/>
  <c r="Y9" i="47"/>
  <c r="Y169" i="47"/>
  <c r="Y81" i="51"/>
  <c r="CD29" i="47"/>
  <c r="Y81" i="50"/>
  <c r="CD49" i="47"/>
  <c r="Y81" i="49"/>
  <c r="CD69" i="47"/>
  <c r="Y81" i="52"/>
  <c r="CD89" i="47"/>
  <c r="Y81" i="53"/>
  <c r="CD109" i="47"/>
  <c r="Y81" i="54"/>
  <c r="CD129" i="47"/>
  <c r="CD169" i="47"/>
  <c r="AZ169" i="47"/>
  <c r="Y10" i="47"/>
  <c r="Y170" i="47"/>
  <c r="Y82" i="51"/>
  <c r="CD30" i="47"/>
  <c r="Y82" i="50"/>
  <c r="CD50" i="47"/>
  <c r="Y82" i="49"/>
  <c r="CD70" i="47"/>
  <c r="Y82" i="52"/>
  <c r="CD90" i="47"/>
  <c r="Y82" i="53"/>
  <c r="CD110" i="47"/>
  <c r="Y82" i="54"/>
  <c r="CD130" i="47"/>
  <c r="CD170" i="47"/>
  <c r="AZ170" i="47"/>
  <c r="Y11" i="47"/>
  <c r="Y171" i="47"/>
  <c r="Y83" i="51"/>
  <c r="CD31" i="47"/>
  <c r="Y83" i="50"/>
  <c r="CD51" i="47"/>
  <c r="Y83" i="49"/>
  <c r="CD71" i="47"/>
  <c r="Y83" i="52"/>
  <c r="CD91" i="47"/>
  <c r="Y83" i="53"/>
  <c r="CD111" i="47"/>
  <c r="Y83" i="54"/>
  <c r="CD131" i="47"/>
  <c r="CD171" i="47"/>
  <c r="AZ171" i="47"/>
  <c r="Y12" i="47"/>
  <c r="Y172" i="47"/>
  <c r="Y84" i="51"/>
  <c r="CD32" i="47"/>
  <c r="Y84" i="50"/>
  <c r="CD52" i="47"/>
  <c r="Y84" i="49"/>
  <c r="CD72" i="47"/>
  <c r="Y84" i="52"/>
  <c r="CD92" i="47"/>
  <c r="Y84" i="53"/>
  <c r="CD112" i="47"/>
  <c r="Y84" i="54"/>
  <c r="CD132" i="47"/>
  <c r="CD172" i="47"/>
  <c r="AZ172" i="47"/>
  <c r="Y13" i="47"/>
  <c r="Y173" i="47"/>
  <c r="Y85" i="51"/>
  <c r="CD33" i="47"/>
  <c r="Y85" i="50"/>
  <c r="CD53" i="47"/>
  <c r="Y85" i="49"/>
  <c r="CD73" i="47"/>
  <c r="Y85" i="52"/>
  <c r="CD93" i="47"/>
  <c r="Y85" i="53"/>
  <c r="CD113" i="47"/>
  <c r="Y85" i="54"/>
  <c r="CD133" i="47"/>
  <c r="CD173" i="47"/>
  <c r="AZ173" i="47"/>
  <c r="Y14" i="47"/>
  <c r="Y174" i="47"/>
  <c r="Y86" i="51"/>
  <c r="CD34" i="47"/>
  <c r="Y86" i="50"/>
  <c r="CD54" i="47"/>
  <c r="Y86" i="49"/>
  <c r="CD74" i="47"/>
  <c r="Y86" i="52"/>
  <c r="CD94" i="47"/>
  <c r="Y86" i="53"/>
  <c r="CD114" i="47"/>
  <c r="Y86" i="54"/>
  <c r="CD134" i="47"/>
  <c r="CD174" i="47"/>
  <c r="AZ174" i="47"/>
  <c r="Y15" i="47"/>
  <c r="Y175" i="47"/>
  <c r="CD35" i="47"/>
  <c r="CD55" i="47"/>
  <c r="CD75" i="47"/>
  <c r="CD95" i="47"/>
  <c r="CD115" i="47"/>
  <c r="CD135" i="47"/>
  <c r="CD175" i="47"/>
  <c r="AZ175" i="47"/>
  <c r="Y16" i="47"/>
  <c r="Y176" i="47"/>
  <c r="Y88" i="51"/>
  <c r="CD36" i="47"/>
  <c r="Y88" i="50"/>
  <c r="CD56" i="47"/>
  <c r="Y88" i="49"/>
  <c r="CD76" i="47"/>
  <c r="Y88" i="52"/>
  <c r="CD96" i="47"/>
  <c r="Y88" i="53"/>
  <c r="CD116" i="47"/>
  <c r="Y88" i="54"/>
  <c r="CD136" i="47"/>
  <c r="CD176" i="47"/>
  <c r="AZ176" i="47"/>
  <c r="Y17" i="47"/>
  <c r="Y177" i="47"/>
  <c r="Y89" i="51"/>
  <c r="CD37" i="47"/>
  <c r="Y89" i="50"/>
  <c r="CD57" i="47"/>
  <c r="Y89" i="49"/>
  <c r="CD77" i="47"/>
  <c r="Y89" i="52"/>
  <c r="CD97" i="47"/>
  <c r="Y89" i="53"/>
  <c r="CD117" i="47"/>
  <c r="Y89" i="54"/>
  <c r="CD137" i="47"/>
  <c r="CD177" i="47"/>
  <c r="AZ177" i="47"/>
  <c r="Y18" i="47"/>
  <c r="Y178" i="47"/>
  <c r="Y90" i="51"/>
  <c r="CD38" i="47"/>
  <c r="Y90" i="50"/>
  <c r="CD58" i="47"/>
  <c r="Y90" i="49"/>
  <c r="CD78" i="47"/>
  <c r="Y90" i="52"/>
  <c r="CD98" i="47"/>
  <c r="Y90" i="53"/>
  <c r="CD118" i="47"/>
  <c r="Y90" i="54"/>
  <c r="CD138" i="47"/>
  <c r="CD178" i="47"/>
  <c r="AZ178" i="47"/>
  <c r="Y19" i="47"/>
  <c r="Y179" i="47"/>
  <c r="Y91" i="51"/>
  <c r="CD39" i="47"/>
  <c r="Y91" i="50"/>
  <c r="CD59" i="47"/>
  <c r="Y91" i="49"/>
  <c r="CD79" i="47"/>
  <c r="Y91" i="52"/>
  <c r="CD99" i="47"/>
  <c r="Y91" i="53"/>
  <c r="CD119" i="47"/>
  <c r="Y91" i="54"/>
  <c r="CD139" i="47"/>
  <c r="CD179" i="47"/>
  <c r="AZ179" i="47"/>
  <c r="AZ180" i="47"/>
  <c r="DD10" i="47"/>
  <c r="DD5" i="47"/>
  <c r="DD65" i="47"/>
  <c r="CX68" i="47"/>
  <c r="AC22" i="48"/>
  <c r="C2" i="48"/>
  <c r="C28" i="48"/>
  <c r="C50" i="48"/>
  <c r="C3" i="48"/>
  <c r="C29" i="48"/>
  <c r="C51" i="48"/>
  <c r="C4" i="48"/>
  <c r="C30" i="48"/>
  <c r="C52" i="48"/>
  <c r="C5" i="48"/>
  <c r="C31" i="48"/>
  <c r="C53" i="48"/>
  <c r="C6" i="48"/>
  <c r="C32" i="48"/>
  <c r="C54" i="48"/>
  <c r="C7" i="48"/>
  <c r="C33" i="48"/>
  <c r="C55" i="48"/>
  <c r="C8" i="48"/>
  <c r="C34" i="48"/>
  <c r="C56" i="48"/>
  <c r="C9" i="48"/>
  <c r="C35" i="48"/>
  <c r="C57" i="48"/>
  <c r="C10" i="48"/>
  <c r="C36" i="48"/>
  <c r="C58" i="48"/>
  <c r="C11" i="48"/>
  <c r="C37" i="48"/>
  <c r="C59" i="48"/>
  <c r="C12" i="48"/>
  <c r="C38" i="48"/>
  <c r="C60" i="48"/>
  <c r="C13" i="48"/>
  <c r="C39" i="48"/>
  <c r="C61" i="48"/>
  <c r="C14" i="48"/>
  <c r="C40" i="48"/>
  <c r="C62" i="48"/>
  <c r="C15" i="48"/>
  <c r="C41" i="48"/>
  <c r="C63" i="48"/>
  <c r="C16" i="48"/>
  <c r="C42" i="48"/>
  <c r="C64" i="48"/>
  <c r="C17" i="48"/>
  <c r="C43" i="48"/>
  <c r="C65" i="48"/>
  <c r="C18" i="48"/>
  <c r="C44" i="48"/>
  <c r="C66" i="48"/>
  <c r="C19" i="48"/>
  <c r="C45" i="48"/>
  <c r="C67" i="48"/>
  <c r="C68" i="48"/>
  <c r="C87" i="48"/>
  <c r="DG15" i="47"/>
  <c r="C28" i="58"/>
  <c r="C50" i="58"/>
  <c r="C29" i="58"/>
  <c r="C51" i="58"/>
  <c r="C30" i="58"/>
  <c r="C52" i="58"/>
  <c r="C31" i="58"/>
  <c r="C53" i="58"/>
  <c r="C32" i="58"/>
  <c r="C54" i="58"/>
  <c r="C33" i="58"/>
  <c r="C55" i="58"/>
  <c r="C34" i="58"/>
  <c r="C56" i="58"/>
  <c r="C35" i="58"/>
  <c r="C57" i="58"/>
  <c r="C36" i="58"/>
  <c r="C58" i="58"/>
  <c r="C37" i="58"/>
  <c r="C59" i="58"/>
  <c r="C38" i="58"/>
  <c r="C60" i="58"/>
  <c r="C39" i="58"/>
  <c r="C61" i="58"/>
  <c r="C40" i="58"/>
  <c r="C62" i="58"/>
  <c r="C41" i="58"/>
  <c r="C63" i="58"/>
  <c r="C42" i="58"/>
  <c r="C64" i="58"/>
  <c r="C43" i="58"/>
  <c r="C65" i="58"/>
  <c r="C44" i="58"/>
  <c r="C66" i="58"/>
  <c r="C45" i="58"/>
  <c r="C67" i="58"/>
  <c r="C68" i="58"/>
  <c r="C87" i="58"/>
  <c r="DG14" i="47"/>
  <c r="DG71" i="47"/>
  <c r="AD22" i="48"/>
  <c r="D2" i="48"/>
  <c r="D28" i="48"/>
  <c r="D50" i="48"/>
  <c r="D3" i="48"/>
  <c r="D29" i="48"/>
  <c r="D51" i="48"/>
  <c r="D4" i="48"/>
  <c r="D30" i="48"/>
  <c r="D52" i="48"/>
  <c r="D5" i="48"/>
  <c r="D31" i="48"/>
  <c r="D53" i="48"/>
  <c r="D6" i="48"/>
  <c r="D32" i="48"/>
  <c r="D54" i="48"/>
  <c r="D7" i="48"/>
  <c r="D33" i="48"/>
  <c r="D55" i="48"/>
  <c r="D8" i="48"/>
  <c r="D34" i="48"/>
  <c r="D56" i="48"/>
  <c r="D9" i="48"/>
  <c r="D35" i="48"/>
  <c r="D57" i="48"/>
  <c r="D10" i="48"/>
  <c r="D36" i="48"/>
  <c r="D58" i="48"/>
  <c r="D11" i="48"/>
  <c r="D37" i="48"/>
  <c r="D59" i="48"/>
  <c r="D12" i="48"/>
  <c r="D38" i="48"/>
  <c r="D60" i="48"/>
  <c r="D13" i="48"/>
  <c r="D39" i="48"/>
  <c r="D61" i="48"/>
  <c r="D14" i="48"/>
  <c r="D40" i="48"/>
  <c r="D62" i="48"/>
  <c r="D15" i="48"/>
  <c r="D41" i="48"/>
  <c r="D63" i="48"/>
  <c r="D16" i="48"/>
  <c r="D42" i="48"/>
  <c r="D64" i="48"/>
  <c r="D17" i="48"/>
  <c r="D43" i="48"/>
  <c r="D65" i="48"/>
  <c r="D18" i="48"/>
  <c r="D44" i="48"/>
  <c r="D66" i="48"/>
  <c r="D19" i="48"/>
  <c r="D45" i="48"/>
  <c r="D67" i="48"/>
  <c r="D68" i="48"/>
  <c r="D87" i="48"/>
  <c r="DH15" i="47"/>
  <c r="D28" i="58"/>
  <c r="D50" i="58"/>
  <c r="D29" i="58"/>
  <c r="D51" i="58"/>
  <c r="D30" i="58"/>
  <c r="D52" i="58"/>
  <c r="D31" i="58"/>
  <c r="D53" i="58"/>
  <c r="D32" i="58"/>
  <c r="D54" i="58"/>
  <c r="D33" i="58"/>
  <c r="D55" i="58"/>
  <c r="D34" i="58"/>
  <c r="D56" i="58"/>
  <c r="D35" i="58"/>
  <c r="D57" i="58"/>
  <c r="D36" i="58"/>
  <c r="D58" i="58"/>
  <c r="D37" i="58"/>
  <c r="D59" i="58"/>
  <c r="D38" i="58"/>
  <c r="D60" i="58"/>
  <c r="D39" i="58"/>
  <c r="D61" i="58"/>
  <c r="D40" i="58"/>
  <c r="D62" i="58"/>
  <c r="D41" i="58"/>
  <c r="D63" i="58"/>
  <c r="D42" i="58"/>
  <c r="D64" i="58"/>
  <c r="D43" i="58"/>
  <c r="D65" i="58"/>
  <c r="D44" i="58"/>
  <c r="D66" i="58"/>
  <c r="D45" i="58"/>
  <c r="D67" i="58"/>
  <c r="D68" i="58"/>
  <c r="D87" i="58"/>
  <c r="DH14" i="47"/>
  <c r="DH71" i="47"/>
  <c r="AE22" i="48"/>
  <c r="E2" i="48"/>
  <c r="E28" i="48"/>
  <c r="E50" i="48"/>
  <c r="E3" i="48"/>
  <c r="E29" i="48"/>
  <c r="E51" i="48"/>
  <c r="E4" i="48"/>
  <c r="E30" i="48"/>
  <c r="E52" i="48"/>
  <c r="E5" i="48"/>
  <c r="E31" i="48"/>
  <c r="E53" i="48"/>
  <c r="E6" i="48"/>
  <c r="E32" i="48"/>
  <c r="E54" i="48"/>
  <c r="E7" i="48"/>
  <c r="E33" i="48"/>
  <c r="E55" i="48"/>
  <c r="E8" i="48"/>
  <c r="E34" i="48"/>
  <c r="E56" i="48"/>
  <c r="E9" i="48"/>
  <c r="E35" i="48"/>
  <c r="E57" i="48"/>
  <c r="E10" i="48"/>
  <c r="E36" i="48"/>
  <c r="E58" i="48"/>
  <c r="E11" i="48"/>
  <c r="E37" i="48"/>
  <c r="E59" i="48"/>
  <c r="E12" i="48"/>
  <c r="E38" i="48"/>
  <c r="E60" i="48"/>
  <c r="E13" i="48"/>
  <c r="E39" i="48"/>
  <c r="E61" i="48"/>
  <c r="E14" i="48"/>
  <c r="E40" i="48"/>
  <c r="E62" i="48"/>
  <c r="E15" i="48"/>
  <c r="E41" i="48"/>
  <c r="E63" i="48"/>
  <c r="E16" i="48"/>
  <c r="E42" i="48"/>
  <c r="E64" i="48"/>
  <c r="E17" i="48"/>
  <c r="E43" i="48"/>
  <c r="E65" i="48"/>
  <c r="E18" i="48"/>
  <c r="E44" i="48"/>
  <c r="E66" i="48"/>
  <c r="E19" i="48"/>
  <c r="E45" i="48"/>
  <c r="E67" i="48"/>
  <c r="E68" i="48"/>
  <c r="E87" i="48"/>
  <c r="DI15" i="47"/>
  <c r="E28" i="58"/>
  <c r="E50" i="58"/>
  <c r="E29" i="58"/>
  <c r="E51" i="58"/>
  <c r="E30" i="58"/>
  <c r="E52" i="58"/>
  <c r="E31" i="58"/>
  <c r="E53" i="58"/>
  <c r="E32" i="58"/>
  <c r="E54" i="58"/>
  <c r="E33" i="58"/>
  <c r="E55" i="58"/>
  <c r="E34" i="58"/>
  <c r="E56" i="58"/>
  <c r="E35" i="58"/>
  <c r="E57" i="58"/>
  <c r="E36" i="58"/>
  <c r="E58" i="58"/>
  <c r="E37" i="58"/>
  <c r="E59" i="58"/>
  <c r="E38" i="58"/>
  <c r="E60" i="58"/>
  <c r="E39" i="58"/>
  <c r="E61" i="58"/>
  <c r="E40" i="58"/>
  <c r="E62" i="58"/>
  <c r="E41" i="58"/>
  <c r="E63" i="58"/>
  <c r="E42" i="58"/>
  <c r="E64" i="58"/>
  <c r="E43" i="58"/>
  <c r="E65" i="58"/>
  <c r="E44" i="58"/>
  <c r="E66" i="58"/>
  <c r="E45" i="58"/>
  <c r="E67" i="58"/>
  <c r="E68" i="58"/>
  <c r="E87" i="58"/>
  <c r="DI14" i="47"/>
  <c r="DI71" i="47"/>
  <c r="AF22" i="48"/>
  <c r="F2" i="48"/>
  <c r="F28" i="48"/>
  <c r="F50" i="48"/>
  <c r="F3" i="48"/>
  <c r="F29" i="48"/>
  <c r="F51" i="48"/>
  <c r="F4" i="48"/>
  <c r="F30" i="48"/>
  <c r="F52" i="48"/>
  <c r="F5" i="48"/>
  <c r="F31" i="48"/>
  <c r="F53" i="48"/>
  <c r="F6" i="48"/>
  <c r="F32" i="48"/>
  <c r="F54" i="48"/>
  <c r="F7" i="48"/>
  <c r="F33" i="48"/>
  <c r="F55" i="48"/>
  <c r="F8" i="48"/>
  <c r="F34" i="48"/>
  <c r="F56" i="48"/>
  <c r="F9" i="48"/>
  <c r="F35" i="48"/>
  <c r="F57" i="48"/>
  <c r="F10" i="48"/>
  <c r="F36" i="48"/>
  <c r="F58" i="48"/>
  <c r="F11" i="48"/>
  <c r="F37" i="48"/>
  <c r="F59" i="48"/>
  <c r="F12" i="48"/>
  <c r="F38" i="48"/>
  <c r="F60" i="48"/>
  <c r="F13" i="48"/>
  <c r="F39" i="48"/>
  <c r="F61" i="48"/>
  <c r="F14" i="48"/>
  <c r="F40" i="48"/>
  <c r="F62" i="48"/>
  <c r="F15" i="48"/>
  <c r="F41" i="48"/>
  <c r="F63" i="48"/>
  <c r="F16" i="48"/>
  <c r="F42" i="48"/>
  <c r="F64" i="48"/>
  <c r="F17" i="48"/>
  <c r="F43" i="48"/>
  <c r="F65" i="48"/>
  <c r="F18" i="48"/>
  <c r="F44" i="48"/>
  <c r="F66" i="48"/>
  <c r="F19" i="48"/>
  <c r="F45" i="48"/>
  <c r="F67" i="48"/>
  <c r="F68" i="48"/>
  <c r="F87" i="48"/>
  <c r="DJ15" i="47"/>
  <c r="F28" i="58"/>
  <c r="F50" i="58"/>
  <c r="F29" i="58"/>
  <c r="F51" i="58"/>
  <c r="F30" i="58"/>
  <c r="F52" i="58"/>
  <c r="F31" i="58"/>
  <c r="F53" i="58"/>
  <c r="F32" i="58"/>
  <c r="F54" i="58"/>
  <c r="F33" i="58"/>
  <c r="F55" i="58"/>
  <c r="F34" i="58"/>
  <c r="F56" i="58"/>
  <c r="F35" i="58"/>
  <c r="F57" i="58"/>
  <c r="F36" i="58"/>
  <c r="F58" i="58"/>
  <c r="F37" i="58"/>
  <c r="F59" i="58"/>
  <c r="F38" i="58"/>
  <c r="F60" i="58"/>
  <c r="F39" i="58"/>
  <c r="F61" i="58"/>
  <c r="F40" i="58"/>
  <c r="F62" i="58"/>
  <c r="F41" i="58"/>
  <c r="F63" i="58"/>
  <c r="F42" i="58"/>
  <c r="F64" i="58"/>
  <c r="F43" i="58"/>
  <c r="F65" i="58"/>
  <c r="F44" i="58"/>
  <c r="F66" i="58"/>
  <c r="F45" i="58"/>
  <c r="F67" i="58"/>
  <c r="F68" i="58"/>
  <c r="F87" i="58"/>
  <c r="DJ14" i="47"/>
  <c r="DJ71" i="47"/>
  <c r="AG22" i="48"/>
  <c r="G2" i="48"/>
  <c r="G28" i="48"/>
  <c r="G50" i="48"/>
  <c r="G3" i="48"/>
  <c r="G29" i="48"/>
  <c r="G51" i="48"/>
  <c r="G4" i="48"/>
  <c r="G30" i="48"/>
  <c r="G52" i="48"/>
  <c r="G5" i="48"/>
  <c r="G31" i="48"/>
  <c r="G53" i="48"/>
  <c r="G6" i="48"/>
  <c r="G32" i="48"/>
  <c r="G54" i="48"/>
  <c r="G7" i="48"/>
  <c r="G33" i="48"/>
  <c r="G55" i="48"/>
  <c r="G8" i="48"/>
  <c r="G34" i="48"/>
  <c r="G56" i="48"/>
  <c r="G9" i="48"/>
  <c r="G35" i="48"/>
  <c r="G57" i="48"/>
  <c r="G10" i="48"/>
  <c r="G36" i="48"/>
  <c r="G58" i="48"/>
  <c r="G11" i="48"/>
  <c r="G37" i="48"/>
  <c r="G59" i="48"/>
  <c r="G12" i="48"/>
  <c r="G38" i="48"/>
  <c r="G60" i="48"/>
  <c r="G13" i="48"/>
  <c r="G39" i="48"/>
  <c r="G61" i="48"/>
  <c r="G14" i="48"/>
  <c r="G40" i="48"/>
  <c r="G62" i="48"/>
  <c r="G15" i="48"/>
  <c r="G41" i="48"/>
  <c r="G63" i="48"/>
  <c r="G16" i="48"/>
  <c r="G42" i="48"/>
  <c r="G64" i="48"/>
  <c r="G17" i="48"/>
  <c r="G43" i="48"/>
  <c r="G65" i="48"/>
  <c r="G18" i="48"/>
  <c r="G44" i="48"/>
  <c r="G66" i="48"/>
  <c r="G19" i="48"/>
  <c r="G45" i="48"/>
  <c r="G67" i="48"/>
  <c r="G68" i="48"/>
  <c r="G87" i="48"/>
  <c r="DK15" i="47"/>
  <c r="G28" i="58"/>
  <c r="G50" i="58"/>
  <c r="G29" i="58"/>
  <c r="G51" i="58"/>
  <c r="G30" i="58"/>
  <c r="G52" i="58"/>
  <c r="G31" i="58"/>
  <c r="G53" i="58"/>
  <c r="G32" i="58"/>
  <c r="G54" i="58"/>
  <c r="G33" i="58"/>
  <c r="G55" i="58"/>
  <c r="G34" i="58"/>
  <c r="G56" i="58"/>
  <c r="G35" i="58"/>
  <c r="G57" i="58"/>
  <c r="G36" i="58"/>
  <c r="G58" i="58"/>
  <c r="G37" i="58"/>
  <c r="G59" i="58"/>
  <c r="G38" i="58"/>
  <c r="G60" i="58"/>
  <c r="G39" i="58"/>
  <c r="G61" i="58"/>
  <c r="G40" i="58"/>
  <c r="G62" i="58"/>
  <c r="G41" i="58"/>
  <c r="G63" i="58"/>
  <c r="G42" i="58"/>
  <c r="G64" i="58"/>
  <c r="G43" i="58"/>
  <c r="G65" i="58"/>
  <c r="G44" i="58"/>
  <c r="G66" i="58"/>
  <c r="G45" i="58"/>
  <c r="G67" i="58"/>
  <c r="G68" i="58"/>
  <c r="G87" i="58"/>
  <c r="DK14" i="47"/>
  <c r="DK71" i="47"/>
  <c r="AH22" i="48"/>
  <c r="H2" i="48"/>
  <c r="H28" i="48"/>
  <c r="H50" i="48"/>
  <c r="H3" i="48"/>
  <c r="H29" i="48"/>
  <c r="H51" i="48"/>
  <c r="H4" i="48"/>
  <c r="H30" i="48"/>
  <c r="H52" i="48"/>
  <c r="H5" i="48"/>
  <c r="H31" i="48"/>
  <c r="H53" i="48"/>
  <c r="H6" i="48"/>
  <c r="H32" i="48"/>
  <c r="H54" i="48"/>
  <c r="H7" i="48"/>
  <c r="H33" i="48"/>
  <c r="H55" i="48"/>
  <c r="H8" i="48"/>
  <c r="H34" i="48"/>
  <c r="H56" i="48"/>
  <c r="H9" i="48"/>
  <c r="H35" i="48"/>
  <c r="H57" i="48"/>
  <c r="H10" i="48"/>
  <c r="H36" i="48"/>
  <c r="H58" i="48"/>
  <c r="H11" i="48"/>
  <c r="H37" i="48"/>
  <c r="H59" i="48"/>
  <c r="H12" i="48"/>
  <c r="H38" i="48"/>
  <c r="H60" i="48"/>
  <c r="H13" i="48"/>
  <c r="H39" i="48"/>
  <c r="H61" i="48"/>
  <c r="H14" i="48"/>
  <c r="H40" i="48"/>
  <c r="H62" i="48"/>
  <c r="H15" i="48"/>
  <c r="H41" i="48"/>
  <c r="H63" i="48"/>
  <c r="H16" i="48"/>
  <c r="H42" i="48"/>
  <c r="H64" i="48"/>
  <c r="H17" i="48"/>
  <c r="H43" i="48"/>
  <c r="H65" i="48"/>
  <c r="H18" i="48"/>
  <c r="H44" i="48"/>
  <c r="H66" i="48"/>
  <c r="H19" i="48"/>
  <c r="H45" i="48"/>
  <c r="H67" i="48"/>
  <c r="H68" i="48"/>
  <c r="H87" i="48"/>
  <c r="DL15" i="47"/>
  <c r="H28" i="58"/>
  <c r="H50" i="58"/>
  <c r="H29" i="58"/>
  <c r="H51" i="58"/>
  <c r="H30" i="58"/>
  <c r="H52" i="58"/>
  <c r="H31" i="58"/>
  <c r="H53" i="58"/>
  <c r="H32" i="58"/>
  <c r="H54" i="58"/>
  <c r="H33" i="58"/>
  <c r="H55" i="58"/>
  <c r="H34" i="58"/>
  <c r="H56" i="58"/>
  <c r="H35" i="58"/>
  <c r="H57" i="58"/>
  <c r="H36" i="58"/>
  <c r="H58" i="58"/>
  <c r="H37" i="58"/>
  <c r="H59" i="58"/>
  <c r="H38" i="58"/>
  <c r="H60" i="58"/>
  <c r="H39" i="58"/>
  <c r="H61" i="58"/>
  <c r="H40" i="58"/>
  <c r="H62" i="58"/>
  <c r="H41" i="58"/>
  <c r="H63" i="58"/>
  <c r="H42" i="58"/>
  <c r="H64" i="58"/>
  <c r="H43" i="58"/>
  <c r="H65" i="58"/>
  <c r="H44" i="58"/>
  <c r="H66" i="58"/>
  <c r="H45" i="58"/>
  <c r="H67" i="58"/>
  <c r="H68" i="58"/>
  <c r="H87" i="58"/>
  <c r="DL14" i="47"/>
  <c r="DL71" i="47"/>
  <c r="AI22" i="48"/>
  <c r="I2" i="48"/>
  <c r="I28" i="48"/>
  <c r="I50" i="48"/>
  <c r="I3" i="48"/>
  <c r="I29" i="48"/>
  <c r="I51" i="48"/>
  <c r="I4" i="48"/>
  <c r="I30" i="48"/>
  <c r="I52" i="48"/>
  <c r="I5" i="48"/>
  <c r="I31" i="48"/>
  <c r="I53" i="48"/>
  <c r="I6" i="48"/>
  <c r="I32" i="48"/>
  <c r="I54" i="48"/>
  <c r="I7" i="48"/>
  <c r="I33" i="48"/>
  <c r="I55" i="48"/>
  <c r="I8" i="48"/>
  <c r="I34" i="48"/>
  <c r="I56" i="48"/>
  <c r="I9" i="48"/>
  <c r="I35" i="48"/>
  <c r="I57" i="48"/>
  <c r="I10" i="48"/>
  <c r="I36" i="48"/>
  <c r="I58" i="48"/>
  <c r="I11" i="48"/>
  <c r="I37" i="48"/>
  <c r="I59" i="48"/>
  <c r="I12" i="48"/>
  <c r="I38" i="48"/>
  <c r="I60" i="48"/>
  <c r="I13" i="48"/>
  <c r="I39" i="48"/>
  <c r="I61" i="48"/>
  <c r="I14" i="48"/>
  <c r="I40" i="48"/>
  <c r="I62" i="48"/>
  <c r="I15" i="48"/>
  <c r="I41" i="48"/>
  <c r="I63" i="48"/>
  <c r="I16" i="48"/>
  <c r="I42" i="48"/>
  <c r="I64" i="48"/>
  <c r="I17" i="48"/>
  <c r="I43" i="48"/>
  <c r="I65" i="48"/>
  <c r="I18" i="48"/>
  <c r="I44" i="48"/>
  <c r="I66" i="48"/>
  <c r="I19" i="48"/>
  <c r="I45" i="48"/>
  <c r="I67" i="48"/>
  <c r="I68" i="48"/>
  <c r="I87" i="48"/>
  <c r="DM15" i="47"/>
  <c r="I28" i="58"/>
  <c r="I50" i="58"/>
  <c r="I29" i="58"/>
  <c r="I51" i="58"/>
  <c r="I30" i="58"/>
  <c r="I52" i="58"/>
  <c r="I31" i="58"/>
  <c r="I53" i="58"/>
  <c r="I32" i="58"/>
  <c r="I54" i="58"/>
  <c r="I33" i="58"/>
  <c r="I55" i="58"/>
  <c r="I34" i="58"/>
  <c r="I56" i="58"/>
  <c r="I35" i="58"/>
  <c r="I57" i="58"/>
  <c r="I36" i="58"/>
  <c r="I58" i="58"/>
  <c r="I37" i="58"/>
  <c r="I59" i="58"/>
  <c r="I38" i="58"/>
  <c r="I60" i="58"/>
  <c r="I39" i="58"/>
  <c r="I61" i="58"/>
  <c r="I40" i="58"/>
  <c r="I62" i="58"/>
  <c r="I41" i="58"/>
  <c r="I63" i="58"/>
  <c r="I42" i="58"/>
  <c r="I64" i="58"/>
  <c r="I43" i="58"/>
  <c r="I65" i="58"/>
  <c r="I44" i="58"/>
  <c r="I66" i="58"/>
  <c r="I45" i="58"/>
  <c r="I67" i="58"/>
  <c r="I68" i="58"/>
  <c r="I87" i="58"/>
  <c r="DM14" i="47"/>
  <c r="DM71" i="47"/>
  <c r="AJ22" i="48"/>
  <c r="J2" i="48"/>
  <c r="J28" i="48"/>
  <c r="J50" i="48"/>
  <c r="J3" i="48"/>
  <c r="J29" i="48"/>
  <c r="J51" i="48"/>
  <c r="J4" i="48"/>
  <c r="J30" i="48"/>
  <c r="J52" i="48"/>
  <c r="J5" i="48"/>
  <c r="J31" i="48"/>
  <c r="J53" i="48"/>
  <c r="J6" i="48"/>
  <c r="J32" i="48"/>
  <c r="J54" i="48"/>
  <c r="J7" i="48"/>
  <c r="J33" i="48"/>
  <c r="J55" i="48"/>
  <c r="J8" i="48"/>
  <c r="J34" i="48"/>
  <c r="J56" i="48"/>
  <c r="J9" i="48"/>
  <c r="J35" i="48"/>
  <c r="J57" i="48"/>
  <c r="J10" i="48"/>
  <c r="J36" i="48"/>
  <c r="J58" i="48"/>
  <c r="J11" i="48"/>
  <c r="J37" i="48"/>
  <c r="J59" i="48"/>
  <c r="J12" i="48"/>
  <c r="J38" i="48"/>
  <c r="J60" i="48"/>
  <c r="J13" i="48"/>
  <c r="J39" i="48"/>
  <c r="J61" i="48"/>
  <c r="J14" i="48"/>
  <c r="J40" i="48"/>
  <c r="J62" i="48"/>
  <c r="J15" i="48"/>
  <c r="J41" i="48"/>
  <c r="J63" i="48"/>
  <c r="J16" i="48"/>
  <c r="J42" i="48"/>
  <c r="J64" i="48"/>
  <c r="J17" i="48"/>
  <c r="J43" i="48"/>
  <c r="J65" i="48"/>
  <c r="J18" i="48"/>
  <c r="J44" i="48"/>
  <c r="J66" i="48"/>
  <c r="J19" i="48"/>
  <c r="J45" i="48"/>
  <c r="J67" i="48"/>
  <c r="J68" i="48"/>
  <c r="J87" i="48"/>
  <c r="DN15" i="47"/>
  <c r="J28" i="58"/>
  <c r="J50" i="58"/>
  <c r="J29" i="58"/>
  <c r="J51" i="58"/>
  <c r="J30" i="58"/>
  <c r="J52" i="58"/>
  <c r="J31" i="58"/>
  <c r="J53" i="58"/>
  <c r="J32" i="58"/>
  <c r="J54" i="58"/>
  <c r="J33" i="58"/>
  <c r="J55" i="58"/>
  <c r="J34" i="58"/>
  <c r="J56" i="58"/>
  <c r="J35" i="58"/>
  <c r="J57" i="58"/>
  <c r="J36" i="58"/>
  <c r="J58" i="58"/>
  <c r="J37" i="58"/>
  <c r="J59" i="58"/>
  <c r="J38" i="58"/>
  <c r="J60" i="58"/>
  <c r="J39" i="58"/>
  <c r="J61" i="58"/>
  <c r="J40" i="58"/>
  <c r="J62" i="58"/>
  <c r="J41" i="58"/>
  <c r="J63" i="58"/>
  <c r="J42" i="58"/>
  <c r="J64" i="58"/>
  <c r="J43" i="58"/>
  <c r="J65" i="58"/>
  <c r="J44" i="58"/>
  <c r="J66" i="58"/>
  <c r="J45" i="58"/>
  <c r="J67" i="58"/>
  <c r="J68" i="58"/>
  <c r="J87" i="58"/>
  <c r="DN14" i="47"/>
  <c r="DN71" i="47"/>
  <c r="AK22" i="48"/>
  <c r="K2" i="48"/>
  <c r="K28" i="48"/>
  <c r="K50" i="48"/>
  <c r="K3" i="48"/>
  <c r="K29" i="48"/>
  <c r="K51" i="48"/>
  <c r="K4" i="48"/>
  <c r="K30" i="48"/>
  <c r="K52" i="48"/>
  <c r="K5" i="48"/>
  <c r="K31" i="48"/>
  <c r="K53" i="48"/>
  <c r="K6" i="48"/>
  <c r="K32" i="48"/>
  <c r="K54" i="48"/>
  <c r="K7" i="48"/>
  <c r="K33" i="48"/>
  <c r="K55" i="48"/>
  <c r="K8" i="48"/>
  <c r="K34" i="48"/>
  <c r="K56" i="48"/>
  <c r="K9" i="48"/>
  <c r="K35" i="48"/>
  <c r="K57" i="48"/>
  <c r="K10" i="48"/>
  <c r="K36" i="48"/>
  <c r="K58" i="48"/>
  <c r="K11" i="48"/>
  <c r="K37" i="48"/>
  <c r="K59" i="48"/>
  <c r="K12" i="48"/>
  <c r="K38" i="48"/>
  <c r="K60" i="48"/>
  <c r="K13" i="48"/>
  <c r="K39" i="48"/>
  <c r="K61" i="48"/>
  <c r="K14" i="48"/>
  <c r="K40" i="48"/>
  <c r="K62" i="48"/>
  <c r="K15" i="48"/>
  <c r="K41" i="48"/>
  <c r="K63" i="48"/>
  <c r="K16" i="48"/>
  <c r="K42" i="48"/>
  <c r="K64" i="48"/>
  <c r="K17" i="48"/>
  <c r="K43" i="48"/>
  <c r="K65" i="48"/>
  <c r="K18" i="48"/>
  <c r="K44" i="48"/>
  <c r="K66" i="48"/>
  <c r="K19" i="48"/>
  <c r="K45" i="48"/>
  <c r="K67" i="48"/>
  <c r="K68" i="48"/>
  <c r="K87" i="48"/>
  <c r="DO15" i="47"/>
  <c r="K28" i="58"/>
  <c r="K50" i="58"/>
  <c r="K29" i="58"/>
  <c r="K51" i="58"/>
  <c r="K30" i="58"/>
  <c r="K52" i="58"/>
  <c r="K31" i="58"/>
  <c r="K53" i="58"/>
  <c r="K32" i="58"/>
  <c r="K54" i="58"/>
  <c r="K33" i="58"/>
  <c r="K55" i="58"/>
  <c r="K34" i="58"/>
  <c r="K56" i="58"/>
  <c r="K35" i="58"/>
  <c r="K57" i="58"/>
  <c r="K36" i="58"/>
  <c r="K58" i="58"/>
  <c r="K37" i="58"/>
  <c r="K59" i="58"/>
  <c r="K38" i="58"/>
  <c r="K60" i="58"/>
  <c r="K39" i="58"/>
  <c r="K61" i="58"/>
  <c r="K40" i="58"/>
  <c r="K62" i="58"/>
  <c r="K41" i="58"/>
  <c r="K63" i="58"/>
  <c r="K42" i="58"/>
  <c r="K64" i="58"/>
  <c r="K43" i="58"/>
  <c r="K65" i="58"/>
  <c r="K44" i="58"/>
  <c r="K66" i="58"/>
  <c r="K45" i="58"/>
  <c r="K67" i="58"/>
  <c r="K68" i="58"/>
  <c r="K87" i="58"/>
  <c r="DO14" i="47"/>
  <c r="DO71" i="47"/>
  <c r="AL22" i="48"/>
  <c r="L2" i="48"/>
  <c r="L28" i="48"/>
  <c r="L50" i="48"/>
  <c r="L3" i="48"/>
  <c r="L29" i="48"/>
  <c r="L51" i="48"/>
  <c r="L4" i="48"/>
  <c r="L30" i="48"/>
  <c r="L52" i="48"/>
  <c r="L5" i="48"/>
  <c r="L31" i="48"/>
  <c r="L53" i="48"/>
  <c r="L6" i="48"/>
  <c r="L32" i="48"/>
  <c r="L54" i="48"/>
  <c r="L7" i="48"/>
  <c r="L33" i="48"/>
  <c r="L55" i="48"/>
  <c r="L8" i="48"/>
  <c r="L34" i="48"/>
  <c r="L56" i="48"/>
  <c r="L9" i="48"/>
  <c r="L35" i="48"/>
  <c r="L57" i="48"/>
  <c r="L10" i="48"/>
  <c r="L36" i="48"/>
  <c r="L58" i="48"/>
  <c r="L11" i="48"/>
  <c r="L37" i="48"/>
  <c r="L59" i="48"/>
  <c r="L12" i="48"/>
  <c r="L38" i="48"/>
  <c r="L60" i="48"/>
  <c r="L13" i="48"/>
  <c r="L39" i="48"/>
  <c r="L61" i="48"/>
  <c r="L14" i="48"/>
  <c r="L40" i="48"/>
  <c r="L62" i="48"/>
  <c r="L15" i="48"/>
  <c r="L41" i="48"/>
  <c r="L63" i="48"/>
  <c r="L16" i="48"/>
  <c r="L42" i="48"/>
  <c r="L64" i="48"/>
  <c r="L17" i="48"/>
  <c r="L43" i="48"/>
  <c r="L65" i="48"/>
  <c r="L18" i="48"/>
  <c r="L44" i="48"/>
  <c r="L66" i="48"/>
  <c r="L19" i="48"/>
  <c r="L45" i="48"/>
  <c r="L67" i="48"/>
  <c r="L68" i="48"/>
  <c r="L87" i="48"/>
  <c r="DP15" i="47"/>
  <c r="L28" i="58"/>
  <c r="L50" i="58"/>
  <c r="L29" i="58"/>
  <c r="L51" i="58"/>
  <c r="L30" i="58"/>
  <c r="L52" i="58"/>
  <c r="L31" i="58"/>
  <c r="L53" i="58"/>
  <c r="L32" i="58"/>
  <c r="L54" i="58"/>
  <c r="L33" i="58"/>
  <c r="L55" i="58"/>
  <c r="L34" i="58"/>
  <c r="L56" i="58"/>
  <c r="L35" i="58"/>
  <c r="L57" i="58"/>
  <c r="L36" i="58"/>
  <c r="L58" i="58"/>
  <c r="L37" i="58"/>
  <c r="L59" i="58"/>
  <c r="L38" i="58"/>
  <c r="L60" i="58"/>
  <c r="L39" i="58"/>
  <c r="L61" i="58"/>
  <c r="L40" i="58"/>
  <c r="L62" i="58"/>
  <c r="L41" i="58"/>
  <c r="L63" i="58"/>
  <c r="L42" i="58"/>
  <c r="L64" i="58"/>
  <c r="L43" i="58"/>
  <c r="L65" i="58"/>
  <c r="L44" i="58"/>
  <c r="L66" i="58"/>
  <c r="L45" i="58"/>
  <c r="L67" i="58"/>
  <c r="L68" i="58"/>
  <c r="L87" i="58"/>
  <c r="DP14" i="47"/>
  <c r="DP71" i="47"/>
  <c r="AM22" i="48"/>
  <c r="M2" i="48"/>
  <c r="M28" i="48"/>
  <c r="M50" i="48"/>
  <c r="M3" i="48"/>
  <c r="M29" i="48"/>
  <c r="M51" i="48"/>
  <c r="M4" i="48"/>
  <c r="M30" i="48"/>
  <c r="M52" i="48"/>
  <c r="M5" i="48"/>
  <c r="M31" i="48"/>
  <c r="M53" i="48"/>
  <c r="M6" i="48"/>
  <c r="M32" i="48"/>
  <c r="M54" i="48"/>
  <c r="M7" i="48"/>
  <c r="M33" i="48"/>
  <c r="M55" i="48"/>
  <c r="M8" i="48"/>
  <c r="M34" i="48"/>
  <c r="M56" i="48"/>
  <c r="M9" i="48"/>
  <c r="M35" i="48"/>
  <c r="M57" i="48"/>
  <c r="M10" i="48"/>
  <c r="M36" i="48"/>
  <c r="M58" i="48"/>
  <c r="M11" i="48"/>
  <c r="M37" i="48"/>
  <c r="M59" i="48"/>
  <c r="M12" i="48"/>
  <c r="M38" i="48"/>
  <c r="M60" i="48"/>
  <c r="M13" i="48"/>
  <c r="M39" i="48"/>
  <c r="M61" i="48"/>
  <c r="M14" i="48"/>
  <c r="M40" i="48"/>
  <c r="M62" i="48"/>
  <c r="M15" i="48"/>
  <c r="M41" i="48"/>
  <c r="M63" i="48"/>
  <c r="M16" i="48"/>
  <c r="M42" i="48"/>
  <c r="M64" i="48"/>
  <c r="M17" i="48"/>
  <c r="M43" i="48"/>
  <c r="M65" i="48"/>
  <c r="M18" i="48"/>
  <c r="M44" i="48"/>
  <c r="M66" i="48"/>
  <c r="M19" i="48"/>
  <c r="M45" i="48"/>
  <c r="M67" i="48"/>
  <c r="M68" i="48"/>
  <c r="M87" i="48"/>
  <c r="DQ15" i="47"/>
  <c r="M28" i="58"/>
  <c r="M50" i="58"/>
  <c r="M29" i="58"/>
  <c r="M51" i="58"/>
  <c r="M30" i="58"/>
  <c r="M52" i="58"/>
  <c r="M31" i="58"/>
  <c r="M53" i="58"/>
  <c r="M32" i="58"/>
  <c r="M54" i="58"/>
  <c r="M33" i="58"/>
  <c r="M55" i="58"/>
  <c r="M34" i="58"/>
  <c r="M56" i="58"/>
  <c r="M35" i="58"/>
  <c r="M57" i="58"/>
  <c r="M36" i="58"/>
  <c r="M58" i="58"/>
  <c r="M37" i="58"/>
  <c r="M59" i="58"/>
  <c r="M38" i="58"/>
  <c r="M60" i="58"/>
  <c r="M39" i="58"/>
  <c r="M61" i="58"/>
  <c r="M40" i="58"/>
  <c r="M62" i="58"/>
  <c r="M41" i="58"/>
  <c r="M63" i="58"/>
  <c r="M42" i="58"/>
  <c r="M64" i="58"/>
  <c r="M43" i="58"/>
  <c r="M65" i="58"/>
  <c r="M44" i="58"/>
  <c r="M66" i="58"/>
  <c r="M45" i="58"/>
  <c r="M67" i="58"/>
  <c r="M68" i="58"/>
  <c r="M87" i="58"/>
  <c r="DQ14" i="47"/>
  <c r="DQ71" i="47"/>
  <c r="AN22" i="48"/>
  <c r="N2" i="48"/>
  <c r="N28" i="48"/>
  <c r="N50" i="48"/>
  <c r="N3" i="48"/>
  <c r="N29" i="48"/>
  <c r="N51" i="48"/>
  <c r="N4" i="48"/>
  <c r="N30" i="48"/>
  <c r="N52" i="48"/>
  <c r="N5" i="48"/>
  <c r="N31" i="48"/>
  <c r="N53" i="48"/>
  <c r="N6" i="48"/>
  <c r="N32" i="48"/>
  <c r="N54" i="48"/>
  <c r="N7" i="48"/>
  <c r="N33" i="48"/>
  <c r="N55" i="48"/>
  <c r="N8" i="48"/>
  <c r="N34" i="48"/>
  <c r="N56" i="48"/>
  <c r="N9" i="48"/>
  <c r="N35" i="48"/>
  <c r="N57" i="48"/>
  <c r="N10" i="48"/>
  <c r="N36" i="48"/>
  <c r="N58" i="48"/>
  <c r="N11" i="48"/>
  <c r="N37" i="48"/>
  <c r="N59" i="48"/>
  <c r="N12" i="48"/>
  <c r="N38" i="48"/>
  <c r="N60" i="48"/>
  <c r="N13" i="48"/>
  <c r="N39" i="48"/>
  <c r="N61" i="48"/>
  <c r="N14" i="48"/>
  <c r="N40" i="48"/>
  <c r="N62" i="48"/>
  <c r="N15" i="48"/>
  <c r="N41" i="48"/>
  <c r="N63" i="48"/>
  <c r="N16" i="48"/>
  <c r="N42" i="48"/>
  <c r="N64" i="48"/>
  <c r="N17" i="48"/>
  <c r="N43" i="48"/>
  <c r="N65" i="48"/>
  <c r="N18" i="48"/>
  <c r="N44" i="48"/>
  <c r="N66" i="48"/>
  <c r="N19" i="48"/>
  <c r="N45" i="48"/>
  <c r="N67" i="48"/>
  <c r="N68" i="48"/>
  <c r="N87" i="48"/>
  <c r="DR15" i="47"/>
  <c r="N28" i="58"/>
  <c r="N50" i="58"/>
  <c r="N29" i="58"/>
  <c r="N51" i="58"/>
  <c r="N30" i="58"/>
  <c r="N52" i="58"/>
  <c r="N31" i="58"/>
  <c r="N53" i="58"/>
  <c r="N32" i="58"/>
  <c r="N54" i="58"/>
  <c r="N33" i="58"/>
  <c r="N55" i="58"/>
  <c r="N34" i="58"/>
  <c r="N56" i="58"/>
  <c r="N35" i="58"/>
  <c r="N57" i="58"/>
  <c r="N36" i="58"/>
  <c r="N58" i="58"/>
  <c r="N37" i="58"/>
  <c r="N59" i="58"/>
  <c r="N38" i="58"/>
  <c r="N60" i="58"/>
  <c r="N39" i="58"/>
  <c r="N61" i="58"/>
  <c r="N40" i="58"/>
  <c r="N62" i="58"/>
  <c r="N41" i="58"/>
  <c r="N63" i="58"/>
  <c r="N42" i="58"/>
  <c r="N64" i="58"/>
  <c r="N43" i="58"/>
  <c r="N65" i="58"/>
  <c r="N44" i="58"/>
  <c r="N66" i="58"/>
  <c r="N45" i="58"/>
  <c r="N67" i="58"/>
  <c r="N68" i="58"/>
  <c r="N87" i="58"/>
  <c r="DR14" i="47"/>
  <c r="DR71" i="47"/>
  <c r="AO22" i="48"/>
  <c r="O2" i="48"/>
  <c r="O28" i="48"/>
  <c r="O50" i="48"/>
  <c r="O3" i="48"/>
  <c r="O29" i="48"/>
  <c r="O51" i="48"/>
  <c r="O4" i="48"/>
  <c r="O30" i="48"/>
  <c r="O52" i="48"/>
  <c r="O5" i="48"/>
  <c r="O31" i="48"/>
  <c r="O53" i="48"/>
  <c r="O6" i="48"/>
  <c r="O32" i="48"/>
  <c r="O54" i="48"/>
  <c r="O7" i="48"/>
  <c r="O33" i="48"/>
  <c r="O55" i="48"/>
  <c r="O8" i="48"/>
  <c r="O34" i="48"/>
  <c r="O56" i="48"/>
  <c r="O9" i="48"/>
  <c r="O35" i="48"/>
  <c r="O57" i="48"/>
  <c r="O10" i="48"/>
  <c r="O36" i="48"/>
  <c r="O58" i="48"/>
  <c r="O11" i="48"/>
  <c r="O37" i="48"/>
  <c r="O59" i="48"/>
  <c r="O12" i="48"/>
  <c r="O38" i="48"/>
  <c r="O60" i="48"/>
  <c r="O13" i="48"/>
  <c r="O39" i="48"/>
  <c r="O61" i="48"/>
  <c r="O14" i="48"/>
  <c r="O40" i="48"/>
  <c r="O62" i="48"/>
  <c r="O15" i="48"/>
  <c r="O41" i="48"/>
  <c r="O63" i="48"/>
  <c r="O16" i="48"/>
  <c r="O42" i="48"/>
  <c r="O64" i="48"/>
  <c r="O17" i="48"/>
  <c r="O43" i="48"/>
  <c r="O65" i="48"/>
  <c r="O18" i="48"/>
  <c r="O44" i="48"/>
  <c r="O66" i="48"/>
  <c r="O19" i="48"/>
  <c r="O45" i="48"/>
  <c r="O67" i="48"/>
  <c r="O68" i="48"/>
  <c r="O87" i="48"/>
  <c r="DS15" i="47"/>
  <c r="O28" i="58"/>
  <c r="O50" i="58"/>
  <c r="O29" i="58"/>
  <c r="O51" i="58"/>
  <c r="O30" i="58"/>
  <c r="O52" i="58"/>
  <c r="O31" i="58"/>
  <c r="O53" i="58"/>
  <c r="O32" i="58"/>
  <c r="O54" i="58"/>
  <c r="O33" i="58"/>
  <c r="O55" i="58"/>
  <c r="O34" i="58"/>
  <c r="O56" i="58"/>
  <c r="O35" i="58"/>
  <c r="O57" i="58"/>
  <c r="O36" i="58"/>
  <c r="O58" i="58"/>
  <c r="O37" i="58"/>
  <c r="O59" i="58"/>
  <c r="O38" i="58"/>
  <c r="O60" i="58"/>
  <c r="O39" i="58"/>
  <c r="O61" i="58"/>
  <c r="O40" i="58"/>
  <c r="O62" i="58"/>
  <c r="O41" i="58"/>
  <c r="O63" i="58"/>
  <c r="O42" i="58"/>
  <c r="O64" i="58"/>
  <c r="O43" i="58"/>
  <c r="O65" i="58"/>
  <c r="O44" i="58"/>
  <c r="O66" i="58"/>
  <c r="O45" i="58"/>
  <c r="O67" i="58"/>
  <c r="O68" i="58"/>
  <c r="O87" i="58"/>
  <c r="DS14" i="47"/>
  <c r="DS71" i="47"/>
  <c r="AP22" i="48"/>
  <c r="P2" i="48"/>
  <c r="P28" i="48"/>
  <c r="P50" i="48"/>
  <c r="P3" i="48"/>
  <c r="P29" i="48"/>
  <c r="P51" i="48"/>
  <c r="P4" i="48"/>
  <c r="P30" i="48"/>
  <c r="P52" i="48"/>
  <c r="P5" i="48"/>
  <c r="P31" i="48"/>
  <c r="P53" i="48"/>
  <c r="P6" i="48"/>
  <c r="P32" i="48"/>
  <c r="P54" i="48"/>
  <c r="P7" i="48"/>
  <c r="P33" i="48"/>
  <c r="P55" i="48"/>
  <c r="P8" i="48"/>
  <c r="P34" i="48"/>
  <c r="P56" i="48"/>
  <c r="P9" i="48"/>
  <c r="P35" i="48"/>
  <c r="P57" i="48"/>
  <c r="P10" i="48"/>
  <c r="P36" i="48"/>
  <c r="P58" i="48"/>
  <c r="P11" i="48"/>
  <c r="P37" i="48"/>
  <c r="P59" i="48"/>
  <c r="P12" i="48"/>
  <c r="P38" i="48"/>
  <c r="P60" i="48"/>
  <c r="P13" i="48"/>
  <c r="P39" i="48"/>
  <c r="P61" i="48"/>
  <c r="P14" i="48"/>
  <c r="P40" i="48"/>
  <c r="P62" i="48"/>
  <c r="P15" i="48"/>
  <c r="P41" i="48"/>
  <c r="P63" i="48"/>
  <c r="P16" i="48"/>
  <c r="P42" i="48"/>
  <c r="P64" i="48"/>
  <c r="P17" i="48"/>
  <c r="P43" i="48"/>
  <c r="P65" i="48"/>
  <c r="P18" i="48"/>
  <c r="P44" i="48"/>
  <c r="P66" i="48"/>
  <c r="P19" i="48"/>
  <c r="P45" i="48"/>
  <c r="P67" i="48"/>
  <c r="P68" i="48"/>
  <c r="P87" i="48"/>
  <c r="DT15" i="47"/>
  <c r="P28" i="58"/>
  <c r="P50" i="58"/>
  <c r="P29" i="58"/>
  <c r="P51" i="58"/>
  <c r="P30" i="58"/>
  <c r="P52" i="58"/>
  <c r="P31" i="58"/>
  <c r="P53" i="58"/>
  <c r="P32" i="58"/>
  <c r="P54" i="58"/>
  <c r="P33" i="58"/>
  <c r="P55" i="58"/>
  <c r="P34" i="58"/>
  <c r="P56" i="58"/>
  <c r="P35" i="58"/>
  <c r="P57" i="58"/>
  <c r="P36" i="58"/>
  <c r="P58" i="58"/>
  <c r="P37" i="58"/>
  <c r="P59" i="58"/>
  <c r="P38" i="58"/>
  <c r="P60" i="58"/>
  <c r="P39" i="58"/>
  <c r="P61" i="58"/>
  <c r="P40" i="58"/>
  <c r="P62" i="58"/>
  <c r="P41" i="58"/>
  <c r="P63" i="58"/>
  <c r="P42" i="58"/>
  <c r="P64" i="58"/>
  <c r="P43" i="58"/>
  <c r="P65" i="58"/>
  <c r="P44" i="58"/>
  <c r="P66" i="58"/>
  <c r="P45" i="58"/>
  <c r="P67" i="58"/>
  <c r="P68" i="58"/>
  <c r="P87" i="58"/>
  <c r="DT14" i="47"/>
  <c r="DT71" i="47"/>
  <c r="AQ22" i="48"/>
  <c r="Q2" i="48"/>
  <c r="Q28" i="48"/>
  <c r="Q50" i="48"/>
  <c r="Q3" i="48"/>
  <c r="Q29" i="48"/>
  <c r="Q51" i="48"/>
  <c r="Q4" i="48"/>
  <c r="Q30" i="48"/>
  <c r="Q52" i="48"/>
  <c r="Q5" i="48"/>
  <c r="Q31" i="48"/>
  <c r="Q53" i="48"/>
  <c r="Q6" i="48"/>
  <c r="Q32" i="48"/>
  <c r="Q54" i="48"/>
  <c r="Q7" i="48"/>
  <c r="Q33" i="48"/>
  <c r="Q55" i="48"/>
  <c r="Q8" i="48"/>
  <c r="Q34" i="48"/>
  <c r="Q56" i="48"/>
  <c r="Q9" i="48"/>
  <c r="Q35" i="48"/>
  <c r="Q57" i="48"/>
  <c r="Q10" i="48"/>
  <c r="Q36" i="48"/>
  <c r="Q58" i="48"/>
  <c r="Q11" i="48"/>
  <c r="Q37" i="48"/>
  <c r="Q59" i="48"/>
  <c r="Q12" i="48"/>
  <c r="Q38" i="48"/>
  <c r="Q60" i="48"/>
  <c r="Q13" i="48"/>
  <c r="Q39" i="48"/>
  <c r="Q61" i="48"/>
  <c r="Q14" i="48"/>
  <c r="Q40" i="48"/>
  <c r="Q62" i="48"/>
  <c r="Q15" i="48"/>
  <c r="Q41" i="48"/>
  <c r="Q63" i="48"/>
  <c r="Q16" i="48"/>
  <c r="Q42" i="48"/>
  <c r="Q64" i="48"/>
  <c r="Q17" i="48"/>
  <c r="Q43" i="48"/>
  <c r="Q65" i="48"/>
  <c r="Q18" i="48"/>
  <c r="Q44" i="48"/>
  <c r="Q66" i="48"/>
  <c r="Q19" i="48"/>
  <c r="Q45" i="48"/>
  <c r="Q67" i="48"/>
  <c r="Q68" i="48"/>
  <c r="Q87" i="48"/>
  <c r="DU15" i="47"/>
  <c r="Q28" i="58"/>
  <c r="Q50" i="58"/>
  <c r="Q29" i="58"/>
  <c r="Q51" i="58"/>
  <c r="Q30" i="58"/>
  <c r="Q52" i="58"/>
  <c r="Q31" i="58"/>
  <c r="Q53" i="58"/>
  <c r="Q32" i="58"/>
  <c r="Q54" i="58"/>
  <c r="Q33" i="58"/>
  <c r="Q55" i="58"/>
  <c r="Q34" i="58"/>
  <c r="Q56" i="58"/>
  <c r="Q35" i="58"/>
  <c r="Q57" i="58"/>
  <c r="Q36" i="58"/>
  <c r="Q58" i="58"/>
  <c r="Q37" i="58"/>
  <c r="Q59" i="58"/>
  <c r="Q38" i="58"/>
  <c r="Q60" i="58"/>
  <c r="Q39" i="58"/>
  <c r="Q61" i="58"/>
  <c r="Q40" i="58"/>
  <c r="Q62" i="58"/>
  <c r="Q41" i="58"/>
  <c r="Q63" i="58"/>
  <c r="Q42" i="58"/>
  <c r="Q64" i="58"/>
  <c r="Q43" i="58"/>
  <c r="Q65" i="58"/>
  <c r="Q44" i="58"/>
  <c r="Q66" i="58"/>
  <c r="Q45" i="58"/>
  <c r="Q67" i="58"/>
  <c r="Q68" i="58"/>
  <c r="Q87" i="58"/>
  <c r="DU14" i="47"/>
  <c r="DU71" i="47"/>
  <c r="AR22" i="48"/>
  <c r="R2" i="48"/>
  <c r="R28" i="48"/>
  <c r="R50" i="48"/>
  <c r="R3" i="48"/>
  <c r="R29" i="48"/>
  <c r="R51" i="48"/>
  <c r="R4" i="48"/>
  <c r="R30" i="48"/>
  <c r="R52" i="48"/>
  <c r="R5" i="48"/>
  <c r="R31" i="48"/>
  <c r="R53" i="48"/>
  <c r="R6" i="48"/>
  <c r="R32" i="48"/>
  <c r="R54" i="48"/>
  <c r="R7" i="48"/>
  <c r="R33" i="48"/>
  <c r="R55" i="48"/>
  <c r="R8" i="48"/>
  <c r="R34" i="48"/>
  <c r="R56" i="48"/>
  <c r="R9" i="48"/>
  <c r="R35" i="48"/>
  <c r="R57" i="48"/>
  <c r="R10" i="48"/>
  <c r="R36" i="48"/>
  <c r="R58" i="48"/>
  <c r="R11" i="48"/>
  <c r="R37" i="48"/>
  <c r="R59" i="48"/>
  <c r="R12" i="48"/>
  <c r="R38" i="48"/>
  <c r="R60" i="48"/>
  <c r="R13" i="48"/>
  <c r="R39" i="48"/>
  <c r="R61" i="48"/>
  <c r="R14" i="48"/>
  <c r="R40" i="48"/>
  <c r="R62" i="48"/>
  <c r="R15" i="48"/>
  <c r="R41" i="48"/>
  <c r="R63" i="48"/>
  <c r="R16" i="48"/>
  <c r="R42" i="48"/>
  <c r="R64" i="48"/>
  <c r="R17" i="48"/>
  <c r="R43" i="48"/>
  <c r="R65" i="48"/>
  <c r="R18" i="48"/>
  <c r="R44" i="48"/>
  <c r="R66" i="48"/>
  <c r="R19" i="48"/>
  <c r="R45" i="48"/>
  <c r="R67" i="48"/>
  <c r="R68" i="48"/>
  <c r="R87" i="48"/>
  <c r="DV15" i="47"/>
  <c r="R28" i="58"/>
  <c r="R50" i="58"/>
  <c r="R29" i="58"/>
  <c r="R51" i="58"/>
  <c r="R30" i="58"/>
  <c r="R52" i="58"/>
  <c r="R31" i="58"/>
  <c r="R53" i="58"/>
  <c r="R32" i="58"/>
  <c r="R54" i="58"/>
  <c r="R33" i="58"/>
  <c r="R55" i="58"/>
  <c r="R34" i="58"/>
  <c r="R56" i="58"/>
  <c r="R35" i="58"/>
  <c r="R57" i="58"/>
  <c r="R36" i="58"/>
  <c r="R58" i="58"/>
  <c r="R37" i="58"/>
  <c r="R59" i="58"/>
  <c r="R38" i="58"/>
  <c r="R60" i="58"/>
  <c r="R39" i="58"/>
  <c r="R61" i="58"/>
  <c r="R40" i="58"/>
  <c r="R62" i="58"/>
  <c r="R41" i="58"/>
  <c r="R63" i="58"/>
  <c r="R42" i="58"/>
  <c r="R64" i="58"/>
  <c r="R43" i="58"/>
  <c r="R65" i="58"/>
  <c r="R44" i="58"/>
  <c r="R66" i="58"/>
  <c r="R45" i="58"/>
  <c r="R67" i="58"/>
  <c r="R68" i="58"/>
  <c r="R87" i="58"/>
  <c r="DV14" i="47"/>
  <c r="DV71" i="47"/>
  <c r="AS22" i="48"/>
  <c r="S28" i="48"/>
  <c r="S50" i="48"/>
  <c r="S29" i="48"/>
  <c r="S51" i="48"/>
  <c r="S30" i="48"/>
  <c r="S52" i="48"/>
  <c r="S31" i="48"/>
  <c r="S53" i="48"/>
  <c r="S32" i="48"/>
  <c r="S54" i="48"/>
  <c r="S33" i="48"/>
  <c r="S55" i="48"/>
  <c r="S34" i="48"/>
  <c r="S56" i="48"/>
  <c r="S35" i="48"/>
  <c r="S57" i="48"/>
  <c r="S36" i="48"/>
  <c r="S58" i="48"/>
  <c r="S37" i="48"/>
  <c r="S59" i="48"/>
  <c r="S38" i="48"/>
  <c r="S60" i="48"/>
  <c r="S39" i="48"/>
  <c r="S61" i="48"/>
  <c r="S40" i="48"/>
  <c r="S62" i="48"/>
  <c r="S41" i="48"/>
  <c r="S63" i="48"/>
  <c r="S42" i="48"/>
  <c r="S64" i="48"/>
  <c r="S43" i="48"/>
  <c r="S65" i="48"/>
  <c r="S44" i="48"/>
  <c r="S66" i="48"/>
  <c r="S45" i="48"/>
  <c r="S67" i="48"/>
  <c r="S68" i="48"/>
  <c r="S87" i="48"/>
  <c r="DW15" i="47"/>
  <c r="S28" i="58"/>
  <c r="S50" i="58"/>
  <c r="S29" i="58"/>
  <c r="S51" i="58"/>
  <c r="S30" i="58"/>
  <c r="S52" i="58"/>
  <c r="S31" i="58"/>
  <c r="S53" i="58"/>
  <c r="S32" i="58"/>
  <c r="S54" i="58"/>
  <c r="S33" i="58"/>
  <c r="S55" i="58"/>
  <c r="S34" i="58"/>
  <c r="S56" i="58"/>
  <c r="S35" i="58"/>
  <c r="S57" i="58"/>
  <c r="S36" i="58"/>
  <c r="S58" i="58"/>
  <c r="S37" i="58"/>
  <c r="S59" i="58"/>
  <c r="S38" i="58"/>
  <c r="S60" i="58"/>
  <c r="S39" i="58"/>
  <c r="S61" i="58"/>
  <c r="S40" i="58"/>
  <c r="S62" i="58"/>
  <c r="S41" i="58"/>
  <c r="S63" i="58"/>
  <c r="S42" i="58"/>
  <c r="S64" i="58"/>
  <c r="S43" i="58"/>
  <c r="S65" i="58"/>
  <c r="S44" i="58"/>
  <c r="S66" i="58"/>
  <c r="S45" i="58"/>
  <c r="S67" i="58"/>
  <c r="S68" i="58"/>
  <c r="S87" i="58"/>
  <c r="DW14" i="47"/>
  <c r="DW71" i="47"/>
  <c r="AT22" i="48"/>
  <c r="T28" i="48"/>
  <c r="T50" i="48"/>
  <c r="T29" i="48"/>
  <c r="T51" i="48"/>
  <c r="T30" i="48"/>
  <c r="T52" i="48"/>
  <c r="T31" i="48"/>
  <c r="T53" i="48"/>
  <c r="T32" i="48"/>
  <c r="T54" i="48"/>
  <c r="T33" i="48"/>
  <c r="T55" i="48"/>
  <c r="T34" i="48"/>
  <c r="T56" i="48"/>
  <c r="T35" i="48"/>
  <c r="T57" i="48"/>
  <c r="T36" i="48"/>
  <c r="T58" i="48"/>
  <c r="T37" i="48"/>
  <c r="T59" i="48"/>
  <c r="T38" i="48"/>
  <c r="T60" i="48"/>
  <c r="T39" i="48"/>
  <c r="T61" i="48"/>
  <c r="T40" i="48"/>
  <c r="T62" i="48"/>
  <c r="T41" i="48"/>
  <c r="T63" i="48"/>
  <c r="T42" i="48"/>
  <c r="T64" i="48"/>
  <c r="T43" i="48"/>
  <c r="T65" i="48"/>
  <c r="T44" i="48"/>
  <c r="T66" i="48"/>
  <c r="T45" i="48"/>
  <c r="T67" i="48"/>
  <c r="T68" i="48"/>
  <c r="T87" i="48"/>
  <c r="DX15" i="47"/>
  <c r="T28" i="58"/>
  <c r="T50" i="58"/>
  <c r="T29" i="58"/>
  <c r="T51" i="58"/>
  <c r="T30" i="58"/>
  <c r="T52" i="58"/>
  <c r="T31" i="58"/>
  <c r="T53" i="58"/>
  <c r="T32" i="58"/>
  <c r="T54" i="58"/>
  <c r="T33" i="58"/>
  <c r="T55" i="58"/>
  <c r="T34" i="58"/>
  <c r="T56" i="58"/>
  <c r="T35" i="58"/>
  <c r="T57" i="58"/>
  <c r="T36" i="58"/>
  <c r="T58" i="58"/>
  <c r="T37" i="58"/>
  <c r="T59" i="58"/>
  <c r="T38" i="58"/>
  <c r="T60" i="58"/>
  <c r="T39" i="58"/>
  <c r="T61" i="58"/>
  <c r="T40" i="58"/>
  <c r="T62" i="58"/>
  <c r="T41" i="58"/>
  <c r="T63" i="58"/>
  <c r="T42" i="58"/>
  <c r="T64" i="58"/>
  <c r="T43" i="58"/>
  <c r="T65" i="58"/>
  <c r="T44" i="58"/>
  <c r="T66" i="58"/>
  <c r="T45" i="58"/>
  <c r="T67" i="58"/>
  <c r="T68" i="58"/>
  <c r="T87" i="58"/>
  <c r="DX14" i="47"/>
  <c r="DX71" i="47"/>
  <c r="AU22" i="48"/>
  <c r="U28" i="48"/>
  <c r="U50" i="48"/>
  <c r="U29" i="48"/>
  <c r="U51" i="48"/>
  <c r="U30" i="48"/>
  <c r="U52" i="48"/>
  <c r="U31" i="48"/>
  <c r="U53" i="48"/>
  <c r="U32" i="48"/>
  <c r="U54" i="48"/>
  <c r="U33" i="48"/>
  <c r="U55" i="48"/>
  <c r="U34" i="48"/>
  <c r="U56" i="48"/>
  <c r="U35" i="48"/>
  <c r="U57" i="48"/>
  <c r="U36" i="48"/>
  <c r="U58" i="48"/>
  <c r="U37" i="48"/>
  <c r="U59" i="48"/>
  <c r="U38" i="48"/>
  <c r="U60" i="48"/>
  <c r="U39" i="48"/>
  <c r="U61" i="48"/>
  <c r="U40" i="48"/>
  <c r="U62" i="48"/>
  <c r="U41" i="48"/>
  <c r="U63" i="48"/>
  <c r="U42" i="48"/>
  <c r="U64" i="48"/>
  <c r="U43" i="48"/>
  <c r="U65" i="48"/>
  <c r="U44" i="48"/>
  <c r="U66" i="48"/>
  <c r="U45" i="48"/>
  <c r="U67" i="48"/>
  <c r="U68" i="48"/>
  <c r="U87" i="48"/>
  <c r="DY15" i="47"/>
  <c r="U28" i="58"/>
  <c r="U50" i="58"/>
  <c r="U29" i="58"/>
  <c r="U51" i="58"/>
  <c r="U30" i="58"/>
  <c r="U52" i="58"/>
  <c r="U31" i="58"/>
  <c r="U53" i="58"/>
  <c r="U32" i="58"/>
  <c r="U54" i="58"/>
  <c r="U33" i="58"/>
  <c r="U55" i="58"/>
  <c r="U34" i="58"/>
  <c r="U56" i="58"/>
  <c r="U35" i="58"/>
  <c r="U57" i="58"/>
  <c r="U36" i="58"/>
  <c r="U58" i="58"/>
  <c r="U37" i="58"/>
  <c r="U59" i="58"/>
  <c r="U38" i="58"/>
  <c r="U60" i="58"/>
  <c r="U39" i="58"/>
  <c r="U61" i="58"/>
  <c r="U40" i="58"/>
  <c r="U62" i="58"/>
  <c r="U41" i="58"/>
  <c r="U63" i="58"/>
  <c r="U42" i="58"/>
  <c r="U64" i="58"/>
  <c r="U43" i="58"/>
  <c r="U65" i="58"/>
  <c r="U44" i="58"/>
  <c r="U66" i="58"/>
  <c r="U45" i="58"/>
  <c r="U67" i="58"/>
  <c r="U68" i="58"/>
  <c r="U87" i="58"/>
  <c r="DY14" i="47"/>
  <c r="DY71" i="47"/>
  <c r="AV22" i="48"/>
  <c r="V28" i="48"/>
  <c r="V50" i="48"/>
  <c r="V29" i="48"/>
  <c r="V51" i="48"/>
  <c r="V30" i="48"/>
  <c r="V52" i="48"/>
  <c r="V31" i="48"/>
  <c r="V53" i="48"/>
  <c r="V32" i="48"/>
  <c r="V54" i="48"/>
  <c r="V33" i="48"/>
  <c r="V55" i="48"/>
  <c r="V34" i="48"/>
  <c r="V56" i="48"/>
  <c r="V35" i="48"/>
  <c r="V57" i="48"/>
  <c r="V36" i="48"/>
  <c r="V58" i="48"/>
  <c r="V37" i="48"/>
  <c r="V59" i="48"/>
  <c r="V38" i="48"/>
  <c r="V60" i="48"/>
  <c r="V39" i="48"/>
  <c r="V61" i="48"/>
  <c r="V40" i="48"/>
  <c r="V62" i="48"/>
  <c r="V41" i="48"/>
  <c r="V63" i="48"/>
  <c r="V42" i="48"/>
  <c r="V64" i="48"/>
  <c r="V43" i="48"/>
  <c r="V65" i="48"/>
  <c r="V44" i="48"/>
  <c r="V66" i="48"/>
  <c r="V45" i="48"/>
  <c r="V67" i="48"/>
  <c r="V68" i="48"/>
  <c r="V87" i="48"/>
  <c r="DZ15" i="47"/>
  <c r="V28" i="58"/>
  <c r="V50" i="58"/>
  <c r="V29" i="58"/>
  <c r="V51" i="58"/>
  <c r="V30" i="58"/>
  <c r="V52" i="58"/>
  <c r="V31" i="58"/>
  <c r="V53" i="58"/>
  <c r="V32" i="58"/>
  <c r="V54" i="58"/>
  <c r="V33" i="58"/>
  <c r="V55" i="58"/>
  <c r="V34" i="58"/>
  <c r="V56" i="58"/>
  <c r="V35" i="58"/>
  <c r="V57" i="58"/>
  <c r="V36" i="58"/>
  <c r="V58" i="58"/>
  <c r="V37" i="58"/>
  <c r="V59" i="58"/>
  <c r="V38" i="58"/>
  <c r="V60" i="58"/>
  <c r="V39" i="58"/>
  <c r="V61" i="58"/>
  <c r="V40" i="58"/>
  <c r="V62" i="58"/>
  <c r="V41" i="58"/>
  <c r="V63" i="58"/>
  <c r="V42" i="58"/>
  <c r="V64" i="58"/>
  <c r="V43" i="58"/>
  <c r="V65" i="58"/>
  <c r="V44" i="58"/>
  <c r="V66" i="58"/>
  <c r="V45" i="58"/>
  <c r="V67" i="58"/>
  <c r="V68" i="58"/>
  <c r="V87" i="58"/>
  <c r="DZ14" i="47"/>
  <c r="DZ71" i="47"/>
  <c r="AW22" i="48"/>
  <c r="W28" i="48"/>
  <c r="W50" i="48"/>
  <c r="W29" i="48"/>
  <c r="W51" i="48"/>
  <c r="W30" i="48"/>
  <c r="W52" i="48"/>
  <c r="W31" i="48"/>
  <c r="W53" i="48"/>
  <c r="W32" i="48"/>
  <c r="W54" i="48"/>
  <c r="W33" i="48"/>
  <c r="W55" i="48"/>
  <c r="W34" i="48"/>
  <c r="W56" i="48"/>
  <c r="W35" i="48"/>
  <c r="W57" i="48"/>
  <c r="W36" i="48"/>
  <c r="W58" i="48"/>
  <c r="W37" i="48"/>
  <c r="W59" i="48"/>
  <c r="W38" i="48"/>
  <c r="W60" i="48"/>
  <c r="W39" i="48"/>
  <c r="W61" i="48"/>
  <c r="W40" i="48"/>
  <c r="W62" i="48"/>
  <c r="W41" i="48"/>
  <c r="W63" i="48"/>
  <c r="W42" i="48"/>
  <c r="W64" i="48"/>
  <c r="W43" i="48"/>
  <c r="W65" i="48"/>
  <c r="W44" i="48"/>
  <c r="W66" i="48"/>
  <c r="W45" i="48"/>
  <c r="W67" i="48"/>
  <c r="W68" i="48"/>
  <c r="W87" i="48"/>
  <c r="EA15" i="47"/>
  <c r="W28" i="58"/>
  <c r="W50" i="58"/>
  <c r="W29" i="58"/>
  <c r="W51" i="58"/>
  <c r="W30" i="58"/>
  <c r="W52" i="58"/>
  <c r="W31" i="58"/>
  <c r="W53" i="58"/>
  <c r="W32" i="58"/>
  <c r="W54" i="58"/>
  <c r="W33" i="58"/>
  <c r="W55" i="58"/>
  <c r="W34" i="58"/>
  <c r="W56" i="58"/>
  <c r="W35" i="58"/>
  <c r="W57" i="58"/>
  <c r="W36" i="58"/>
  <c r="W58" i="58"/>
  <c r="W37" i="58"/>
  <c r="W59" i="58"/>
  <c r="W38" i="58"/>
  <c r="W60" i="58"/>
  <c r="W39" i="58"/>
  <c r="W61" i="58"/>
  <c r="W40" i="58"/>
  <c r="W62" i="58"/>
  <c r="W41" i="58"/>
  <c r="W63" i="58"/>
  <c r="W42" i="58"/>
  <c r="W64" i="58"/>
  <c r="W43" i="58"/>
  <c r="W65" i="58"/>
  <c r="W44" i="58"/>
  <c r="W66" i="58"/>
  <c r="W45" i="58"/>
  <c r="W67" i="58"/>
  <c r="W68" i="58"/>
  <c r="W87" i="58"/>
  <c r="EA14" i="47"/>
  <c r="EA71" i="47"/>
  <c r="AX22" i="48"/>
  <c r="X28" i="48"/>
  <c r="X50" i="48"/>
  <c r="X29" i="48"/>
  <c r="X51" i="48"/>
  <c r="X30" i="48"/>
  <c r="X52" i="48"/>
  <c r="X31" i="48"/>
  <c r="X53" i="48"/>
  <c r="X32" i="48"/>
  <c r="X54" i="48"/>
  <c r="X33" i="48"/>
  <c r="X55" i="48"/>
  <c r="X34" i="48"/>
  <c r="X56" i="48"/>
  <c r="X35" i="48"/>
  <c r="X57" i="48"/>
  <c r="X36" i="48"/>
  <c r="X58" i="48"/>
  <c r="X37" i="48"/>
  <c r="X59" i="48"/>
  <c r="X38" i="48"/>
  <c r="X60" i="48"/>
  <c r="X39" i="48"/>
  <c r="X61" i="48"/>
  <c r="X40" i="48"/>
  <c r="X62" i="48"/>
  <c r="X41" i="48"/>
  <c r="X63" i="48"/>
  <c r="X42" i="48"/>
  <c r="X64" i="48"/>
  <c r="X43" i="48"/>
  <c r="X65" i="48"/>
  <c r="X44" i="48"/>
  <c r="X66" i="48"/>
  <c r="X45" i="48"/>
  <c r="X67" i="48"/>
  <c r="X68" i="48"/>
  <c r="X87" i="48"/>
  <c r="EB15" i="47"/>
  <c r="X28" i="58"/>
  <c r="X50" i="58"/>
  <c r="X29" i="58"/>
  <c r="X51" i="58"/>
  <c r="X30" i="58"/>
  <c r="X52" i="58"/>
  <c r="X31" i="58"/>
  <c r="X53" i="58"/>
  <c r="X32" i="58"/>
  <c r="X54" i="58"/>
  <c r="X33" i="58"/>
  <c r="X55" i="58"/>
  <c r="X34" i="58"/>
  <c r="X56" i="58"/>
  <c r="X35" i="58"/>
  <c r="X57" i="58"/>
  <c r="X36" i="58"/>
  <c r="X58" i="58"/>
  <c r="X37" i="58"/>
  <c r="X59" i="58"/>
  <c r="X38" i="58"/>
  <c r="X60" i="58"/>
  <c r="X39" i="58"/>
  <c r="X61" i="58"/>
  <c r="X40" i="58"/>
  <c r="X62" i="58"/>
  <c r="X41" i="58"/>
  <c r="X63" i="58"/>
  <c r="X42" i="58"/>
  <c r="X64" i="58"/>
  <c r="X43" i="58"/>
  <c r="X65" i="58"/>
  <c r="X44" i="58"/>
  <c r="X66" i="58"/>
  <c r="X45" i="58"/>
  <c r="X67" i="58"/>
  <c r="X68" i="58"/>
  <c r="X87" i="58"/>
  <c r="EB14" i="47"/>
  <c r="EB71" i="47"/>
  <c r="AY22" i="48"/>
  <c r="Y28" i="48"/>
  <c r="Y50" i="48"/>
  <c r="Y29" i="48"/>
  <c r="Y51" i="48"/>
  <c r="Y30" i="48"/>
  <c r="Y52" i="48"/>
  <c r="Y31" i="48"/>
  <c r="Y53" i="48"/>
  <c r="Y32" i="48"/>
  <c r="Y54" i="48"/>
  <c r="Y33" i="48"/>
  <c r="Y55" i="48"/>
  <c r="Y34" i="48"/>
  <c r="Y56" i="48"/>
  <c r="Y35" i="48"/>
  <c r="Y57" i="48"/>
  <c r="Y36" i="48"/>
  <c r="Y58" i="48"/>
  <c r="Y37" i="48"/>
  <c r="Y59" i="48"/>
  <c r="Y38" i="48"/>
  <c r="Y60" i="48"/>
  <c r="Y39" i="48"/>
  <c r="Y61" i="48"/>
  <c r="Y40" i="48"/>
  <c r="Y62" i="48"/>
  <c r="Y41" i="48"/>
  <c r="Y63" i="48"/>
  <c r="Y42" i="48"/>
  <c r="Y64" i="48"/>
  <c r="Y43" i="48"/>
  <c r="Y65" i="48"/>
  <c r="Y44" i="48"/>
  <c r="Y66" i="48"/>
  <c r="Y45" i="48"/>
  <c r="Y67" i="48"/>
  <c r="Y68" i="48"/>
  <c r="Y87" i="48"/>
  <c r="EC15" i="47"/>
  <c r="Y28" i="58"/>
  <c r="Y50" i="58"/>
  <c r="Y29" i="58"/>
  <c r="Y51" i="58"/>
  <c r="Y30" i="58"/>
  <c r="Y52" i="58"/>
  <c r="Y31" i="58"/>
  <c r="Y53" i="58"/>
  <c r="Y32" i="58"/>
  <c r="Y54" i="58"/>
  <c r="Y33" i="58"/>
  <c r="Y55" i="58"/>
  <c r="Y34" i="58"/>
  <c r="Y56" i="58"/>
  <c r="Y35" i="58"/>
  <c r="Y57" i="58"/>
  <c r="Y36" i="58"/>
  <c r="Y58" i="58"/>
  <c r="Y37" i="58"/>
  <c r="Y59" i="58"/>
  <c r="Y38" i="58"/>
  <c r="Y60" i="58"/>
  <c r="Y39" i="58"/>
  <c r="Y61" i="58"/>
  <c r="Y40" i="58"/>
  <c r="Y62" i="58"/>
  <c r="Y41" i="58"/>
  <c r="Y63" i="58"/>
  <c r="Y42" i="58"/>
  <c r="Y64" i="58"/>
  <c r="Y43" i="58"/>
  <c r="Y65" i="58"/>
  <c r="Y44" i="58"/>
  <c r="Y66" i="58"/>
  <c r="Y45" i="58"/>
  <c r="Y67" i="58"/>
  <c r="Y68" i="58"/>
  <c r="Y87" i="58"/>
  <c r="EC14" i="47"/>
  <c r="EC71" i="47"/>
  <c r="AC9" i="51"/>
  <c r="C2" i="51"/>
  <c r="C28" i="51"/>
  <c r="C50" i="51"/>
  <c r="C3" i="51"/>
  <c r="C29" i="51"/>
  <c r="C51" i="51"/>
  <c r="C4" i="51"/>
  <c r="C30" i="51"/>
  <c r="C52" i="51"/>
  <c r="C5" i="51"/>
  <c r="C31" i="51"/>
  <c r="C53" i="51"/>
  <c r="C6" i="51"/>
  <c r="C32" i="51"/>
  <c r="C54" i="51"/>
  <c r="C7" i="51"/>
  <c r="C33" i="51"/>
  <c r="C55" i="51"/>
  <c r="C8" i="51"/>
  <c r="C34" i="51"/>
  <c r="C56" i="51"/>
  <c r="C9" i="51"/>
  <c r="C35" i="51"/>
  <c r="C57" i="51"/>
  <c r="C10" i="51"/>
  <c r="C36" i="51"/>
  <c r="C58" i="51"/>
  <c r="C11" i="51"/>
  <c r="C37" i="51"/>
  <c r="C59" i="51"/>
  <c r="C12" i="51"/>
  <c r="C38" i="51"/>
  <c r="C60" i="51"/>
  <c r="C13" i="51"/>
  <c r="C39" i="51"/>
  <c r="C61" i="51"/>
  <c r="C14" i="51"/>
  <c r="C40" i="51"/>
  <c r="C62" i="51"/>
  <c r="C15" i="51"/>
  <c r="C41" i="51"/>
  <c r="C63" i="51"/>
  <c r="C16" i="51"/>
  <c r="C42" i="51"/>
  <c r="C64" i="51"/>
  <c r="C17" i="51"/>
  <c r="C43" i="51"/>
  <c r="C65" i="51"/>
  <c r="C18" i="51"/>
  <c r="C44" i="51"/>
  <c r="C66" i="51"/>
  <c r="C19" i="51"/>
  <c r="C45" i="51"/>
  <c r="C67" i="51"/>
  <c r="C68" i="51"/>
  <c r="C87" i="51"/>
  <c r="DG16" i="47"/>
  <c r="C2" i="50"/>
  <c r="C28" i="50"/>
  <c r="C50" i="50"/>
  <c r="C3" i="50"/>
  <c r="C29" i="50"/>
  <c r="C51" i="50"/>
  <c r="C4" i="50"/>
  <c r="C30" i="50"/>
  <c r="C52" i="50"/>
  <c r="C5" i="50"/>
  <c r="C31" i="50"/>
  <c r="C53" i="50"/>
  <c r="C6" i="50"/>
  <c r="C32" i="50"/>
  <c r="C54" i="50"/>
  <c r="C7" i="50"/>
  <c r="C33" i="50"/>
  <c r="C55" i="50"/>
  <c r="C8" i="50"/>
  <c r="C34" i="50"/>
  <c r="C56" i="50"/>
  <c r="C9" i="50"/>
  <c r="C35" i="50"/>
  <c r="C57" i="50"/>
  <c r="C10" i="50"/>
  <c r="C36" i="50"/>
  <c r="C58" i="50"/>
  <c r="C11" i="50"/>
  <c r="C37" i="50"/>
  <c r="C59" i="50"/>
  <c r="C12" i="50"/>
  <c r="C38" i="50"/>
  <c r="C60" i="50"/>
  <c r="C13" i="50"/>
  <c r="C39" i="50"/>
  <c r="C61" i="50"/>
  <c r="C14" i="50"/>
  <c r="C40" i="50"/>
  <c r="C62" i="50"/>
  <c r="C15" i="50"/>
  <c r="C41" i="50"/>
  <c r="C63" i="50"/>
  <c r="C16" i="50"/>
  <c r="C42" i="50"/>
  <c r="C64" i="50"/>
  <c r="C17" i="50"/>
  <c r="C43" i="50"/>
  <c r="C65" i="50"/>
  <c r="C18" i="50"/>
  <c r="C44" i="50"/>
  <c r="C66" i="50"/>
  <c r="C19" i="50"/>
  <c r="C45" i="50"/>
  <c r="C67" i="50"/>
  <c r="C68" i="50"/>
  <c r="C87" i="50"/>
  <c r="DG17" i="47"/>
  <c r="C2" i="49"/>
  <c r="C28" i="49"/>
  <c r="C50" i="49"/>
  <c r="C3" i="49"/>
  <c r="C29" i="49"/>
  <c r="C51" i="49"/>
  <c r="C4" i="49"/>
  <c r="C30" i="49"/>
  <c r="C52" i="49"/>
  <c r="C5" i="49"/>
  <c r="C31" i="49"/>
  <c r="C53" i="49"/>
  <c r="C6" i="49"/>
  <c r="C32" i="49"/>
  <c r="C54" i="49"/>
  <c r="C7" i="49"/>
  <c r="C33" i="49"/>
  <c r="C55" i="49"/>
  <c r="C8" i="49"/>
  <c r="C34" i="49"/>
  <c r="C56" i="49"/>
  <c r="C9" i="49"/>
  <c r="C35" i="49"/>
  <c r="C57" i="49"/>
  <c r="C10" i="49"/>
  <c r="C36" i="49"/>
  <c r="C58" i="49"/>
  <c r="C11" i="49"/>
  <c r="C37" i="49"/>
  <c r="C59" i="49"/>
  <c r="C12" i="49"/>
  <c r="C38" i="49"/>
  <c r="C60" i="49"/>
  <c r="C13" i="49"/>
  <c r="C39" i="49"/>
  <c r="C61" i="49"/>
  <c r="C14" i="49"/>
  <c r="C40" i="49"/>
  <c r="C62" i="49"/>
  <c r="C15" i="49"/>
  <c r="C41" i="49"/>
  <c r="C63" i="49"/>
  <c r="C16" i="49"/>
  <c r="C42" i="49"/>
  <c r="C64" i="49"/>
  <c r="C17" i="49"/>
  <c r="C43" i="49"/>
  <c r="C65" i="49"/>
  <c r="C18" i="49"/>
  <c r="C44" i="49"/>
  <c r="C66" i="49"/>
  <c r="C19" i="49"/>
  <c r="C45" i="49"/>
  <c r="C67" i="49"/>
  <c r="C68" i="49"/>
  <c r="C87" i="49"/>
  <c r="DG18" i="47"/>
  <c r="C2" i="52"/>
  <c r="C28" i="52"/>
  <c r="C50" i="52"/>
  <c r="C3" i="52"/>
  <c r="C29" i="52"/>
  <c r="C51" i="52"/>
  <c r="C4" i="52"/>
  <c r="C30" i="52"/>
  <c r="C52" i="52"/>
  <c r="C5" i="52"/>
  <c r="C31" i="52"/>
  <c r="C53" i="52"/>
  <c r="C6" i="52"/>
  <c r="C32" i="52"/>
  <c r="C54" i="52"/>
  <c r="C7" i="52"/>
  <c r="C33" i="52"/>
  <c r="C55" i="52"/>
  <c r="C8" i="52"/>
  <c r="C34" i="52"/>
  <c r="C56" i="52"/>
  <c r="C9" i="52"/>
  <c r="C35" i="52"/>
  <c r="C57" i="52"/>
  <c r="C10" i="52"/>
  <c r="C36" i="52"/>
  <c r="C58" i="52"/>
  <c r="C11" i="52"/>
  <c r="C37" i="52"/>
  <c r="C59" i="52"/>
  <c r="C12" i="52"/>
  <c r="C38" i="52"/>
  <c r="C60" i="52"/>
  <c r="C13" i="52"/>
  <c r="C39" i="52"/>
  <c r="C61" i="52"/>
  <c r="C14" i="52"/>
  <c r="C40" i="52"/>
  <c r="C62" i="52"/>
  <c r="C15" i="52"/>
  <c r="C41" i="52"/>
  <c r="C63" i="52"/>
  <c r="C16" i="52"/>
  <c r="C42" i="52"/>
  <c r="C64" i="52"/>
  <c r="C17" i="52"/>
  <c r="C43" i="52"/>
  <c r="C65" i="52"/>
  <c r="C18" i="52"/>
  <c r="C44" i="52"/>
  <c r="C66" i="52"/>
  <c r="C19" i="52"/>
  <c r="C45" i="52"/>
  <c r="C67" i="52"/>
  <c r="C68" i="52"/>
  <c r="C87" i="52"/>
  <c r="DG19" i="47"/>
  <c r="C2" i="53"/>
  <c r="C28" i="53"/>
  <c r="C50" i="53"/>
  <c r="C3" i="53"/>
  <c r="C29" i="53"/>
  <c r="C51" i="53"/>
  <c r="C4" i="53"/>
  <c r="C30" i="53"/>
  <c r="C52" i="53"/>
  <c r="C5" i="53"/>
  <c r="C31" i="53"/>
  <c r="C53" i="53"/>
  <c r="C6" i="53"/>
  <c r="C32" i="53"/>
  <c r="C54" i="53"/>
  <c r="C7" i="53"/>
  <c r="C33" i="53"/>
  <c r="C55" i="53"/>
  <c r="C8" i="53"/>
  <c r="C34" i="53"/>
  <c r="C56" i="53"/>
  <c r="C9" i="53"/>
  <c r="C35" i="53"/>
  <c r="C57" i="53"/>
  <c r="C10" i="53"/>
  <c r="C36" i="53"/>
  <c r="C58" i="53"/>
  <c r="C11" i="53"/>
  <c r="C37" i="53"/>
  <c r="C59" i="53"/>
  <c r="C12" i="53"/>
  <c r="C38" i="53"/>
  <c r="C60" i="53"/>
  <c r="C13" i="53"/>
  <c r="C39" i="53"/>
  <c r="C61" i="53"/>
  <c r="C14" i="53"/>
  <c r="C40" i="53"/>
  <c r="C62" i="53"/>
  <c r="C15" i="53"/>
  <c r="C41" i="53"/>
  <c r="C63" i="53"/>
  <c r="C16" i="53"/>
  <c r="C42" i="53"/>
  <c r="C64" i="53"/>
  <c r="C17" i="53"/>
  <c r="C43" i="53"/>
  <c r="C65" i="53"/>
  <c r="C18" i="53"/>
  <c r="C44" i="53"/>
  <c r="C66" i="53"/>
  <c r="C19" i="53"/>
  <c r="C45" i="53"/>
  <c r="C67" i="53"/>
  <c r="C68" i="53"/>
  <c r="C87" i="53"/>
  <c r="DG20" i="47"/>
  <c r="C2" i="54"/>
  <c r="C28" i="54"/>
  <c r="C50" i="54"/>
  <c r="C3" i="54"/>
  <c r="C29" i="54"/>
  <c r="C51" i="54"/>
  <c r="C4" i="54"/>
  <c r="C30" i="54"/>
  <c r="C52" i="54"/>
  <c r="C5" i="54"/>
  <c r="C31" i="54"/>
  <c r="C53" i="54"/>
  <c r="C6" i="54"/>
  <c r="C32" i="54"/>
  <c r="C54" i="54"/>
  <c r="C7" i="54"/>
  <c r="C33" i="54"/>
  <c r="C55" i="54"/>
  <c r="C8" i="54"/>
  <c r="C34" i="54"/>
  <c r="C56" i="54"/>
  <c r="C9" i="54"/>
  <c r="C35" i="54"/>
  <c r="C57" i="54"/>
  <c r="C10" i="54"/>
  <c r="C36" i="54"/>
  <c r="C58" i="54"/>
  <c r="C11" i="54"/>
  <c r="C37" i="54"/>
  <c r="C59" i="54"/>
  <c r="C12" i="54"/>
  <c r="C38" i="54"/>
  <c r="C60" i="54"/>
  <c r="C13" i="54"/>
  <c r="C39" i="54"/>
  <c r="C61" i="54"/>
  <c r="C14" i="54"/>
  <c r="C40" i="54"/>
  <c r="C62" i="54"/>
  <c r="C15" i="54"/>
  <c r="C41" i="54"/>
  <c r="C63" i="54"/>
  <c r="C16" i="54"/>
  <c r="C42" i="54"/>
  <c r="C64" i="54"/>
  <c r="C17" i="54"/>
  <c r="C43" i="54"/>
  <c r="C65" i="54"/>
  <c r="C18" i="54"/>
  <c r="C44" i="54"/>
  <c r="C66" i="54"/>
  <c r="C19" i="54"/>
  <c r="C45" i="54"/>
  <c r="C67" i="54"/>
  <c r="C68" i="54"/>
  <c r="C87" i="54"/>
  <c r="DG21" i="47"/>
  <c r="DG22" i="47"/>
  <c r="DG72" i="47"/>
  <c r="AD9" i="51"/>
  <c r="D2" i="51"/>
  <c r="D28" i="51"/>
  <c r="D50" i="51"/>
  <c r="D3" i="51"/>
  <c r="D29" i="51"/>
  <c r="D51" i="51"/>
  <c r="D4" i="51"/>
  <c r="D30" i="51"/>
  <c r="D52" i="51"/>
  <c r="D5" i="51"/>
  <c r="D31" i="51"/>
  <c r="D53" i="51"/>
  <c r="D6" i="51"/>
  <c r="D32" i="51"/>
  <c r="D54" i="51"/>
  <c r="D7" i="51"/>
  <c r="D33" i="51"/>
  <c r="D55" i="51"/>
  <c r="D8" i="51"/>
  <c r="D34" i="51"/>
  <c r="D56" i="51"/>
  <c r="D9" i="51"/>
  <c r="D35" i="51"/>
  <c r="D57" i="51"/>
  <c r="D10" i="51"/>
  <c r="D36" i="51"/>
  <c r="D58" i="51"/>
  <c r="D11" i="51"/>
  <c r="D37" i="51"/>
  <c r="D59" i="51"/>
  <c r="D12" i="51"/>
  <c r="D38" i="51"/>
  <c r="D60" i="51"/>
  <c r="D13" i="51"/>
  <c r="D39" i="51"/>
  <c r="D61" i="51"/>
  <c r="D14" i="51"/>
  <c r="D40" i="51"/>
  <c r="D62" i="51"/>
  <c r="D15" i="51"/>
  <c r="D41" i="51"/>
  <c r="D63" i="51"/>
  <c r="D16" i="51"/>
  <c r="D42" i="51"/>
  <c r="D64" i="51"/>
  <c r="D17" i="51"/>
  <c r="D43" i="51"/>
  <c r="D65" i="51"/>
  <c r="D18" i="51"/>
  <c r="D44" i="51"/>
  <c r="D66" i="51"/>
  <c r="D19" i="51"/>
  <c r="D45" i="51"/>
  <c r="D67" i="51"/>
  <c r="D68" i="51"/>
  <c r="D87" i="51"/>
  <c r="DH16" i="47"/>
  <c r="D2" i="50"/>
  <c r="D28" i="50"/>
  <c r="D50" i="50"/>
  <c r="D3" i="50"/>
  <c r="D29" i="50"/>
  <c r="D51" i="50"/>
  <c r="D4" i="50"/>
  <c r="D30" i="50"/>
  <c r="D52" i="50"/>
  <c r="D5" i="50"/>
  <c r="D31" i="50"/>
  <c r="D53" i="50"/>
  <c r="D6" i="50"/>
  <c r="D32" i="50"/>
  <c r="D54" i="50"/>
  <c r="D7" i="50"/>
  <c r="D33" i="50"/>
  <c r="D55" i="50"/>
  <c r="D8" i="50"/>
  <c r="D34" i="50"/>
  <c r="D56" i="50"/>
  <c r="D9" i="50"/>
  <c r="D35" i="50"/>
  <c r="D57" i="50"/>
  <c r="D10" i="50"/>
  <c r="D36" i="50"/>
  <c r="D58" i="50"/>
  <c r="D11" i="50"/>
  <c r="D37" i="50"/>
  <c r="D59" i="50"/>
  <c r="D12" i="50"/>
  <c r="D38" i="50"/>
  <c r="D60" i="50"/>
  <c r="D13" i="50"/>
  <c r="D39" i="50"/>
  <c r="D61" i="50"/>
  <c r="D14" i="50"/>
  <c r="D40" i="50"/>
  <c r="D62" i="50"/>
  <c r="D15" i="50"/>
  <c r="D41" i="50"/>
  <c r="D63" i="50"/>
  <c r="D16" i="50"/>
  <c r="D42" i="50"/>
  <c r="D64" i="50"/>
  <c r="D17" i="50"/>
  <c r="D43" i="50"/>
  <c r="D65" i="50"/>
  <c r="D18" i="50"/>
  <c r="D44" i="50"/>
  <c r="D66" i="50"/>
  <c r="D19" i="50"/>
  <c r="D45" i="50"/>
  <c r="D67" i="50"/>
  <c r="D68" i="50"/>
  <c r="D87" i="50"/>
  <c r="DH17" i="47"/>
  <c r="D2" i="49"/>
  <c r="D28" i="49"/>
  <c r="D50" i="49"/>
  <c r="D3" i="49"/>
  <c r="D29" i="49"/>
  <c r="D51" i="49"/>
  <c r="D4" i="49"/>
  <c r="D30" i="49"/>
  <c r="D52" i="49"/>
  <c r="D5" i="49"/>
  <c r="D31" i="49"/>
  <c r="D53" i="49"/>
  <c r="D6" i="49"/>
  <c r="D32" i="49"/>
  <c r="D54" i="49"/>
  <c r="D7" i="49"/>
  <c r="D33" i="49"/>
  <c r="D55" i="49"/>
  <c r="D8" i="49"/>
  <c r="D34" i="49"/>
  <c r="D56" i="49"/>
  <c r="D9" i="49"/>
  <c r="D35" i="49"/>
  <c r="D57" i="49"/>
  <c r="D10" i="49"/>
  <c r="D36" i="49"/>
  <c r="D58" i="49"/>
  <c r="D11" i="49"/>
  <c r="D37" i="49"/>
  <c r="D59" i="49"/>
  <c r="D12" i="49"/>
  <c r="D38" i="49"/>
  <c r="D60" i="49"/>
  <c r="D13" i="49"/>
  <c r="D39" i="49"/>
  <c r="D61" i="49"/>
  <c r="D14" i="49"/>
  <c r="D40" i="49"/>
  <c r="D62" i="49"/>
  <c r="D15" i="49"/>
  <c r="D41" i="49"/>
  <c r="D63" i="49"/>
  <c r="D16" i="49"/>
  <c r="D42" i="49"/>
  <c r="D64" i="49"/>
  <c r="D17" i="49"/>
  <c r="D43" i="49"/>
  <c r="D65" i="49"/>
  <c r="D18" i="49"/>
  <c r="D44" i="49"/>
  <c r="D66" i="49"/>
  <c r="D19" i="49"/>
  <c r="D45" i="49"/>
  <c r="D67" i="49"/>
  <c r="D68" i="49"/>
  <c r="D87" i="49"/>
  <c r="DH18" i="47"/>
  <c r="D2" i="52"/>
  <c r="D28" i="52"/>
  <c r="D50" i="52"/>
  <c r="D3" i="52"/>
  <c r="D29" i="52"/>
  <c r="D51" i="52"/>
  <c r="D4" i="52"/>
  <c r="D30" i="52"/>
  <c r="D52" i="52"/>
  <c r="D5" i="52"/>
  <c r="D31" i="52"/>
  <c r="D53" i="52"/>
  <c r="D6" i="52"/>
  <c r="D32" i="52"/>
  <c r="D54" i="52"/>
  <c r="D7" i="52"/>
  <c r="D33" i="52"/>
  <c r="D55" i="52"/>
  <c r="D8" i="52"/>
  <c r="D34" i="52"/>
  <c r="D56" i="52"/>
  <c r="D9" i="52"/>
  <c r="D35" i="52"/>
  <c r="D57" i="52"/>
  <c r="D10" i="52"/>
  <c r="D36" i="52"/>
  <c r="D58" i="52"/>
  <c r="D11" i="52"/>
  <c r="D37" i="52"/>
  <c r="D59" i="52"/>
  <c r="D12" i="52"/>
  <c r="D38" i="52"/>
  <c r="D60" i="52"/>
  <c r="D13" i="52"/>
  <c r="D39" i="52"/>
  <c r="D61" i="52"/>
  <c r="D14" i="52"/>
  <c r="D40" i="52"/>
  <c r="D62" i="52"/>
  <c r="D15" i="52"/>
  <c r="D41" i="52"/>
  <c r="D63" i="52"/>
  <c r="D16" i="52"/>
  <c r="D42" i="52"/>
  <c r="D64" i="52"/>
  <c r="D17" i="52"/>
  <c r="D43" i="52"/>
  <c r="D65" i="52"/>
  <c r="D18" i="52"/>
  <c r="D44" i="52"/>
  <c r="D66" i="52"/>
  <c r="D19" i="52"/>
  <c r="D45" i="52"/>
  <c r="D67" i="52"/>
  <c r="D68" i="52"/>
  <c r="D87" i="52"/>
  <c r="DH19" i="47"/>
  <c r="D2" i="53"/>
  <c r="D28" i="53"/>
  <c r="D50" i="53"/>
  <c r="D3" i="53"/>
  <c r="D29" i="53"/>
  <c r="D51" i="53"/>
  <c r="D4" i="53"/>
  <c r="D30" i="53"/>
  <c r="D52" i="53"/>
  <c r="D5" i="53"/>
  <c r="D31" i="53"/>
  <c r="D53" i="53"/>
  <c r="D6" i="53"/>
  <c r="D32" i="53"/>
  <c r="D54" i="53"/>
  <c r="D7" i="53"/>
  <c r="D33" i="53"/>
  <c r="D55" i="53"/>
  <c r="D8" i="53"/>
  <c r="D34" i="53"/>
  <c r="D56" i="53"/>
  <c r="D9" i="53"/>
  <c r="D35" i="53"/>
  <c r="D57" i="53"/>
  <c r="D10" i="53"/>
  <c r="D36" i="53"/>
  <c r="D58" i="53"/>
  <c r="D11" i="53"/>
  <c r="D37" i="53"/>
  <c r="D59" i="53"/>
  <c r="D12" i="53"/>
  <c r="D38" i="53"/>
  <c r="D60" i="53"/>
  <c r="D13" i="53"/>
  <c r="D39" i="53"/>
  <c r="D61" i="53"/>
  <c r="D14" i="53"/>
  <c r="D40" i="53"/>
  <c r="D62" i="53"/>
  <c r="D15" i="53"/>
  <c r="D41" i="53"/>
  <c r="D63" i="53"/>
  <c r="D16" i="53"/>
  <c r="D42" i="53"/>
  <c r="D64" i="53"/>
  <c r="D17" i="53"/>
  <c r="D43" i="53"/>
  <c r="D65" i="53"/>
  <c r="D18" i="53"/>
  <c r="D44" i="53"/>
  <c r="D66" i="53"/>
  <c r="D19" i="53"/>
  <c r="D45" i="53"/>
  <c r="D67" i="53"/>
  <c r="D68" i="53"/>
  <c r="D87" i="53"/>
  <c r="DH20" i="47"/>
  <c r="D2" i="54"/>
  <c r="D28" i="54"/>
  <c r="D50" i="54"/>
  <c r="D3" i="54"/>
  <c r="D29" i="54"/>
  <c r="D51" i="54"/>
  <c r="D4" i="54"/>
  <c r="D30" i="54"/>
  <c r="D52" i="54"/>
  <c r="D5" i="54"/>
  <c r="D31" i="54"/>
  <c r="D53" i="54"/>
  <c r="D6" i="54"/>
  <c r="D32" i="54"/>
  <c r="D54" i="54"/>
  <c r="D7" i="54"/>
  <c r="D33" i="54"/>
  <c r="D55" i="54"/>
  <c r="D8" i="54"/>
  <c r="D34" i="54"/>
  <c r="D56" i="54"/>
  <c r="D9" i="54"/>
  <c r="D35" i="54"/>
  <c r="D57" i="54"/>
  <c r="D10" i="54"/>
  <c r="D36" i="54"/>
  <c r="D58" i="54"/>
  <c r="D11" i="54"/>
  <c r="D37" i="54"/>
  <c r="D59" i="54"/>
  <c r="D12" i="54"/>
  <c r="D38" i="54"/>
  <c r="D60" i="54"/>
  <c r="D13" i="54"/>
  <c r="D39" i="54"/>
  <c r="D61" i="54"/>
  <c r="D14" i="54"/>
  <c r="D40" i="54"/>
  <c r="D62" i="54"/>
  <c r="D15" i="54"/>
  <c r="D41" i="54"/>
  <c r="D63" i="54"/>
  <c r="D16" i="54"/>
  <c r="D42" i="54"/>
  <c r="D64" i="54"/>
  <c r="D17" i="54"/>
  <c r="D43" i="54"/>
  <c r="D65" i="54"/>
  <c r="D18" i="54"/>
  <c r="D44" i="54"/>
  <c r="D66" i="54"/>
  <c r="D19" i="54"/>
  <c r="D45" i="54"/>
  <c r="D67" i="54"/>
  <c r="D68" i="54"/>
  <c r="D87" i="54"/>
  <c r="DH21" i="47"/>
  <c r="DH22" i="47"/>
  <c r="DH72" i="47"/>
  <c r="AE9" i="51"/>
  <c r="E2" i="51"/>
  <c r="E28" i="51"/>
  <c r="E50" i="51"/>
  <c r="E3" i="51"/>
  <c r="E29" i="51"/>
  <c r="E51" i="51"/>
  <c r="E4" i="51"/>
  <c r="E30" i="51"/>
  <c r="E52" i="51"/>
  <c r="E5" i="51"/>
  <c r="E31" i="51"/>
  <c r="E53" i="51"/>
  <c r="E6" i="51"/>
  <c r="E32" i="51"/>
  <c r="E54" i="51"/>
  <c r="E7" i="51"/>
  <c r="E33" i="51"/>
  <c r="E55" i="51"/>
  <c r="E8" i="51"/>
  <c r="E34" i="51"/>
  <c r="E56" i="51"/>
  <c r="E9" i="51"/>
  <c r="E35" i="51"/>
  <c r="E57" i="51"/>
  <c r="E10" i="51"/>
  <c r="E36" i="51"/>
  <c r="E58" i="51"/>
  <c r="E11" i="51"/>
  <c r="E37" i="51"/>
  <c r="E59" i="51"/>
  <c r="E12" i="51"/>
  <c r="E38" i="51"/>
  <c r="E60" i="51"/>
  <c r="E13" i="51"/>
  <c r="E39" i="51"/>
  <c r="E61" i="51"/>
  <c r="E14" i="51"/>
  <c r="E40" i="51"/>
  <c r="E62" i="51"/>
  <c r="E15" i="51"/>
  <c r="E41" i="51"/>
  <c r="E63" i="51"/>
  <c r="E16" i="51"/>
  <c r="E42" i="51"/>
  <c r="E64" i="51"/>
  <c r="E17" i="51"/>
  <c r="E43" i="51"/>
  <c r="E65" i="51"/>
  <c r="E18" i="51"/>
  <c r="E44" i="51"/>
  <c r="E66" i="51"/>
  <c r="E19" i="51"/>
  <c r="E45" i="51"/>
  <c r="E67" i="51"/>
  <c r="E68" i="51"/>
  <c r="E87" i="51"/>
  <c r="DI16" i="47"/>
  <c r="E2" i="50"/>
  <c r="E28" i="50"/>
  <c r="E50" i="50"/>
  <c r="E3" i="50"/>
  <c r="E29" i="50"/>
  <c r="E51" i="50"/>
  <c r="E4" i="50"/>
  <c r="E30" i="50"/>
  <c r="E52" i="50"/>
  <c r="E5" i="50"/>
  <c r="E31" i="50"/>
  <c r="E53" i="50"/>
  <c r="E6" i="50"/>
  <c r="E32" i="50"/>
  <c r="E54" i="50"/>
  <c r="E7" i="50"/>
  <c r="E33" i="50"/>
  <c r="E55" i="50"/>
  <c r="E8" i="50"/>
  <c r="E34" i="50"/>
  <c r="E56" i="50"/>
  <c r="E9" i="50"/>
  <c r="E35" i="50"/>
  <c r="E57" i="50"/>
  <c r="E10" i="50"/>
  <c r="E36" i="50"/>
  <c r="E58" i="50"/>
  <c r="E11" i="50"/>
  <c r="E37" i="50"/>
  <c r="E59" i="50"/>
  <c r="E12" i="50"/>
  <c r="E38" i="50"/>
  <c r="E60" i="50"/>
  <c r="E13" i="50"/>
  <c r="E39" i="50"/>
  <c r="E61" i="50"/>
  <c r="E14" i="50"/>
  <c r="E40" i="50"/>
  <c r="E62" i="50"/>
  <c r="E15" i="50"/>
  <c r="E41" i="50"/>
  <c r="E63" i="50"/>
  <c r="E16" i="50"/>
  <c r="E42" i="50"/>
  <c r="E64" i="50"/>
  <c r="E17" i="50"/>
  <c r="E43" i="50"/>
  <c r="E65" i="50"/>
  <c r="E18" i="50"/>
  <c r="E44" i="50"/>
  <c r="E66" i="50"/>
  <c r="E19" i="50"/>
  <c r="E45" i="50"/>
  <c r="E67" i="50"/>
  <c r="E68" i="50"/>
  <c r="E87" i="50"/>
  <c r="DI17" i="47"/>
  <c r="E2" i="49"/>
  <c r="E28" i="49"/>
  <c r="E50" i="49"/>
  <c r="E3" i="49"/>
  <c r="E29" i="49"/>
  <c r="E51" i="49"/>
  <c r="E4" i="49"/>
  <c r="E30" i="49"/>
  <c r="E52" i="49"/>
  <c r="E5" i="49"/>
  <c r="E31" i="49"/>
  <c r="E53" i="49"/>
  <c r="E6" i="49"/>
  <c r="E32" i="49"/>
  <c r="E54" i="49"/>
  <c r="E7" i="49"/>
  <c r="E33" i="49"/>
  <c r="E55" i="49"/>
  <c r="E8" i="49"/>
  <c r="E34" i="49"/>
  <c r="E56" i="49"/>
  <c r="E9" i="49"/>
  <c r="E35" i="49"/>
  <c r="E57" i="49"/>
  <c r="E10" i="49"/>
  <c r="E36" i="49"/>
  <c r="E58" i="49"/>
  <c r="E11" i="49"/>
  <c r="E37" i="49"/>
  <c r="E59" i="49"/>
  <c r="E12" i="49"/>
  <c r="E38" i="49"/>
  <c r="E60" i="49"/>
  <c r="E13" i="49"/>
  <c r="E39" i="49"/>
  <c r="E61" i="49"/>
  <c r="E14" i="49"/>
  <c r="E40" i="49"/>
  <c r="E62" i="49"/>
  <c r="E15" i="49"/>
  <c r="E41" i="49"/>
  <c r="E63" i="49"/>
  <c r="E16" i="49"/>
  <c r="E42" i="49"/>
  <c r="E64" i="49"/>
  <c r="E17" i="49"/>
  <c r="E43" i="49"/>
  <c r="E65" i="49"/>
  <c r="E18" i="49"/>
  <c r="E44" i="49"/>
  <c r="E66" i="49"/>
  <c r="E19" i="49"/>
  <c r="E45" i="49"/>
  <c r="E67" i="49"/>
  <c r="E68" i="49"/>
  <c r="E87" i="49"/>
  <c r="DI18" i="47"/>
  <c r="E2" i="52"/>
  <c r="E28" i="52"/>
  <c r="E50" i="52"/>
  <c r="E3" i="52"/>
  <c r="E29" i="52"/>
  <c r="E51" i="52"/>
  <c r="E4" i="52"/>
  <c r="E30" i="52"/>
  <c r="E52" i="52"/>
  <c r="E5" i="52"/>
  <c r="E31" i="52"/>
  <c r="E53" i="52"/>
  <c r="E6" i="52"/>
  <c r="E32" i="52"/>
  <c r="E54" i="52"/>
  <c r="E7" i="52"/>
  <c r="E33" i="52"/>
  <c r="E55" i="52"/>
  <c r="E8" i="52"/>
  <c r="E34" i="52"/>
  <c r="E56" i="52"/>
  <c r="E9" i="52"/>
  <c r="E35" i="52"/>
  <c r="E57" i="52"/>
  <c r="E10" i="52"/>
  <c r="E36" i="52"/>
  <c r="E58" i="52"/>
  <c r="E11" i="52"/>
  <c r="E37" i="52"/>
  <c r="E59" i="52"/>
  <c r="E12" i="52"/>
  <c r="E38" i="52"/>
  <c r="E60" i="52"/>
  <c r="E13" i="52"/>
  <c r="E39" i="52"/>
  <c r="E61" i="52"/>
  <c r="E14" i="52"/>
  <c r="E40" i="52"/>
  <c r="E62" i="52"/>
  <c r="E15" i="52"/>
  <c r="E41" i="52"/>
  <c r="E63" i="52"/>
  <c r="E16" i="52"/>
  <c r="E42" i="52"/>
  <c r="E64" i="52"/>
  <c r="E17" i="52"/>
  <c r="E43" i="52"/>
  <c r="E65" i="52"/>
  <c r="E18" i="52"/>
  <c r="E44" i="52"/>
  <c r="E66" i="52"/>
  <c r="E19" i="52"/>
  <c r="E45" i="52"/>
  <c r="E67" i="52"/>
  <c r="E68" i="52"/>
  <c r="E87" i="52"/>
  <c r="DI19" i="47"/>
  <c r="E2" i="53"/>
  <c r="E28" i="53"/>
  <c r="E50" i="53"/>
  <c r="E3" i="53"/>
  <c r="E29" i="53"/>
  <c r="E51" i="53"/>
  <c r="E4" i="53"/>
  <c r="E30" i="53"/>
  <c r="E52" i="53"/>
  <c r="E5" i="53"/>
  <c r="E31" i="53"/>
  <c r="E53" i="53"/>
  <c r="E6" i="53"/>
  <c r="E32" i="53"/>
  <c r="E54" i="53"/>
  <c r="E7" i="53"/>
  <c r="E33" i="53"/>
  <c r="E55" i="53"/>
  <c r="E8" i="53"/>
  <c r="E34" i="53"/>
  <c r="E56" i="53"/>
  <c r="E9" i="53"/>
  <c r="E35" i="53"/>
  <c r="E57" i="53"/>
  <c r="E10" i="53"/>
  <c r="E36" i="53"/>
  <c r="E58" i="53"/>
  <c r="E11" i="53"/>
  <c r="E37" i="53"/>
  <c r="E59" i="53"/>
  <c r="E12" i="53"/>
  <c r="E38" i="53"/>
  <c r="E60" i="53"/>
  <c r="E13" i="53"/>
  <c r="E39" i="53"/>
  <c r="E61" i="53"/>
  <c r="E14" i="53"/>
  <c r="E40" i="53"/>
  <c r="E62" i="53"/>
  <c r="E15" i="53"/>
  <c r="E41" i="53"/>
  <c r="E63" i="53"/>
  <c r="E16" i="53"/>
  <c r="E42" i="53"/>
  <c r="E64" i="53"/>
  <c r="E17" i="53"/>
  <c r="E43" i="53"/>
  <c r="E65" i="53"/>
  <c r="E18" i="53"/>
  <c r="E44" i="53"/>
  <c r="E66" i="53"/>
  <c r="E19" i="53"/>
  <c r="E45" i="53"/>
  <c r="E67" i="53"/>
  <c r="E68" i="53"/>
  <c r="E87" i="53"/>
  <c r="DI20" i="47"/>
  <c r="E2" i="54"/>
  <c r="E28" i="54"/>
  <c r="E50" i="54"/>
  <c r="E3" i="54"/>
  <c r="E29" i="54"/>
  <c r="E51" i="54"/>
  <c r="E4" i="54"/>
  <c r="E30" i="54"/>
  <c r="E52" i="54"/>
  <c r="E5" i="54"/>
  <c r="E31" i="54"/>
  <c r="E53" i="54"/>
  <c r="E6" i="54"/>
  <c r="E32" i="54"/>
  <c r="E54" i="54"/>
  <c r="E7" i="54"/>
  <c r="E33" i="54"/>
  <c r="E55" i="54"/>
  <c r="E8" i="54"/>
  <c r="E34" i="54"/>
  <c r="E56" i="54"/>
  <c r="E9" i="54"/>
  <c r="E35" i="54"/>
  <c r="E57" i="54"/>
  <c r="E10" i="54"/>
  <c r="E36" i="54"/>
  <c r="E58" i="54"/>
  <c r="E11" i="54"/>
  <c r="E37" i="54"/>
  <c r="E59" i="54"/>
  <c r="E12" i="54"/>
  <c r="E38" i="54"/>
  <c r="E60" i="54"/>
  <c r="E13" i="54"/>
  <c r="E39" i="54"/>
  <c r="E61" i="54"/>
  <c r="E14" i="54"/>
  <c r="E40" i="54"/>
  <c r="E62" i="54"/>
  <c r="E15" i="54"/>
  <c r="E41" i="54"/>
  <c r="E63" i="54"/>
  <c r="E16" i="54"/>
  <c r="E42" i="54"/>
  <c r="E64" i="54"/>
  <c r="E17" i="54"/>
  <c r="E43" i="54"/>
  <c r="E65" i="54"/>
  <c r="E18" i="54"/>
  <c r="E44" i="54"/>
  <c r="E66" i="54"/>
  <c r="E19" i="54"/>
  <c r="E45" i="54"/>
  <c r="E67" i="54"/>
  <c r="E68" i="54"/>
  <c r="E87" i="54"/>
  <c r="DI21" i="47"/>
  <c r="DI22" i="47"/>
  <c r="DI72" i="47"/>
  <c r="AF9" i="51"/>
  <c r="F2" i="51"/>
  <c r="F28" i="51"/>
  <c r="F50" i="51"/>
  <c r="F3" i="51"/>
  <c r="F29" i="51"/>
  <c r="F51" i="51"/>
  <c r="F4" i="51"/>
  <c r="F30" i="51"/>
  <c r="F52" i="51"/>
  <c r="F5" i="51"/>
  <c r="F31" i="51"/>
  <c r="F53" i="51"/>
  <c r="F6" i="51"/>
  <c r="F32" i="51"/>
  <c r="F54" i="51"/>
  <c r="F7" i="51"/>
  <c r="F33" i="51"/>
  <c r="F55" i="51"/>
  <c r="F8" i="51"/>
  <c r="F34" i="51"/>
  <c r="F56" i="51"/>
  <c r="F9" i="51"/>
  <c r="F35" i="51"/>
  <c r="F57" i="51"/>
  <c r="F10" i="51"/>
  <c r="F36" i="51"/>
  <c r="F58" i="51"/>
  <c r="F11" i="51"/>
  <c r="F37" i="51"/>
  <c r="F59" i="51"/>
  <c r="F12" i="51"/>
  <c r="F38" i="51"/>
  <c r="F60" i="51"/>
  <c r="F13" i="51"/>
  <c r="F39" i="51"/>
  <c r="F61" i="51"/>
  <c r="F14" i="51"/>
  <c r="F40" i="51"/>
  <c r="F62" i="51"/>
  <c r="F15" i="51"/>
  <c r="F41" i="51"/>
  <c r="F63" i="51"/>
  <c r="F16" i="51"/>
  <c r="F42" i="51"/>
  <c r="F64" i="51"/>
  <c r="F17" i="51"/>
  <c r="F43" i="51"/>
  <c r="F65" i="51"/>
  <c r="F18" i="51"/>
  <c r="F44" i="51"/>
  <c r="F66" i="51"/>
  <c r="F19" i="51"/>
  <c r="F45" i="51"/>
  <c r="F67" i="51"/>
  <c r="F68" i="51"/>
  <c r="F87" i="51"/>
  <c r="DJ16" i="47"/>
  <c r="F2" i="50"/>
  <c r="F28" i="50"/>
  <c r="F50" i="50"/>
  <c r="F3" i="50"/>
  <c r="F29" i="50"/>
  <c r="F51" i="50"/>
  <c r="F4" i="50"/>
  <c r="F30" i="50"/>
  <c r="F52" i="50"/>
  <c r="F5" i="50"/>
  <c r="F31" i="50"/>
  <c r="F53" i="50"/>
  <c r="F6" i="50"/>
  <c r="F32" i="50"/>
  <c r="F54" i="50"/>
  <c r="F7" i="50"/>
  <c r="F33" i="50"/>
  <c r="F55" i="50"/>
  <c r="F8" i="50"/>
  <c r="F34" i="50"/>
  <c r="F56" i="50"/>
  <c r="F9" i="50"/>
  <c r="F35" i="50"/>
  <c r="F57" i="50"/>
  <c r="F10" i="50"/>
  <c r="F36" i="50"/>
  <c r="F58" i="50"/>
  <c r="F11" i="50"/>
  <c r="F37" i="50"/>
  <c r="F59" i="50"/>
  <c r="F12" i="50"/>
  <c r="F38" i="50"/>
  <c r="F60" i="50"/>
  <c r="F13" i="50"/>
  <c r="F39" i="50"/>
  <c r="F61" i="50"/>
  <c r="F14" i="50"/>
  <c r="F40" i="50"/>
  <c r="F62" i="50"/>
  <c r="F15" i="50"/>
  <c r="F41" i="50"/>
  <c r="F63" i="50"/>
  <c r="F16" i="50"/>
  <c r="F42" i="50"/>
  <c r="F64" i="50"/>
  <c r="F17" i="50"/>
  <c r="F43" i="50"/>
  <c r="F65" i="50"/>
  <c r="F18" i="50"/>
  <c r="F44" i="50"/>
  <c r="F66" i="50"/>
  <c r="F19" i="50"/>
  <c r="F45" i="50"/>
  <c r="F67" i="50"/>
  <c r="F68" i="50"/>
  <c r="F87" i="50"/>
  <c r="DJ17" i="47"/>
  <c r="F2" i="49"/>
  <c r="F28" i="49"/>
  <c r="F50" i="49"/>
  <c r="F3" i="49"/>
  <c r="F29" i="49"/>
  <c r="F51" i="49"/>
  <c r="F4" i="49"/>
  <c r="F30" i="49"/>
  <c r="F52" i="49"/>
  <c r="F5" i="49"/>
  <c r="F31" i="49"/>
  <c r="F53" i="49"/>
  <c r="F6" i="49"/>
  <c r="F32" i="49"/>
  <c r="F54" i="49"/>
  <c r="F7" i="49"/>
  <c r="F33" i="49"/>
  <c r="F55" i="49"/>
  <c r="F8" i="49"/>
  <c r="F34" i="49"/>
  <c r="F56" i="49"/>
  <c r="F9" i="49"/>
  <c r="F35" i="49"/>
  <c r="F57" i="49"/>
  <c r="F10" i="49"/>
  <c r="F36" i="49"/>
  <c r="F58" i="49"/>
  <c r="F11" i="49"/>
  <c r="F37" i="49"/>
  <c r="F59" i="49"/>
  <c r="F12" i="49"/>
  <c r="F38" i="49"/>
  <c r="F60" i="49"/>
  <c r="F13" i="49"/>
  <c r="F39" i="49"/>
  <c r="F61" i="49"/>
  <c r="F14" i="49"/>
  <c r="F40" i="49"/>
  <c r="F62" i="49"/>
  <c r="F15" i="49"/>
  <c r="F41" i="49"/>
  <c r="F63" i="49"/>
  <c r="F16" i="49"/>
  <c r="F42" i="49"/>
  <c r="F64" i="49"/>
  <c r="F17" i="49"/>
  <c r="F43" i="49"/>
  <c r="F65" i="49"/>
  <c r="F18" i="49"/>
  <c r="F44" i="49"/>
  <c r="F66" i="49"/>
  <c r="F19" i="49"/>
  <c r="F45" i="49"/>
  <c r="F67" i="49"/>
  <c r="F68" i="49"/>
  <c r="F87" i="49"/>
  <c r="DJ18" i="47"/>
  <c r="F2" i="52"/>
  <c r="F28" i="52"/>
  <c r="F50" i="52"/>
  <c r="F3" i="52"/>
  <c r="F29" i="52"/>
  <c r="F51" i="52"/>
  <c r="F4" i="52"/>
  <c r="F30" i="52"/>
  <c r="F52" i="52"/>
  <c r="F5" i="52"/>
  <c r="F31" i="52"/>
  <c r="F53" i="52"/>
  <c r="F6" i="52"/>
  <c r="F32" i="52"/>
  <c r="F54" i="52"/>
  <c r="F7" i="52"/>
  <c r="F33" i="52"/>
  <c r="F55" i="52"/>
  <c r="F8" i="52"/>
  <c r="F34" i="52"/>
  <c r="F56" i="52"/>
  <c r="F9" i="52"/>
  <c r="F35" i="52"/>
  <c r="F57" i="52"/>
  <c r="F10" i="52"/>
  <c r="F36" i="52"/>
  <c r="F58" i="52"/>
  <c r="F11" i="52"/>
  <c r="F37" i="52"/>
  <c r="F59" i="52"/>
  <c r="F12" i="52"/>
  <c r="F38" i="52"/>
  <c r="F60" i="52"/>
  <c r="F13" i="52"/>
  <c r="F39" i="52"/>
  <c r="F61" i="52"/>
  <c r="F14" i="52"/>
  <c r="F40" i="52"/>
  <c r="F62" i="52"/>
  <c r="F15" i="52"/>
  <c r="F41" i="52"/>
  <c r="F63" i="52"/>
  <c r="F16" i="52"/>
  <c r="F42" i="52"/>
  <c r="F64" i="52"/>
  <c r="F17" i="52"/>
  <c r="F43" i="52"/>
  <c r="F65" i="52"/>
  <c r="F18" i="52"/>
  <c r="F44" i="52"/>
  <c r="F66" i="52"/>
  <c r="F19" i="52"/>
  <c r="F45" i="52"/>
  <c r="F67" i="52"/>
  <c r="F68" i="52"/>
  <c r="F87" i="52"/>
  <c r="DJ19" i="47"/>
  <c r="F2" i="53"/>
  <c r="F28" i="53"/>
  <c r="F50" i="53"/>
  <c r="F3" i="53"/>
  <c r="F29" i="53"/>
  <c r="F51" i="53"/>
  <c r="F4" i="53"/>
  <c r="F30" i="53"/>
  <c r="F52" i="53"/>
  <c r="F5" i="53"/>
  <c r="F31" i="53"/>
  <c r="F53" i="53"/>
  <c r="F6" i="53"/>
  <c r="F32" i="53"/>
  <c r="F54" i="53"/>
  <c r="F7" i="53"/>
  <c r="F33" i="53"/>
  <c r="F55" i="53"/>
  <c r="F8" i="53"/>
  <c r="F34" i="53"/>
  <c r="F56" i="53"/>
  <c r="F9" i="53"/>
  <c r="F35" i="53"/>
  <c r="F57" i="53"/>
  <c r="F10" i="53"/>
  <c r="F36" i="53"/>
  <c r="F58" i="53"/>
  <c r="F11" i="53"/>
  <c r="F37" i="53"/>
  <c r="F59" i="53"/>
  <c r="F12" i="53"/>
  <c r="F38" i="53"/>
  <c r="F60" i="53"/>
  <c r="F13" i="53"/>
  <c r="F39" i="53"/>
  <c r="F61" i="53"/>
  <c r="F14" i="53"/>
  <c r="F40" i="53"/>
  <c r="F62" i="53"/>
  <c r="F15" i="53"/>
  <c r="F41" i="53"/>
  <c r="F63" i="53"/>
  <c r="F16" i="53"/>
  <c r="F42" i="53"/>
  <c r="F64" i="53"/>
  <c r="F17" i="53"/>
  <c r="F43" i="53"/>
  <c r="F65" i="53"/>
  <c r="F18" i="53"/>
  <c r="F44" i="53"/>
  <c r="F66" i="53"/>
  <c r="F19" i="53"/>
  <c r="F45" i="53"/>
  <c r="F67" i="53"/>
  <c r="F68" i="53"/>
  <c r="F87" i="53"/>
  <c r="DJ20" i="47"/>
  <c r="F2" i="54"/>
  <c r="F28" i="54"/>
  <c r="F50" i="54"/>
  <c r="F3" i="54"/>
  <c r="F29" i="54"/>
  <c r="F51" i="54"/>
  <c r="F4" i="54"/>
  <c r="F30" i="54"/>
  <c r="F52" i="54"/>
  <c r="F5" i="54"/>
  <c r="F31" i="54"/>
  <c r="F53" i="54"/>
  <c r="F6" i="54"/>
  <c r="F32" i="54"/>
  <c r="F54" i="54"/>
  <c r="F7" i="54"/>
  <c r="F33" i="54"/>
  <c r="F55" i="54"/>
  <c r="F8" i="54"/>
  <c r="F34" i="54"/>
  <c r="F56" i="54"/>
  <c r="F9" i="54"/>
  <c r="F35" i="54"/>
  <c r="F57" i="54"/>
  <c r="F10" i="54"/>
  <c r="F36" i="54"/>
  <c r="F58" i="54"/>
  <c r="F11" i="54"/>
  <c r="F37" i="54"/>
  <c r="F59" i="54"/>
  <c r="F12" i="54"/>
  <c r="F38" i="54"/>
  <c r="F60" i="54"/>
  <c r="F13" i="54"/>
  <c r="F39" i="54"/>
  <c r="F61" i="54"/>
  <c r="F14" i="54"/>
  <c r="F40" i="54"/>
  <c r="F62" i="54"/>
  <c r="F15" i="54"/>
  <c r="F41" i="54"/>
  <c r="F63" i="54"/>
  <c r="F16" i="54"/>
  <c r="F42" i="54"/>
  <c r="F64" i="54"/>
  <c r="F17" i="54"/>
  <c r="F43" i="54"/>
  <c r="F65" i="54"/>
  <c r="F18" i="54"/>
  <c r="F44" i="54"/>
  <c r="F66" i="54"/>
  <c r="F19" i="54"/>
  <c r="F45" i="54"/>
  <c r="F67" i="54"/>
  <c r="F68" i="54"/>
  <c r="F87" i="54"/>
  <c r="DJ21" i="47"/>
  <c r="DJ22" i="47"/>
  <c r="DJ72" i="47"/>
  <c r="AG9" i="51"/>
  <c r="G2" i="51"/>
  <c r="G28" i="51"/>
  <c r="G50" i="51"/>
  <c r="G3" i="51"/>
  <c r="G29" i="51"/>
  <c r="G51" i="51"/>
  <c r="G4" i="51"/>
  <c r="G30" i="51"/>
  <c r="G52" i="51"/>
  <c r="G5" i="51"/>
  <c r="G31" i="51"/>
  <c r="G53" i="51"/>
  <c r="G6" i="51"/>
  <c r="G32" i="51"/>
  <c r="G54" i="51"/>
  <c r="G7" i="51"/>
  <c r="G33" i="51"/>
  <c r="G55" i="51"/>
  <c r="G8" i="51"/>
  <c r="G34" i="51"/>
  <c r="G56" i="51"/>
  <c r="G9" i="51"/>
  <c r="G35" i="51"/>
  <c r="G57" i="51"/>
  <c r="G10" i="51"/>
  <c r="G36" i="51"/>
  <c r="G58" i="51"/>
  <c r="G11" i="51"/>
  <c r="G37" i="51"/>
  <c r="G59" i="51"/>
  <c r="G12" i="51"/>
  <c r="G38" i="51"/>
  <c r="G60" i="51"/>
  <c r="G13" i="51"/>
  <c r="G39" i="51"/>
  <c r="G61" i="51"/>
  <c r="G14" i="51"/>
  <c r="G40" i="51"/>
  <c r="G62" i="51"/>
  <c r="G15" i="51"/>
  <c r="G41" i="51"/>
  <c r="G63" i="51"/>
  <c r="G16" i="51"/>
  <c r="G42" i="51"/>
  <c r="G64" i="51"/>
  <c r="G17" i="51"/>
  <c r="G43" i="51"/>
  <c r="G65" i="51"/>
  <c r="G18" i="51"/>
  <c r="G44" i="51"/>
  <c r="G66" i="51"/>
  <c r="G19" i="51"/>
  <c r="G45" i="51"/>
  <c r="G67" i="51"/>
  <c r="G68" i="51"/>
  <c r="G87" i="51"/>
  <c r="DK16" i="47"/>
  <c r="G2" i="50"/>
  <c r="G28" i="50"/>
  <c r="G50" i="50"/>
  <c r="G3" i="50"/>
  <c r="G29" i="50"/>
  <c r="G51" i="50"/>
  <c r="G4" i="50"/>
  <c r="G30" i="50"/>
  <c r="G52" i="50"/>
  <c r="G5" i="50"/>
  <c r="G31" i="50"/>
  <c r="G53" i="50"/>
  <c r="G6" i="50"/>
  <c r="G32" i="50"/>
  <c r="G54" i="50"/>
  <c r="G7" i="50"/>
  <c r="G33" i="50"/>
  <c r="G55" i="50"/>
  <c r="G8" i="50"/>
  <c r="G34" i="50"/>
  <c r="G56" i="50"/>
  <c r="G9" i="50"/>
  <c r="G35" i="50"/>
  <c r="G57" i="50"/>
  <c r="G10" i="50"/>
  <c r="G36" i="50"/>
  <c r="G58" i="50"/>
  <c r="G11" i="50"/>
  <c r="G37" i="50"/>
  <c r="G59" i="50"/>
  <c r="G12" i="50"/>
  <c r="G38" i="50"/>
  <c r="G60" i="50"/>
  <c r="G13" i="50"/>
  <c r="G39" i="50"/>
  <c r="G61" i="50"/>
  <c r="G14" i="50"/>
  <c r="G40" i="50"/>
  <c r="G62" i="50"/>
  <c r="G15" i="50"/>
  <c r="G41" i="50"/>
  <c r="G63" i="50"/>
  <c r="G16" i="50"/>
  <c r="G42" i="50"/>
  <c r="G64" i="50"/>
  <c r="G17" i="50"/>
  <c r="G43" i="50"/>
  <c r="G65" i="50"/>
  <c r="G18" i="50"/>
  <c r="G44" i="50"/>
  <c r="G66" i="50"/>
  <c r="G19" i="50"/>
  <c r="G45" i="50"/>
  <c r="G67" i="50"/>
  <c r="G68" i="50"/>
  <c r="G87" i="50"/>
  <c r="DK17" i="47"/>
  <c r="G2" i="49"/>
  <c r="G28" i="49"/>
  <c r="G50" i="49"/>
  <c r="G3" i="49"/>
  <c r="G29" i="49"/>
  <c r="G51" i="49"/>
  <c r="G4" i="49"/>
  <c r="G30" i="49"/>
  <c r="G52" i="49"/>
  <c r="G5" i="49"/>
  <c r="G31" i="49"/>
  <c r="G53" i="49"/>
  <c r="G6" i="49"/>
  <c r="G32" i="49"/>
  <c r="G54" i="49"/>
  <c r="G7" i="49"/>
  <c r="G33" i="49"/>
  <c r="G55" i="49"/>
  <c r="G8" i="49"/>
  <c r="G34" i="49"/>
  <c r="G56" i="49"/>
  <c r="G9" i="49"/>
  <c r="G35" i="49"/>
  <c r="G57" i="49"/>
  <c r="G10" i="49"/>
  <c r="G36" i="49"/>
  <c r="G58" i="49"/>
  <c r="G11" i="49"/>
  <c r="G37" i="49"/>
  <c r="G59" i="49"/>
  <c r="G12" i="49"/>
  <c r="G38" i="49"/>
  <c r="G60" i="49"/>
  <c r="G13" i="49"/>
  <c r="G39" i="49"/>
  <c r="G61" i="49"/>
  <c r="G14" i="49"/>
  <c r="G40" i="49"/>
  <c r="G62" i="49"/>
  <c r="G15" i="49"/>
  <c r="G41" i="49"/>
  <c r="G63" i="49"/>
  <c r="G16" i="49"/>
  <c r="G42" i="49"/>
  <c r="G64" i="49"/>
  <c r="G17" i="49"/>
  <c r="G43" i="49"/>
  <c r="G65" i="49"/>
  <c r="G18" i="49"/>
  <c r="G44" i="49"/>
  <c r="G66" i="49"/>
  <c r="G19" i="49"/>
  <c r="G45" i="49"/>
  <c r="G67" i="49"/>
  <c r="G68" i="49"/>
  <c r="G87" i="49"/>
  <c r="DK18" i="47"/>
  <c r="G2" i="52"/>
  <c r="G28" i="52"/>
  <c r="G50" i="52"/>
  <c r="G3" i="52"/>
  <c r="G29" i="52"/>
  <c r="G51" i="52"/>
  <c r="G4" i="52"/>
  <c r="G30" i="52"/>
  <c r="G52" i="52"/>
  <c r="G5" i="52"/>
  <c r="G31" i="52"/>
  <c r="G53" i="52"/>
  <c r="G6" i="52"/>
  <c r="G32" i="52"/>
  <c r="G54" i="52"/>
  <c r="G7" i="52"/>
  <c r="G33" i="52"/>
  <c r="G55" i="52"/>
  <c r="G8" i="52"/>
  <c r="G34" i="52"/>
  <c r="G56" i="52"/>
  <c r="G9" i="52"/>
  <c r="G35" i="52"/>
  <c r="G57" i="52"/>
  <c r="G10" i="52"/>
  <c r="G36" i="52"/>
  <c r="G58" i="52"/>
  <c r="G11" i="52"/>
  <c r="G37" i="52"/>
  <c r="G59" i="52"/>
  <c r="G12" i="52"/>
  <c r="G38" i="52"/>
  <c r="G60" i="52"/>
  <c r="G13" i="52"/>
  <c r="G39" i="52"/>
  <c r="G61" i="52"/>
  <c r="G14" i="52"/>
  <c r="G40" i="52"/>
  <c r="G62" i="52"/>
  <c r="G15" i="52"/>
  <c r="G41" i="52"/>
  <c r="G63" i="52"/>
  <c r="G16" i="52"/>
  <c r="G42" i="52"/>
  <c r="G64" i="52"/>
  <c r="G17" i="52"/>
  <c r="G43" i="52"/>
  <c r="G65" i="52"/>
  <c r="G18" i="52"/>
  <c r="G44" i="52"/>
  <c r="G66" i="52"/>
  <c r="G19" i="52"/>
  <c r="G45" i="52"/>
  <c r="G67" i="52"/>
  <c r="G68" i="52"/>
  <c r="G87" i="52"/>
  <c r="DK19" i="47"/>
  <c r="G2" i="53"/>
  <c r="G28" i="53"/>
  <c r="G50" i="53"/>
  <c r="G3" i="53"/>
  <c r="G29" i="53"/>
  <c r="G51" i="53"/>
  <c r="G4" i="53"/>
  <c r="G30" i="53"/>
  <c r="G52" i="53"/>
  <c r="G5" i="53"/>
  <c r="G31" i="53"/>
  <c r="G53" i="53"/>
  <c r="G6" i="53"/>
  <c r="G32" i="53"/>
  <c r="G54" i="53"/>
  <c r="G7" i="53"/>
  <c r="G33" i="53"/>
  <c r="G55" i="53"/>
  <c r="G8" i="53"/>
  <c r="G34" i="53"/>
  <c r="G56" i="53"/>
  <c r="G9" i="53"/>
  <c r="G35" i="53"/>
  <c r="G57" i="53"/>
  <c r="G10" i="53"/>
  <c r="G36" i="53"/>
  <c r="G58" i="53"/>
  <c r="G11" i="53"/>
  <c r="G37" i="53"/>
  <c r="G59" i="53"/>
  <c r="G12" i="53"/>
  <c r="G38" i="53"/>
  <c r="G60" i="53"/>
  <c r="G13" i="53"/>
  <c r="G39" i="53"/>
  <c r="G61" i="53"/>
  <c r="G14" i="53"/>
  <c r="G40" i="53"/>
  <c r="G62" i="53"/>
  <c r="G15" i="53"/>
  <c r="G41" i="53"/>
  <c r="G63" i="53"/>
  <c r="G16" i="53"/>
  <c r="G42" i="53"/>
  <c r="G64" i="53"/>
  <c r="G17" i="53"/>
  <c r="G43" i="53"/>
  <c r="G65" i="53"/>
  <c r="G18" i="53"/>
  <c r="G44" i="53"/>
  <c r="G66" i="53"/>
  <c r="G19" i="53"/>
  <c r="G45" i="53"/>
  <c r="G67" i="53"/>
  <c r="G68" i="53"/>
  <c r="G87" i="53"/>
  <c r="DK20" i="47"/>
  <c r="G2" i="54"/>
  <c r="G28" i="54"/>
  <c r="G50" i="54"/>
  <c r="G3" i="54"/>
  <c r="G29" i="54"/>
  <c r="G51" i="54"/>
  <c r="G4" i="54"/>
  <c r="G30" i="54"/>
  <c r="G52" i="54"/>
  <c r="G5" i="54"/>
  <c r="G31" i="54"/>
  <c r="G53" i="54"/>
  <c r="G6" i="54"/>
  <c r="G32" i="54"/>
  <c r="G54" i="54"/>
  <c r="G7" i="54"/>
  <c r="G33" i="54"/>
  <c r="G55" i="54"/>
  <c r="G8" i="54"/>
  <c r="G34" i="54"/>
  <c r="G56" i="54"/>
  <c r="G9" i="54"/>
  <c r="G35" i="54"/>
  <c r="G57" i="54"/>
  <c r="G10" i="54"/>
  <c r="G36" i="54"/>
  <c r="G58" i="54"/>
  <c r="G11" i="54"/>
  <c r="G37" i="54"/>
  <c r="G59" i="54"/>
  <c r="G12" i="54"/>
  <c r="G38" i="54"/>
  <c r="G60" i="54"/>
  <c r="G13" i="54"/>
  <c r="G39" i="54"/>
  <c r="G61" i="54"/>
  <c r="G14" i="54"/>
  <c r="G40" i="54"/>
  <c r="G62" i="54"/>
  <c r="G15" i="54"/>
  <c r="G41" i="54"/>
  <c r="G63" i="54"/>
  <c r="G16" i="54"/>
  <c r="G42" i="54"/>
  <c r="G64" i="54"/>
  <c r="G17" i="54"/>
  <c r="G43" i="54"/>
  <c r="G65" i="54"/>
  <c r="G18" i="54"/>
  <c r="G44" i="54"/>
  <c r="G66" i="54"/>
  <c r="G19" i="54"/>
  <c r="G45" i="54"/>
  <c r="G67" i="54"/>
  <c r="G68" i="54"/>
  <c r="G87" i="54"/>
  <c r="DK21" i="47"/>
  <c r="DK22" i="47"/>
  <c r="DK72" i="47"/>
  <c r="AH9" i="51"/>
  <c r="H2" i="51"/>
  <c r="H28" i="51"/>
  <c r="H50" i="51"/>
  <c r="H3" i="51"/>
  <c r="H29" i="51"/>
  <c r="H51" i="51"/>
  <c r="H4" i="51"/>
  <c r="H30" i="51"/>
  <c r="H52" i="51"/>
  <c r="H5" i="51"/>
  <c r="H31" i="51"/>
  <c r="H53" i="51"/>
  <c r="H6" i="51"/>
  <c r="H32" i="51"/>
  <c r="H54" i="51"/>
  <c r="H7" i="51"/>
  <c r="H33" i="51"/>
  <c r="H55" i="51"/>
  <c r="H8" i="51"/>
  <c r="H34" i="51"/>
  <c r="H56" i="51"/>
  <c r="H9" i="51"/>
  <c r="H35" i="51"/>
  <c r="H57" i="51"/>
  <c r="H10" i="51"/>
  <c r="H36" i="51"/>
  <c r="H58" i="51"/>
  <c r="H11" i="51"/>
  <c r="H37" i="51"/>
  <c r="H59" i="51"/>
  <c r="H12" i="51"/>
  <c r="H38" i="51"/>
  <c r="H60" i="51"/>
  <c r="H13" i="51"/>
  <c r="H39" i="51"/>
  <c r="H61" i="51"/>
  <c r="H14" i="51"/>
  <c r="H40" i="51"/>
  <c r="H62" i="51"/>
  <c r="H15" i="51"/>
  <c r="H41" i="51"/>
  <c r="H63" i="51"/>
  <c r="H16" i="51"/>
  <c r="H42" i="51"/>
  <c r="H64" i="51"/>
  <c r="H17" i="51"/>
  <c r="H43" i="51"/>
  <c r="H65" i="51"/>
  <c r="H18" i="51"/>
  <c r="H44" i="51"/>
  <c r="H66" i="51"/>
  <c r="H19" i="51"/>
  <c r="H45" i="51"/>
  <c r="H67" i="51"/>
  <c r="H68" i="51"/>
  <c r="H87" i="51"/>
  <c r="DL16" i="47"/>
  <c r="H2" i="50"/>
  <c r="H28" i="50"/>
  <c r="H50" i="50"/>
  <c r="H3" i="50"/>
  <c r="H29" i="50"/>
  <c r="H51" i="50"/>
  <c r="H4" i="50"/>
  <c r="H30" i="50"/>
  <c r="H52" i="50"/>
  <c r="H5" i="50"/>
  <c r="H31" i="50"/>
  <c r="H53" i="50"/>
  <c r="H6" i="50"/>
  <c r="H32" i="50"/>
  <c r="H54" i="50"/>
  <c r="H7" i="50"/>
  <c r="H33" i="50"/>
  <c r="H55" i="50"/>
  <c r="H8" i="50"/>
  <c r="H34" i="50"/>
  <c r="H56" i="50"/>
  <c r="H9" i="50"/>
  <c r="H35" i="50"/>
  <c r="H57" i="50"/>
  <c r="H10" i="50"/>
  <c r="H36" i="50"/>
  <c r="H58" i="50"/>
  <c r="H11" i="50"/>
  <c r="H37" i="50"/>
  <c r="H59" i="50"/>
  <c r="H12" i="50"/>
  <c r="H38" i="50"/>
  <c r="H60" i="50"/>
  <c r="H13" i="50"/>
  <c r="H39" i="50"/>
  <c r="H61" i="50"/>
  <c r="H14" i="50"/>
  <c r="H40" i="50"/>
  <c r="H62" i="50"/>
  <c r="H15" i="50"/>
  <c r="H41" i="50"/>
  <c r="H63" i="50"/>
  <c r="H16" i="50"/>
  <c r="H42" i="50"/>
  <c r="H64" i="50"/>
  <c r="H17" i="50"/>
  <c r="H43" i="50"/>
  <c r="H65" i="50"/>
  <c r="H18" i="50"/>
  <c r="H44" i="50"/>
  <c r="H66" i="50"/>
  <c r="H19" i="50"/>
  <c r="H45" i="50"/>
  <c r="H67" i="50"/>
  <c r="H68" i="50"/>
  <c r="H87" i="50"/>
  <c r="DL17" i="47"/>
  <c r="H2" i="49"/>
  <c r="H28" i="49"/>
  <c r="H50" i="49"/>
  <c r="H3" i="49"/>
  <c r="H29" i="49"/>
  <c r="H51" i="49"/>
  <c r="H4" i="49"/>
  <c r="H30" i="49"/>
  <c r="H52" i="49"/>
  <c r="H5" i="49"/>
  <c r="H31" i="49"/>
  <c r="H53" i="49"/>
  <c r="H6" i="49"/>
  <c r="H32" i="49"/>
  <c r="H54" i="49"/>
  <c r="H7" i="49"/>
  <c r="H33" i="49"/>
  <c r="H55" i="49"/>
  <c r="H8" i="49"/>
  <c r="H34" i="49"/>
  <c r="H56" i="49"/>
  <c r="H9" i="49"/>
  <c r="H35" i="49"/>
  <c r="H57" i="49"/>
  <c r="H10" i="49"/>
  <c r="H36" i="49"/>
  <c r="H58" i="49"/>
  <c r="H11" i="49"/>
  <c r="H37" i="49"/>
  <c r="H59" i="49"/>
  <c r="H12" i="49"/>
  <c r="H38" i="49"/>
  <c r="H60" i="49"/>
  <c r="H13" i="49"/>
  <c r="H39" i="49"/>
  <c r="H61" i="49"/>
  <c r="H14" i="49"/>
  <c r="H40" i="49"/>
  <c r="H62" i="49"/>
  <c r="H15" i="49"/>
  <c r="H41" i="49"/>
  <c r="H63" i="49"/>
  <c r="H16" i="49"/>
  <c r="H42" i="49"/>
  <c r="H64" i="49"/>
  <c r="H17" i="49"/>
  <c r="H43" i="49"/>
  <c r="H65" i="49"/>
  <c r="H18" i="49"/>
  <c r="H44" i="49"/>
  <c r="H66" i="49"/>
  <c r="H19" i="49"/>
  <c r="H45" i="49"/>
  <c r="H67" i="49"/>
  <c r="H68" i="49"/>
  <c r="H87" i="49"/>
  <c r="DL18" i="47"/>
  <c r="H2" i="52"/>
  <c r="H28" i="52"/>
  <c r="H50" i="52"/>
  <c r="H3" i="52"/>
  <c r="H29" i="52"/>
  <c r="H51" i="52"/>
  <c r="H4" i="52"/>
  <c r="H30" i="52"/>
  <c r="H52" i="52"/>
  <c r="H5" i="52"/>
  <c r="H31" i="52"/>
  <c r="H53" i="52"/>
  <c r="H6" i="52"/>
  <c r="H32" i="52"/>
  <c r="H54" i="52"/>
  <c r="H7" i="52"/>
  <c r="H33" i="52"/>
  <c r="H55" i="52"/>
  <c r="H8" i="52"/>
  <c r="H34" i="52"/>
  <c r="H56" i="52"/>
  <c r="H9" i="52"/>
  <c r="H35" i="52"/>
  <c r="H57" i="52"/>
  <c r="H10" i="52"/>
  <c r="H36" i="52"/>
  <c r="H58" i="52"/>
  <c r="H11" i="52"/>
  <c r="H37" i="52"/>
  <c r="H59" i="52"/>
  <c r="H12" i="52"/>
  <c r="H38" i="52"/>
  <c r="H60" i="52"/>
  <c r="H13" i="52"/>
  <c r="H39" i="52"/>
  <c r="H61" i="52"/>
  <c r="H14" i="52"/>
  <c r="H40" i="52"/>
  <c r="H62" i="52"/>
  <c r="H15" i="52"/>
  <c r="H41" i="52"/>
  <c r="H63" i="52"/>
  <c r="H16" i="52"/>
  <c r="H42" i="52"/>
  <c r="H64" i="52"/>
  <c r="H17" i="52"/>
  <c r="H43" i="52"/>
  <c r="H65" i="52"/>
  <c r="H18" i="52"/>
  <c r="H44" i="52"/>
  <c r="H66" i="52"/>
  <c r="H19" i="52"/>
  <c r="H45" i="52"/>
  <c r="H67" i="52"/>
  <c r="H68" i="52"/>
  <c r="H87" i="52"/>
  <c r="DL19" i="47"/>
  <c r="H2" i="53"/>
  <c r="H28" i="53"/>
  <c r="H50" i="53"/>
  <c r="H3" i="53"/>
  <c r="H29" i="53"/>
  <c r="H51" i="53"/>
  <c r="H4" i="53"/>
  <c r="H30" i="53"/>
  <c r="H52" i="53"/>
  <c r="H5" i="53"/>
  <c r="H31" i="53"/>
  <c r="H53" i="53"/>
  <c r="H6" i="53"/>
  <c r="H32" i="53"/>
  <c r="H54" i="53"/>
  <c r="H7" i="53"/>
  <c r="H33" i="53"/>
  <c r="H55" i="53"/>
  <c r="H8" i="53"/>
  <c r="H34" i="53"/>
  <c r="H56" i="53"/>
  <c r="H9" i="53"/>
  <c r="H35" i="53"/>
  <c r="H57" i="53"/>
  <c r="H10" i="53"/>
  <c r="H36" i="53"/>
  <c r="H58" i="53"/>
  <c r="H11" i="53"/>
  <c r="H37" i="53"/>
  <c r="H59" i="53"/>
  <c r="H12" i="53"/>
  <c r="H38" i="53"/>
  <c r="H60" i="53"/>
  <c r="H13" i="53"/>
  <c r="H39" i="53"/>
  <c r="H61" i="53"/>
  <c r="H14" i="53"/>
  <c r="H40" i="53"/>
  <c r="H62" i="53"/>
  <c r="H15" i="53"/>
  <c r="H41" i="53"/>
  <c r="H63" i="53"/>
  <c r="H16" i="53"/>
  <c r="H42" i="53"/>
  <c r="H64" i="53"/>
  <c r="H17" i="53"/>
  <c r="H43" i="53"/>
  <c r="H65" i="53"/>
  <c r="H18" i="53"/>
  <c r="H44" i="53"/>
  <c r="H66" i="53"/>
  <c r="H19" i="53"/>
  <c r="H45" i="53"/>
  <c r="H67" i="53"/>
  <c r="H68" i="53"/>
  <c r="H87" i="53"/>
  <c r="DL20" i="47"/>
  <c r="H2" i="54"/>
  <c r="H28" i="54"/>
  <c r="H50" i="54"/>
  <c r="H3" i="54"/>
  <c r="H29" i="54"/>
  <c r="H51" i="54"/>
  <c r="H4" i="54"/>
  <c r="H30" i="54"/>
  <c r="H52" i="54"/>
  <c r="H5" i="54"/>
  <c r="H31" i="54"/>
  <c r="H53" i="54"/>
  <c r="H6" i="54"/>
  <c r="H32" i="54"/>
  <c r="H54" i="54"/>
  <c r="H7" i="54"/>
  <c r="H33" i="54"/>
  <c r="H55" i="54"/>
  <c r="H8" i="54"/>
  <c r="H34" i="54"/>
  <c r="H56" i="54"/>
  <c r="H9" i="54"/>
  <c r="H35" i="54"/>
  <c r="H57" i="54"/>
  <c r="H10" i="54"/>
  <c r="H36" i="54"/>
  <c r="H58" i="54"/>
  <c r="H11" i="54"/>
  <c r="H37" i="54"/>
  <c r="H59" i="54"/>
  <c r="H12" i="54"/>
  <c r="H38" i="54"/>
  <c r="H60" i="54"/>
  <c r="H13" i="54"/>
  <c r="H39" i="54"/>
  <c r="H61" i="54"/>
  <c r="H14" i="54"/>
  <c r="H40" i="54"/>
  <c r="H62" i="54"/>
  <c r="H15" i="54"/>
  <c r="H41" i="54"/>
  <c r="H63" i="54"/>
  <c r="H16" i="54"/>
  <c r="H42" i="54"/>
  <c r="H64" i="54"/>
  <c r="H17" i="54"/>
  <c r="H43" i="54"/>
  <c r="H65" i="54"/>
  <c r="H18" i="54"/>
  <c r="H44" i="54"/>
  <c r="H66" i="54"/>
  <c r="H19" i="54"/>
  <c r="H45" i="54"/>
  <c r="H67" i="54"/>
  <c r="H68" i="54"/>
  <c r="H87" i="54"/>
  <c r="DL21" i="47"/>
  <c r="DL22" i="47"/>
  <c r="DL72" i="47"/>
  <c r="AI9" i="51"/>
  <c r="I2" i="51"/>
  <c r="I28" i="51"/>
  <c r="I50" i="51"/>
  <c r="I3" i="51"/>
  <c r="I29" i="51"/>
  <c r="I51" i="51"/>
  <c r="I4" i="51"/>
  <c r="I30" i="51"/>
  <c r="I52" i="51"/>
  <c r="I5" i="51"/>
  <c r="I31" i="51"/>
  <c r="I53" i="51"/>
  <c r="I6" i="51"/>
  <c r="I32" i="51"/>
  <c r="I54" i="51"/>
  <c r="I7" i="51"/>
  <c r="I33" i="51"/>
  <c r="I55" i="51"/>
  <c r="I8" i="51"/>
  <c r="I34" i="51"/>
  <c r="I56" i="51"/>
  <c r="I9" i="51"/>
  <c r="I35" i="51"/>
  <c r="I57" i="51"/>
  <c r="I10" i="51"/>
  <c r="I36" i="51"/>
  <c r="I58" i="51"/>
  <c r="I11" i="51"/>
  <c r="I37" i="51"/>
  <c r="I59" i="51"/>
  <c r="I12" i="51"/>
  <c r="I38" i="51"/>
  <c r="I60" i="51"/>
  <c r="I13" i="51"/>
  <c r="I39" i="51"/>
  <c r="I61" i="51"/>
  <c r="I14" i="51"/>
  <c r="I40" i="51"/>
  <c r="I62" i="51"/>
  <c r="I15" i="51"/>
  <c r="I41" i="51"/>
  <c r="I63" i="51"/>
  <c r="I16" i="51"/>
  <c r="I42" i="51"/>
  <c r="I64" i="51"/>
  <c r="I17" i="51"/>
  <c r="I43" i="51"/>
  <c r="I65" i="51"/>
  <c r="I18" i="51"/>
  <c r="I44" i="51"/>
  <c r="I66" i="51"/>
  <c r="I19" i="51"/>
  <c r="I45" i="51"/>
  <c r="I67" i="51"/>
  <c r="I68" i="51"/>
  <c r="I87" i="51"/>
  <c r="DM16" i="47"/>
  <c r="I2" i="50"/>
  <c r="I28" i="50"/>
  <c r="I50" i="50"/>
  <c r="I3" i="50"/>
  <c r="I29" i="50"/>
  <c r="I51" i="50"/>
  <c r="I4" i="50"/>
  <c r="I30" i="50"/>
  <c r="I52" i="50"/>
  <c r="I5" i="50"/>
  <c r="I31" i="50"/>
  <c r="I53" i="50"/>
  <c r="I6" i="50"/>
  <c r="I32" i="50"/>
  <c r="I54" i="50"/>
  <c r="I7" i="50"/>
  <c r="I33" i="50"/>
  <c r="I55" i="50"/>
  <c r="I8" i="50"/>
  <c r="I34" i="50"/>
  <c r="I56" i="50"/>
  <c r="I9" i="50"/>
  <c r="I35" i="50"/>
  <c r="I57" i="50"/>
  <c r="I10" i="50"/>
  <c r="I36" i="50"/>
  <c r="I58" i="50"/>
  <c r="I11" i="50"/>
  <c r="I37" i="50"/>
  <c r="I59" i="50"/>
  <c r="I12" i="50"/>
  <c r="I38" i="50"/>
  <c r="I60" i="50"/>
  <c r="I13" i="50"/>
  <c r="I39" i="50"/>
  <c r="I61" i="50"/>
  <c r="I14" i="50"/>
  <c r="I40" i="50"/>
  <c r="I62" i="50"/>
  <c r="I15" i="50"/>
  <c r="I41" i="50"/>
  <c r="I63" i="50"/>
  <c r="I16" i="50"/>
  <c r="I42" i="50"/>
  <c r="I64" i="50"/>
  <c r="I17" i="50"/>
  <c r="I43" i="50"/>
  <c r="I65" i="50"/>
  <c r="I18" i="50"/>
  <c r="I44" i="50"/>
  <c r="I66" i="50"/>
  <c r="I19" i="50"/>
  <c r="I45" i="50"/>
  <c r="I67" i="50"/>
  <c r="I68" i="50"/>
  <c r="I87" i="50"/>
  <c r="DM17" i="47"/>
  <c r="I2" i="49"/>
  <c r="I28" i="49"/>
  <c r="I50" i="49"/>
  <c r="I3" i="49"/>
  <c r="I29" i="49"/>
  <c r="I51" i="49"/>
  <c r="I4" i="49"/>
  <c r="I30" i="49"/>
  <c r="I52" i="49"/>
  <c r="I5" i="49"/>
  <c r="I31" i="49"/>
  <c r="I53" i="49"/>
  <c r="I6" i="49"/>
  <c r="I32" i="49"/>
  <c r="I54" i="49"/>
  <c r="I7" i="49"/>
  <c r="I33" i="49"/>
  <c r="I55" i="49"/>
  <c r="I8" i="49"/>
  <c r="I34" i="49"/>
  <c r="I56" i="49"/>
  <c r="I9" i="49"/>
  <c r="I35" i="49"/>
  <c r="I57" i="49"/>
  <c r="I10" i="49"/>
  <c r="I36" i="49"/>
  <c r="I58" i="49"/>
  <c r="I11" i="49"/>
  <c r="I37" i="49"/>
  <c r="I59" i="49"/>
  <c r="I12" i="49"/>
  <c r="I38" i="49"/>
  <c r="I60" i="49"/>
  <c r="I13" i="49"/>
  <c r="I39" i="49"/>
  <c r="I61" i="49"/>
  <c r="I14" i="49"/>
  <c r="I40" i="49"/>
  <c r="I62" i="49"/>
  <c r="I15" i="49"/>
  <c r="I41" i="49"/>
  <c r="I63" i="49"/>
  <c r="I16" i="49"/>
  <c r="I42" i="49"/>
  <c r="I64" i="49"/>
  <c r="I17" i="49"/>
  <c r="I43" i="49"/>
  <c r="I65" i="49"/>
  <c r="I18" i="49"/>
  <c r="I44" i="49"/>
  <c r="I66" i="49"/>
  <c r="I19" i="49"/>
  <c r="I45" i="49"/>
  <c r="I67" i="49"/>
  <c r="I68" i="49"/>
  <c r="I87" i="49"/>
  <c r="DM18" i="47"/>
  <c r="I2" i="52"/>
  <c r="I28" i="52"/>
  <c r="I50" i="52"/>
  <c r="I3" i="52"/>
  <c r="I29" i="52"/>
  <c r="I51" i="52"/>
  <c r="I4" i="52"/>
  <c r="I30" i="52"/>
  <c r="I52" i="52"/>
  <c r="I5" i="52"/>
  <c r="I31" i="52"/>
  <c r="I53" i="52"/>
  <c r="I6" i="52"/>
  <c r="I32" i="52"/>
  <c r="I54" i="52"/>
  <c r="I7" i="52"/>
  <c r="I33" i="52"/>
  <c r="I55" i="52"/>
  <c r="I8" i="52"/>
  <c r="I34" i="52"/>
  <c r="I56" i="52"/>
  <c r="I9" i="52"/>
  <c r="I35" i="52"/>
  <c r="I57" i="52"/>
  <c r="I10" i="52"/>
  <c r="I36" i="52"/>
  <c r="I58" i="52"/>
  <c r="I11" i="52"/>
  <c r="I37" i="52"/>
  <c r="I59" i="52"/>
  <c r="I12" i="52"/>
  <c r="I38" i="52"/>
  <c r="I60" i="52"/>
  <c r="I13" i="52"/>
  <c r="I39" i="52"/>
  <c r="I61" i="52"/>
  <c r="I14" i="52"/>
  <c r="I40" i="52"/>
  <c r="I62" i="52"/>
  <c r="I15" i="52"/>
  <c r="I41" i="52"/>
  <c r="I63" i="52"/>
  <c r="I16" i="52"/>
  <c r="I42" i="52"/>
  <c r="I64" i="52"/>
  <c r="I17" i="52"/>
  <c r="I43" i="52"/>
  <c r="I65" i="52"/>
  <c r="I18" i="52"/>
  <c r="I44" i="52"/>
  <c r="I66" i="52"/>
  <c r="I19" i="52"/>
  <c r="I45" i="52"/>
  <c r="I67" i="52"/>
  <c r="I68" i="52"/>
  <c r="I87" i="52"/>
  <c r="DM19" i="47"/>
  <c r="I2" i="53"/>
  <c r="I28" i="53"/>
  <c r="I50" i="53"/>
  <c r="I3" i="53"/>
  <c r="I29" i="53"/>
  <c r="I51" i="53"/>
  <c r="I4" i="53"/>
  <c r="I30" i="53"/>
  <c r="I52" i="53"/>
  <c r="I5" i="53"/>
  <c r="I31" i="53"/>
  <c r="I53" i="53"/>
  <c r="I6" i="53"/>
  <c r="I32" i="53"/>
  <c r="I54" i="53"/>
  <c r="I7" i="53"/>
  <c r="I33" i="53"/>
  <c r="I55" i="53"/>
  <c r="I8" i="53"/>
  <c r="I34" i="53"/>
  <c r="I56" i="53"/>
  <c r="I9" i="53"/>
  <c r="I35" i="53"/>
  <c r="I57" i="53"/>
  <c r="I10" i="53"/>
  <c r="I36" i="53"/>
  <c r="I58" i="53"/>
  <c r="I11" i="53"/>
  <c r="I37" i="53"/>
  <c r="I59" i="53"/>
  <c r="I12" i="53"/>
  <c r="I38" i="53"/>
  <c r="I60" i="53"/>
  <c r="I13" i="53"/>
  <c r="I39" i="53"/>
  <c r="I61" i="53"/>
  <c r="I14" i="53"/>
  <c r="I40" i="53"/>
  <c r="I62" i="53"/>
  <c r="I15" i="53"/>
  <c r="I41" i="53"/>
  <c r="I63" i="53"/>
  <c r="I16" i="53"/>
  <c r="I42" i="53"/>
  <c r="I64" i="53"/>
  <c r="I17" i="53"/>
  <c r="I43" i="53"/>
  <c r="I65" i="53"/>
  <c r="I18" i="53"/>
  <c r="I44" i="53"/>
  <c r="I66" i="53"/>
  <c r="I19" i="53"/>
  <c r="I45" i="53"/>
  <c r="I67" i="53"/>
  <c r="I68" i="53"/>
  <c r="I87" i="53"/>
  <c r="DM20" i="47"/>
  <c r="I2" i="54"/>
  <c r="I28" i="54"/>
  <c r="I50" i="54"/>
  <c r="I3" i="54"/>
  <c r="I29" i="54"/>
  <c r="I51" i="54"/>
  <c r="I4" i="54"/>
  <c r="I30" i="54"/>
  <c r="I52" i="54"/>
  <c r="I5" i="54"/>
  <c r="I31" i="54"/>
  <c r="I53" i="54"/>
  <c r="I6" i="54"/>
  <c r="I32" i="54"/>
  <c r="I54" i="54"/>
  <c r="I7" i="54"/>
  <c r="I33" i="54"/>
  <c r="I55" i="54"/>
  <c r="I8" i="54"/>
  <c r="I34" i="54"/>
  <c r="I56" i="54"/>
  <c r="I9" i="54"/>
  <c r="I35" i="54"/>
  <c r="I57" i="54"/>
  <c r="I10" i="54"/>
  <c r="I36" i="54"/>
  <c r="I58" i="54"/>
  <c r="I11" i="54"/>
  <c r="I37" i="54"/>
  <c r="I59" i="54"/>
  <c r="I12" i="54"/>
  <c r="I38" i="54"/>
  <c r="I60" i="54"/>
  <c r="I13" i="54"/>
  <c r="I39" i="54"/>
  <c r="I61" i="54"/>
  <c r="I14" i="54"/>
  <c r="I40" i="54"/>
  <c r="I62" i="54"/>
  <c r="I15" i="54"/>
  <c r="I41" i="54"/>
  <c r="I63" i="54"/>
  <c r="I16" i="54"/>
  <c r="I42" i="54"/>
  <c r="I64" i="54"/>
  <c r="I17" i="54"/>
  <c r="I43" i="54"/>
  <c r="I65" i="54"/>
  <c r="I18" i="54"/>
  <c r="I44" i="54"/>
  <c r="I66" i="54"/>
  <c r="I19" i="54"/>
  <c r="I45" i="54"/>
  <c r="I67" i="54"/>
  <c r="I68" i="54"/>
  <c r="I87" i="54"/>
  <c r="DM21" i="47"/>
  <c r="DM22" i="47"/>
  <c r="DM72" i="47"/>
  <c r="AJ9" i="51"/>
  <c r="J2" i="51"/>
  <c r="J28" i="51"/>
  <c r="J50" i="51"/>
  <c r="J3" i="51"/>
  <c r="J29" i="51"/>
  <c r="J51" i="51"/>
  <c r="J4" i="51"/>
  <c r="J30" i="51"/>
  <c r="J52" i="51"/>
  <c r="J5" i="51"/>
  <c r="J31" i="51"/>
  <c r="J53" i="51"/>
  <c r="J6" i="51"/>
  <c r="J32" i="51"/>
  <c r="J54" i="51"/>
  <c r="J7" i="51"/>
  <c r="J33" i="51"/>
  <c r="J55" i="51"/>
  <c r="J8" i="51"/>
  <c r="J34" i="51"/>
  <c r="J56" i="51"/>
  <c r="J9" i="51"/>
  <c r="J35" i="51"/>
  <c r="J57" i="51"/>
  <c r="J10" i="51"/>
  <c r="J36" i="51"/>
  <c r="J58" i="51"/>
  <c r="J11" i="51"/>
  <c r="J37" i="51"/>
  <c r="J59" i="51"/>
  <c r="J12" i="51"/>
  <c r="J38" i="51"/>
  <c r="J60" i="51"/>
  <c r="J13" i="51"/>
  <c r="J39" i="51"/>
  <c r="J61" i="51"/>
  <c r="J14" i="51"/>
  <c r="J40" i="51"/>
  <c r="J62" i="51"/>
  <c r="J15" i="51"/>
  <c r="J41" i="51"/>
  <c r="J63" i="51"/>
  <c r="J16" i="51"/>
  <c r="J42" i="51"/>
  <c r="J64" i="51"/>
  <c r="J17" i="51"/>
  <c r="J43" i="51"/>
  <c r="J65" i="51"/>
  <c r="J18" i="51"/>
  <c r="J44" i="51"/>
  <c r="J66" i="51"/>
  <c r="J19" i="51"/>
  <c r="J45" i="51"/>
  <c r="J67" i="51"/>
  <c r="J68" i="51"/>
  <c r="J87" i="51"/>
  <c r="DN16" i="47"/>
  <c r="J2" i="50"/>
  <c r="J28" i="50"/>
  <c r="J50" i="50"/>
  <c r="J3" i="50"/>
  <c r="J29" i="50"/>
  <c r="J51" i="50"/>
  <c r="J4" i="50"/>
  <c r="J30" i="50"/>
  <c r="J52" i="50"/>
  <c r="J5" i="50"/>
  <c r="J31" i="50"/>
  <c r="J53" i="50"/>
  <c r="J6" i="50"/>
  <c r="J32" i="50"/>
  <c r="J54" i="50"/>
  <c r="J7" i="50"/>
  <c r="J33" i="50"/>
  <c r="J55" i="50"/>
  <c r="J8" i="50"/>
  <c r="J34" i="50"/>
  <c r="J56" i="50"/>
  <c r="J9" i="50"/>
  <c r="J35" i="50"/>
  <c r="J57" i="50"/>
  <c r="J10" i="50"/>
  <c r="J36" i="50"/>
  <c r="J58" i="50"/>
  <c r="J11" i="50"/>
  <c r="J37" i="50"/>
  <c r="J59" i="50"/>
  <c r="J12" i="50"/>
  <c r="J38" i="50"/>
  <c r="J60" i="50"/>
  <c r="J13" i="50"/>
  <c r="J39" i="50"/>
  <c r="J61" i="50"/>
  <c r="J14" i="50"/>
  <c r="J40" i="50"/>
  <c r="J62" i="50"/>
  <c r="J15" i="50"/>
  <c r="J41" i="50"/>
  <c r="J63" i="50"/>
  <c r="J16" i="50"/>
  <c r="J42" i="50"/>
  <c r="J64" i="50"/>
  <c r="J17" i="50"/>
  <c r="J43" i="50"/>
  <c r="J65" i="50"/>
  <c r="J18" i="50"/>
  <c r="J44" i="50"/>
  <c r="J66" i="50"/>
  <c r="J19" i="50"/>
  <c r="J45" i="50"/>
  <c r="J67" i="50"/>
  <c r="J68" i="50"/>
  <c r="J87" i="50"/>
  <c r="DN17" i="47"/>
  <c r="J2" i="49"/>
  <c r="J28" i="49"/>
  <c r="J50" i="49"/>
  <c r="J3" i="49"/>
  <c r="J29" i="49"/>
  <c r="J51" i="49"/>
  <c r="J4" i="49"/>
  <c r="J30" i="49"/>
  <c r="J52" i="49"/>
  <c r="J5" i="49"/>
  <c r="J31" i="49"/>
  <c r="J53" i="49"/>
  <c r="J6" i="49"/>
  <c r="J32" i="49"/>
  <c r="J54" i="49"/>
  <c r="J7" i="49"/>
  <c r="J33" i="49"/>
  <c r="J55" i="49"/>
  <c r="J8" i="49"/>
  <c r="J34" i="49"/>
  <c r="J56" i="49"/>
  <c r="J9" i="49"/>
  <c r="J35" i="49"/>
  <c r="J57" i="49"/>
  <c r="J10" i="49"/>
  <c r="J36" i="49"/>
  <c r="J58" i="49"/>
  <c r="J11" i="49"/>
  <c r="J37" i="49"/>
  <c r="J59" i="49"/>
  <c r="J12" i="49"/>
  <c r="J38" i="49"/>
  <c r="J60" i="49"/>
  <c r="J13" i="49"/>
  <c r="J39" i="49"/>
  <c r="J61" i="49"/>
  <c r="J14" i="49"/>
  <c r="J40" i="49"/>
  <c r="J62" i="49"/>
  <c r="J15" i="49"/>
  <c r="J41" i="49"/>
  <c r="J63" i="49"/>
  <c r="J16" i="49"/>
  <c r="J42" i="49"/>
  <c r="J64" i="49"/>
  <c r="J17" i="49"/>
  <c r="J43" i="49"/>
  <c r="J65" i="49"/>
  <c r="J18" i="49"/>
  <c r="J44" i="49"/>
  <c r="J66" i="49"/>
  <c r="J19" i="49"/>
  <c r="J45" i="49"/>
  <c r="J67" i="49"/>
  <c r="J68" i="49"/>
  <c r="J87" i="49"/>
  <c r="DN18" i="47"/>
  <c r="J2" i="52"/>
  <c r="J28" i="52"/>
  <c r="J50" i="52"/>
  <c r="J3" i="52"/>
  <c r="J29" i="52"/>
  <c r="J51" i="52"/>
  <c r="J4" i="52"/>
  <c r="J30" i="52"/>
  <c r="J52" i="52"/>
  <c r="J5" i="52"/>
  <c r="J31" i="52"/>
  <c r="J53" i="52"/>
  <c r="J6" i="52"/>
  <c r="J32" i="52"/>
  <c r="J54" i="52"/>
  <c r="J7" i="52"/>
  <c r="J33" i="52"/>
  <c r="J55" i="52"/>
  <c r="J8" i="52"/>
  <c r="J34" i="52"/>
  <c r="J56" i="52"/>
  <c r="J9" i="52"/>
  <c r="J35" i="52"/>
  <c r="J57" i="52"/>
  <c r="J10" i="52"/>
  <c r="J36" i="52"/>
  <c r="J58" i="52"/>
  <c r="J11" i="52"/>
  <c r="J37" i="52"/>
  <c r="J59" i="52"/>
  <c r="J12" i="52"/>
  <c r="J38" i="52"/>
  <c r="J60" i="52"/>
  <c r="J13" i="52"/>
  <c r="J39" i="52"/>
  <c r="J61" i="52"/>
  <c r="J14" i="52"/>
  <c r="J40" i="52"/>
  <c r="J62" i="52"/>
  <c r="J15" i="52"/>
  <c r="J41" i="52"/>
  <c r="J63" i="52"/>
  <c r="J16" i="52"/>
  <c r="J42" i="52"/>
  <c r="J64" i="52"/>
  <c r="J17" i="52"/>
  <c r="J43" i="52"/>
  <c r="J65" i="52"/>
  <c r="J18" i="52"/>
  <c r="J44" i="52"/>
  <c r="J66" i="52"/>
  <c r="J19" i="52"/>
  <c r="J45" i="52"/>
  <c r="J67" i="52"/>
  <c r="J68" i="52"/>
  <c r="J87" i="52"/>
  <c r="DN19" i="47"/>
  <c r="J2" i="53"/>
  <c r="J28" i="53"/>
  <c r="J50" i="53"/>
  <c r="J3" i="53"/>
  <c r="J29" i="53"/>
  <c r="J51" i="53"/>
  <c r="J4" i="53"/>
  <c r="J30" i="53"/>
  <c r="J52" i="53"/>
  <c r="J5" i="53"/>
  <c r="J31" i="53"/>
  <c r="J53" i="53"/>
  <c r="J6" i="53"/>
  <c r="J32" i="53"/>
  <c r="J54" i="53"/>
  <c r="J7" i="53"/>
  <c r="J33" i="53"/>
  <c r="J55" i="53"/>
  <c r="J8" i="53"/>
  <c r="J34" i="53"/>
  <c r="J56" i="53"/>
  <c r="J9" i="53"/>
  <c r="J35" i="53"/>
  <c r="J57" i="53"/>
  <c r="J10" i="53"/>
  <c r="J36" i="53"/>
  <c r="J58" i="53"/>
  <c r="J11" i="53"/>
  <c r="J37" i="53"/>
  <c r="J59" i="53"/>
  <c r="J12" i="53"/>
  <c r="J38" i="53"/>
  <c r="J60" i="53"/>
  <c r="J13" i="53"/>
  <c r="J39" i="53"/>
  <c r="J61" i="53"/>
  <c r="J14" i="53"/>
  <c r="J40" i="53"/>
  <c r="J62" i="53"/>
  <c r="J15" i="53"/>
  <c r="J41" i="53"/>
  <c r="J63" i="53"/>
  <c r="J16" i="53"/>
  <c r="J42" i="53"/>
  <c r="J64" i="53"/>
  <c r="J17" i="53"/>
  <c r="J43" i="53"/>
  <c r="J65" i="53"/>
  <c r="J18" i="53"/>
  <c r="J44" i="53"/>
  <c r="J66" i="53"/>
  <c r="J19" i="53"/>
  <c r="J45" i="53"/>
  <c r="J67" i="53"/>
  <c r="J68" i="53"/>
  <c r="J87" i="53"/>
  <c r="DN20" i="47"/>
  <c r="J2" i="54"/>
  <c r="J28" i="54"/>
  <c r="J50" i="54"/>
  <c r="J3" i="54"/>
  <c r="J29" i="54"/>
  <c r="J51" i="54"/>
  <c r="J4" i="54"/>
  <c r="J30" i="54"/>
  <c r="J52" i="54"/>
  <c r="J5" i="54"/>
  <c r="J31" i="54"/>
  <c r="J53" i="54"/>
  <c r="J6" i="54"/>
  <c r="J32" i="54"/>
  <c r="J54" i="54"/>
  <c r="J7" i="54"/>
  <c r="J33" i="54"/>
  <c r="J55" i="54"/>
  <c r="J8" i="54"/>
  <c r="J34" i="54"/>
  <c r="J56" i="54"/>
  <c r="J9" i="54"/>
  <c r="J35" i="54"/>
  <c r="J57" i="54"/>
  <c r="J10" i="54"/>
  <c r="J36" i="54"/>
  <c r="J58" i="54"/>
  <c r="J11" i="54"/>
  <c r="J37" i="54"/>
  <c r="J59" i="54"/>
  <c r="J12" i="54"/>
  <c r="J38" i="54"/>
  <c r="J60" i="54"/>
  <c r="J13" i="54"/>
  <c r="J39" i="54"/>
  <c r="J61" i="54"/>
  <c r="J14" i="54"/>
  <c r="J40" i="54"/>
  <c r="J62" i="54"/>
  <c r="J15" i="54"/>
  <c r="J41" i="54"/>
  <c r="J63" i="54"/>
  <c r="J16" i="54"/>
  <c r="J42" i="54"/>
  <c r="J64" i="54"/>
  <c r="J17" i="54"/>
  <c r="J43" i="54"/>
  <c r="J65" i="54"/>
  <c r="J18" i="54"/>
  <c r="J44" i="54"/>
  <c r="J66" i="54"/>
  <c r="J19" i="54"/>
  <c r="J45" i="54"/>
  <c r="J67" i="54"/>
  <c r="J68" i="54"/>
  <c r="J87" i="54"/>
  <c r="DN21" i="47"/>
  <c r="DN22" i="47"/>
  <c r="DN72" i="47"/>
  <c r="AK9" i="51"/>
  <c r="K2" i="51"/>
  <c r="K28" i="51"/>
  <c r="K50" i="51"/>
  <c r="K3" i="51"/>
  <c r="K29" i="51"/>
  <c r="K51" i="51"/>
  <c r="K4" i="51"/>
  <c r="K30" i="51"/>
  <c r="K52" i="51"/>
  <c r="K5" i="51"/>
  <c r="K31" i="51"/>
  <c r="K53" i="51"/>
  <c r="K6" i="51"/>
  <c r="K32" i="51"/>
  <c r="K54" i="51"/>
  <c r="K7" i="51"/>
  <c r="K33" i="51"/>
  <c r="K55" i="51"/>
  <c r="K8" i="51"/>
  <c r="K34" i="51"/>
  <c r="K56" i="51"/>
  <c r="K9" i="51"/>
  <c r="K35" i="51"/>
  <c r="K57" i="51"/>
  <c r="K10" i="51"/>
  <c r="K36" i="51"/>
  <c r="K58" i="51"/>
  <c r="K11" i="51"/>
  <c r="K37" i="51"/>
  <c r="K59" i="51"/>
  <c r="K12" i="51"/>
  <c r="K38" i="51"/>
  <c r="K60" i="51"/>
  <c r="K13" i="51"/>
  <c r="K39" i="51"/>
  <c r="K61" i="51"/>
  <c r="K14" i="51"/>
  <c r="K40" i="51"/>
  <c r="K62" i="51"/>
  <c r="K15" i="51"/>
  <c r="K41" i="51"/>
  <c r="K63" i="51"/>
  <c r="K16" i="51"/>
  <c r="K42" i="51"/>
  <c r="K64" i="51"/>
  <c r="K17" i="51"/>
  <c r="K43" i="51"/>
  <c r="K65" i="51"/>
  <c r="K18" i="51"/>
  <c r="K44" i="51"/>
  <c r="K66" i="51"/>
  <c r="K19" i="51"/>
  <c r="K45" i="51"/>
  <c r="K67" i="51"/>
  <c r="K68" i="51"/>
  <c r="K87" i="51"/>
  <c r="DO16" i="47"/>
  <c r="K2" i="50"/>
  <c r="K28" i="50"/>
  <c r="K50" i="50"/>
  <c r="K3" i="50"/>
  <c r="K29" i="50"/>
  <c r="K51" i="50"/>
  <c r="K4" i="50"/>
  <c r="K30" i="50"/>
  <c r="K52" i="50"/>
  <c r="K5" i="50"/>
  <c r="K31" i="50"/>
  <c r="K53" i="50"/>
  <c r="K6" i="50"/>
  <c r="K32" i="50"/>
  <c r="K54" i="50"/>
  <c r="K7" i="50"/>
  <c r="K33" i="50"/>
  <c r="K55" i="50"/>
  <c r="K8" i="50"/>
  <c r="K34" i="50"/>
  <c r="K56" i="50"/>
  <c r="K9" i="50"/>
  <c r="K35" i="50"/>
  <c r="K57" i="50"/>
  <c r="K10" i="50"/>
  <c r="K36" i="50"/>
  <c r="K58" i="50"/>
  <c r="K11" i="50"/>
  <c r="K37" i="50"/>
  <c r="K59" i="50"/>
  <c r="K12" i="50"/>
  <c r="K38" i="50"/>
  <c r="K60" i="50"/>
  <c r="K13" i="50"/>
  <c r="K39" i="50"/>
  <c r="K61" i="50"/>
  <c r="K14" i="50"/>
  <c r="K40" i="50"/>
  <c r="K62" i="50"/>
  <c r="K15" i="50"/>
  <c r="K41" i="50"/>
  <c r="K63" i="50"/>
  <c r="K16" i="50"/>
  <c r="K42" i="50"/>
  <c r="K64" i="50"/>
  <c r="K17" i="50"/>
  <c r="K43" i="50"/>
  <c r="K65" i="50"/>
  <c r="K18" i="50"/>
  <c r="K44" i="50"/>
  <c r="K66" i="50"/>
  <c r="K19" i="50"/>
  <c r="K45" i="50"/>
  <c r="K67" i="50"/>
  <c r="K68" i="50"/>
  <c r="K87" i="50"/>
  <c r="DO17" i="47"/>
  <c r="K2" i="49"/>
  <c r="K28" i="49"/>
  <c r="K50" i="49"/>
  <c r="K3" i="49"/>
  <c r="K29" i="49"/>
  <c r="K51" i="49"/>
  <c r="K4" i="49"/>
  <c r="K30" i="49"/>
  <c r="K52" i="49"/>
  <c r="K5" i="49"/>
  <c r="K31" i="49"/>
  <c r="K53" i="49"/>
  <c r="K6" i="49"/>
  <c r="K32" i="49"/>
  <c r="K54" i="49"/>
  <c r="K7" i="49"/>
  <c r="K33" i="49"/>
  <c r="K55" i="49"/>
  <c r="K8" i="49"/>
  <c r="K34" i="49"/>
  <c r="K56" i="49"/>
  <c r="K9" i="49"/>
  <c r="K35" i="49"/>
  <c r="K57" i="49"/>
  <c r="K10" i="49"/>
  <c r="K36" i="49"/>
  <c r="K58" i="49"/>
  <c r="K11" i="49"/>
  <c r="K37" i="49"/>
  <c r="K59" i="49"/>
  <c r="K12" i="49"/>
  <c r="K38" i="49"/>
  <c r="K60" i="49"/>
  <c r="K13" i="49"/>
  <c r="K39" i="49"/>
  <c r="K61" i="49"/>
  <c r="K14" i="49"/>
  <c r="K40" i="49"/>
  <c r="K62" i="49"/>
  <c r="K15" i="49"/>
  <c r="K41" i="49"/>
  <c r="K63" i="49"/>
  <c r="K16" i="49"/>
  <c r="K42" i="49"/>
  <c r="K64" i="49"/>
  <c r="K17" i="49"/>
  <c r="K43" i="49"/>
  <c r="K65" i="49"/>
  <c r="K18" i="49"/>
  <c r="K44" i="49"/>
  <c r="K66" i="49"/>
  <c r="K19" i="49"/>
  <c r="K45" i="49"/>
  <c r="K67" i="49"/>
  <c r="K68" i="49"/>
  <c r="K87" i="49"/>
  <c r="DO18" i="47"/>
  <c r="K2" i="52"/>
  <c r="K28" i="52"/>
  <c r="K50" i="52"/>
  <c r="K3" i="52"/>
  <c r="K29" i="52"/>
  <c r="K51" i="52"/>
  <c r="K4" i="52"/>
  <c r="K30" i="52"/>
  <c r="K52" i="52"/>
  <c r="K5" i="52"/>
  <c r="K31" i="52"/>
  <c r="K53" i="52"/>
  <c r="K6" i="52"/>
  <c r="K32" i="52"/>
  <c r="K54" i="52"/>
  <c r="K7" i="52"/>
  <c r="K33" i="52"/>
  <c r="K55" i="52"/>
  <c r="K8" i="52"/>
  <c r="K34" i="52"/>
  <c r="K56" i="52"/>
  <c r="K9" i="52"/>
  <c r="K35" i="52"/>
  <c r="K57" i="52"/>
  <c r="K10" i="52"/>
  <c r="K36" i="52"/>
  <c r="K58" i="52"/>
  <c r="K11" i="52"/>
  <c r="K37" i="52"/>
  <c r="K59" i="52"/>
  <c r="K12" i="52"/>
  <c r="K38" i="52"/>
  <c r="K60" i="52"/>
  <c r="K13" i="52"/>
  <c r="K39" i="52"/>
  <c r="K61" i="52"/>
  <c r="K14" i="52"/>
  <c r="K40" i="52"/>
  <c r="K62" i="52"/>
  <c r="K15" i="52"/>
  <c r="K41" i="52"/>
  <c r="K63" i="52"/>
  <c r="K16" i="52"/>
  <c r="K42" i="52"/>
  <c r="K64" i="52"/>
  <c r="K17" i="52"/>
  <c r="K43" i="52"/>
  <c r="K65" i="52"/>
  <c r="K18" i="52"/>
  <c r="K44" i="52"/>
  <c r="K66" i="52"/>
  <c r="K19" i="52"/>
  <c r="K45" i="52"/>
  <c r="K67" i="52"/>
  <c r="K68" i="52"/>
  <c r="K87" i="52"/>
  <c r="DO19" i="47"/>
  <c r="K2" i="53"/>
  <c r="K28" i="53"/>
  <c r="K50" i="53"/>
  <c r="K3" i="53"/>
  <c r="K29" i="53"/>
  <c r="K51" i="53"/>
  <c r="K4" i="53"/>
  <c r="K30" i="53"/>
  <c r="K52" i="53"/>
  <c r="K5" i="53"/>
  <c r="K31" i="53"/>
  <c r="K53" i="53"/>
  <c r="K6" i="53"/>
  <c r="K32" i="53"/>
  <c r="K54" i="53"/>
  <c r="K7" i="53"/>
  <c r="K33" i="53"/>
  <c r="K55" i="53"/>
  <c r="K8" i="53"/>
  <c r="K34" i="53"/>
  <c r="K56" i="53"/>
  <c r="K9" i="53"/>
  <c r="K35" i="53"/>
  <c r="K57" i="53"/>
  <c r="K10" i="53"/>
  <c r="K36" i="53"/>
  <c r="K58" i="53"/>
  <c r="K11" i="53"/>
  <c r="K37" i="53"/>
  <c r="K59" i="53"/>
  <c r="K12" i="53"/>
  <c r="K38" i="53"/>
  <c r="K60" i="53"/>
  <c r="K13" i="53"/>
  <c r="K39" i="53"/>
  <c r="K61" i="53"/>
  <c r="K14" i="53"/>
  <c r="K40" i="53"/>
  <c r="K62" i="53"/>
  <c r="K15" i="53"/>
  <c r="K41" i="53"/>
  <c r="K63" i="53"/>
  <c r="K16" i="53"/>
  <c r="K42" i="53"/>
  <c r="K64" i="53"/>
  <c r="K17" i="53"/>
  <c r="K43" i="53"/>
  <c r="K65" i="53"/>
  <c r="K18" i="53"/>
  <c r="K44" i="53"/>
  <c r="K66" i="53"/>
  <c r="K19" i="53"/>
  <c r="K45" i="53"/>
  <c r="K67" i="53"/>
  <c r="K68" i="53"/>
  <c r="K87" i="53"/>
  <c r="DO20" i="47"/>
  <c r="K2" i="54"/>
  <c r="K28" i="54"/>
  <c r="K50" i="54"/>
  <c r="K3" i="54"/>
  <c r="K29" i="54"/>
  <c r="K51" i="54"/>
  <c r="K4" i="54"/>
  <c r="K30" i="54"/>
  <c r="K52" i="54"/>
  <c r="K5" i="54"/>
  <c r="K31" i="54"/>
  <c r="K53" i="54"/>
  <c r="K6" i="54"/>
  <c r="K32" i="54"/>
  <c r="K54" i="54"/>
  <c r="K7" i="54"/>
  <c r="K33" i="54"/>
  <c r="K55" i="54"/>
  <c r="K8" i="54"/>
  <c r="K34" i="54"/>
  <c r="K56" i="54"/>
  <c r="K9" i="54"/>
  <c r="K35" i="54"/>
  <c r="K57" i="54"/>
  <c r="K10" i="54"/>
  <c r="K36" i="54"/>
  <c r="K58" i="54"/>
  <c r="K11" i="54"/>
  <c r="K37" i="54"/>
  <c r="K59" i="54"/>
  <c r="K12" i="54"/>
  <c r="K38" i="54"/>
  <c r="K60" i="54"/>
  <c r="K13" i="54"/>
  <c r="K39" i="54"/>
  <c r="K61" i="54"/>
  <c r="K14" i="54"/>
  <c r="K40" i="54"/>
  <c r="K62" i="54"/>
  <c r="K15" i="54"/>
  <c r="K41" i="54"/>
  <c r="K63" i="54"/>
  <c r="K16" i="54"/>
  <c r="K42" i="54"/>
  <c r="K64" i="54"/>
  <c r="K17" i="54"/>
  <c r="K43" i="54"/>
  <c r="K65" i="54"/>
  <c r="K18" i="54"/>
  <c r="K44" i="54"/>
  <c r="K66" i="54"/>
  <c r="K19" i="54"/>
  <c r="K45" i="54"/>
  <c r="K67" i="54"/>
  <c r="K68" i="54"/>
  <c r="K87" i="54"/>
  <c r="DO21" i="47"/>
  <c r="DO22" i="47"/>
  <c r="DO72" i="47"/>
  <c r="AL9" i="51"/>
  <c r="L2" i="51"/>
  <c r="L28" i="51"/>
  <c r="L50" i="51"/>
  <c r="L3" i="51"/>
  <c r="L29" i="51"/>
  <c r="L51" i="51"/>
  <c r="L4" i="51"/>
  <c r="L30" i="51"/>
  <c r="L52" i="51"/>
  <c r="L5" i="51"/>
  <c r="L31" i="51"/>
  <c r="L53" i="51"/>
  <c r="L6" i="51"/>
  <c r="L32" i="51"/>
  <c r="L54" i="51"/>
  <c r="L7" i="51"/>
  <c r="L33" i="51"/>
  <c r="L55" i="51"/>
  <c r="L8" i="51"/>
  <c r="L34" i="51"/>
  <c r="L56" i="51"/>
  <c r="L9" i="51"/>
  <c r="L35" i="51"/>
  <c r="L57" i="51"/>
  <c r="L10" i="51"/>
  <c r="L36" i="51"/>
  <c r="L58" i="51"/>
  <c r="L11" i="51"/>
  <c r="L37" i="51"/>
  <c r="L59" i="51"/>
  <c r="L12" i="51"/>
  <c r="L38" i="51"/>
  <c r="L60" i="51"/>
  <c r="L13" i="51"/>
  <c r="L39" i="51"/>
  <c r="L61" i="51"/>
  <c r="L14" i="51"/>
  <c r="L40" i="51"/>
  <c r="L62" i="51"/>
  <c r="L15" i="51"/>
  <c r="L41" i="51"/>
  <c r="L63" i="51"/>
  <c r="L16" i="51"/>
  <c r="L42" i="51"/>
  <c r="L64" i="51"/>
  <c r="L17" i="51"/>
  <c r="L43" i="51"/>
  <c r="L65" i="51"/>
  <c r="L18" i="51"/>
  <c r="L44" i="51"/>
  <c r="L66" i="51"/>
  <c r="L19" i="51"/>
  <c r="L45" i="51"/>
  <c r="L67" i="51"/>
  <c r="L68" i="51"/>
  <c r="L87" i="51"/>
  <c r="DP16" i="47"/>
  <c r="L2" i="50"/>
  <c r="L28" i="50"/>
  <c r="L50" i="50"/>
  <c r="L3" i="50"/>
  <c r="L29" i="50"/>
  <c r="L51" i="50"/>
  <c r="L4" i="50"/>
  <c r="L30" i="50"/>
  <c r="L52" i="50"/>
  <c r="L5" i="50"/>
  <c r="L31" i="50"/>
  <c r="L53" i="50"/>
  <c r="L6" i="50"/>
  <c r="L32" i="50"/>
  <c r="L54" i="50"/>
  <c r="L7" i="50"/>
  <c r="L33" i="50"/>
  <c r="L55" i="50"/>
  <c r="L8" i="50"/>
  <c r="L34" i="50"/>
  <c r="L56" i="50"/>
  <c r="L9" i="50"/>
  <c r="L35" i="50"/>
  <c r="L57" i="50"/>
  <c r="L10" i="50"/>
  <c r="L36" i="50"/>
  <c r="L58" i="50"/>
  <c r="L11" i="50"/>
  <c r="L37" i="50"/>
  <c r="L59" i="50"/>
  <c r="L12" i="50"/>
  <c r="L38" i="50"/>
  <c r="L60" i="50"/>
  <c r="L13" i="50"/>
  <c r="L39" i="50"/>
  <c r="L61" i="50"/>
  <c r="L14" i="50"/>
  <c r="L40" i="50"/>
  <c r="L62" i="50"/>
  <c r="L15" i="50"/>
  <c r="L41" i="50"/>
  <c r="L63" i="50"/>
  <c r="L16" i="50"/>
  <c r="L42" i="50"/>
  <c r="L64" i="50"/>
  <c r="L17" i="50"/>
  <c r="L43" i="50"/>
  <c r="L65" i="50"/>
  <c r="L18" i="50"/>
  <c r="L44" i="50"/>
  <c r="L66" i="50"/>
  <c r="L19" i="50"/>
  <c r="L45" i="50"/>
  <c r="L67" i="50"/>
  <c r="L68" i="50"/>
  <c r="L87" i="50"/>
  <c r="DP17" i="47"/>
  <c r="L2" i="49"/>
  <c r="L28" i="49"/>
  <c r="L50" i="49"/>
  <c r="L3" i="49"/>
  <c r="L29" i="49"/>
  <c r="L51" i="49"/>
  <c r="L4" i="49"/>
  <c r="L30" i="49"/>
  <c r="L52" i="49"/>
  <c r="L5" i="49"/>
  <c r="L31" i="49"/>
  <c r="L53" i="49"/>
  <c r="L6" i="49"/>
  <c r="L32" i="49"/>
  <c r="L54" i="49"/>
  <c r="L7" i="49"/>
  <c r="L33" i="49"/>
  <c r="L55" i="49"/>
  <c r="L8" i="49"/>
  <c r="L34" i="49"/>
  <c r="L56" i="49"/>
  <c r="L9" i="49"/>
  <c r="L35" i="49"/>
  <c r="L57" i="49"/>
  <c r="L10" i="49"/>
  <c r="L36" i="49"/>
  <c r="L58" i="49"/>
  <c r="L11" i="49"/>
  <c r="L37" i="49"/>
  <c r="L59" i="49"/>
  <c r="L12" i="49"/>
  <c r="L38" i="49"/>
  <c r="L60" i="49"/>
  <c r="L13" i="49"/>
  <c r="L39" i="49"/>
  <c r="L61" i="49"/>
  <c r="L14" i="49"/>
  <c r="L40" i="49"/>
  <c r="L62" i="49"/>
  <c r="L15" i="49"/>
  <c r="L41" i="49"/>
  <c r="L63" i="49"/>
  <c r="L16" i="49"/>
  <c r="L42" i="49"/>
  <c r="L64" i="49"/>
  <c r="L17" i="49"/>
  <c r="L43" i="49"/>
  <c r="L65" i="49"/>
  <c r="L18" i="49"/>
  <c r="L44" i="49"/>
  <c r="L66" i="49"/>
  <c r="L19" i="49"/>
  <c r="L45" i="49"/>
  <c r="L67" i="49"/>
  <c r="L68" i="49"/>
  <c r="L87" i="49"/>
  <c r="DP18" i="47"/>
  <c r="L2" i="52"/>
  <c r="L28" i="52"/>
  <c r="L50" i="52"/>
  <c r="L3" i="52"/>
  <c r="L29" i="52"/>
  <c r="L51" i="52"/>
  <c r="L4" i="52"/>
  <c r="L30" i="52"/>
  <c r="L52" i="52"/>
  <c r="L5" i="52"/>
  <c r="L31" i="52"/>
  <c r="L53" i="52"/>
  <c r="L6" i="52"/>
  <c r="L32" i="52"/>
  <c r="L54" i="52"/>
  <c r="L7" i="52"/>
  <c r="L33" i="52"/>
  <c r="L55" i="52"/>
  <c r="L8" i="52"/>
  <c r="L34" i="52"/>
  <c r="L56" i="52"/>
  <c r="L9" i="52"/>
  <c r="L35" i="52"/>
  <c r="L57" i="52"/>
  <c r="L10" i="52"/>
  <c r="L36" i="52"/>
  <c r="L58" i="52"/>
  <c r="L11" i="52"/>
  <c r="L37" i="52"/>
  <c r="L59" i="52"/>
  <c r="L12" i="52"/>
  <c r="L38" i="52"/>
  <c r="L60" i="52"/>
  <c r="L13" i="52"/>
  <c r="L39" i="52"/>
  <c r="L61" i="52"/>
  <c r="L14" i="52"/>
  <c r="L40" i="52"/>
  <c r="L62" i="52"/>
  <c r="L15" i="52"/>
  <c r="L41" i="52"/>
  <c r="L63" i="52"/>
  <c r="L16" i="52"/>
  <c r="L42" i="52"/>
  <c r="L64" i="52"/>
  <c r="L17" i="52"/>
  <c r="L43" i="52"/>
  <c r="L65" i="52"/>
  <c r="L18" i="52"/>
  <c r="L44" i="52"/>
  <c r="L66" i="52"/>
  <c r="L19" i="52"/>
  <c r="L45" i="52"/>
  <c r="L67" i="52"/>
  <c r="L68" i="52"/>
  <c r="L87" i="52"/>
  <c r="DP19" i="47"/>
  <c r="L2" i="53"/>
  <c r="L28" i="53"/>
  <c r="L50" i="53"/>
  <c r="L3" i="53"/>
  <c r="L29" i="53"/>
  <c r="L51" i="53"/>
  <c r="L4" i="53"/>
  <c r="L30" i="53"/>
  <c r="L52" i="53"/>
  <c r="L5" i="53"/>
  <c r="L31" i="53"/>
  <c r="L53" i="53"/>
  <c r="L6" i="53"/>
  <c r="L32" i="53"/>
  <c r="L54" i="53"/>
  <c r="L7" i="53"/>
  <c r="L33" i="53"/>
  <c r="L55" i="53"/>
  <c r="L8" i="53"/>
  <c r="L34" i="53"/>
  <c r="L56" i="53"/>
  <c r="L9" i="53"/>
  <c r="L35" i="53"/>
  <c r="L57" i="53"/>
  <c r="L10" i="53"/>
  <c r="L36" i="53"/>
  <c r="L58" i="53"/>
  <c r="L11" i="53"/>
  <c r="L37" i="53"/>
  <c r="L59" i="53"/>
  <c r="L12" i="53"/>
  <c r="L38" i="53"/>
  <c r="L60" i="53"/>
  <c r="L13" i="53"/>
  <c r="L39" i="53"/>
  <c r="L61" i="53"/>
  <c r="L14" i="53"/>
  <c r="L40" i="53"/>
  <c r="L62" i="53"/>
  <c r="L15" i="53"/>
  <c r="L41" i="53"/>
  <c r="L63" i="53"/>
  <c r="L16" i="53"/>
  <c r="L42" i="53"/>
  <c r="L64" i="53"/>
  <c r="L17" i="53"/>
  <c r="L43" i="53"/>
  <c r="L65" i="53"/>
  <c r="L18" i="53"/>
  <c r="L44" i="53"/>
  <c r="L66" i="53"/>
  <c r="L19" i="53"/>
  <c r="L45" i="53"/>
  <c r="L67" i="53"/>
  <c r="L68" i="53"/>
  <c r="L87" i="53"/>
  <c r="DP20" i="47"/>
  <c r="L2" i="54"/>
  <c r="L28" i="54"/>
  <c r="L50" i="54"/>
  <c r="L3" i="54"/>
  <c r="L29" i="54"/>
  <c r="L51" i="54"/>
  <c r="L4" i="54"/>
  <c r="L30" i="54"/>
  <c r="L52" i="54"/>
  <c r="L5" i="54"/>
  <c r="L31" i="54"/>
  <c r="L53" i="54"/>
  <c r="L6" i="54"/>
  <c r="L32" i="54"/>
  <c r="L54" i="54"/>
  <c r="L7" i="54"/>
  <c r="L33" i="54"/>
  <c r="L55" i="54"/>
  <c r="L8" i="54"/>
  <c r="L34" i="54"/>
  <c r="L56" i="54"/>
  <c r="L9" i="54"/>
  <c r="L35" i="54"/>
  <c r="L57" i="54"/>
  <c r="L10" i="54"/>
  <c r="L36" i="54"/>
  <c r="L58" i="54"/>
  <c r="L11" i="54"/>
  <c r="L37" i="54"/>
  <c r="L59" i="54"/>
  <c r="L12" i="54"/>
  <c r="L38" i="54"/>
  <c r="L60" i="54"/>
  <c r="L13" i="54"/>
  <c r="L39" i="54"/>
  <c r="L61" i="54"/>
  <c r="L14" i="54"/>
  <c r="L40" i="54"/>
  <c r="L62" i="54"/>
  <c r="L15" i="54"/>
  <c r="L41" i="54"/>
  <c r="L63" i="54"/>
  <c r="L16" i="54"/>
  <c r="L42" i="54"/>
  <c r="L64" i="54"/>
  <c r="L17" i="54"/>
  <c r="L43" i="54"/>
  <c r="L65" i="54"/>
  <c r="L18" i="54"/>
  <c r="L44" i="54"/>
  <c r="L66" i="54"/>
  <c r="L19" i="54"/>
  <c r="L45" i="54"/>
  <c r="L67" i="54"/>
  <c r="L68" i="54"/>
  <c r="L87" i="54"/>
  <c r="DP21" i="47"/>
  <c r="DP22" i="47"/>
  <c r="DP72" i="47"/>
  <c r="AM9" i="51"/>
  <c r="M2" i="51"/>
  <c r="M28" i="51"/>
  <c r="M50" i="51"/>
  <c r="M3" i="51"/>
  <c r="M29" i="51"/>
  <c r="M51" i="51"/>
  <c r="M4" i="51"/>
  <c r="M30" i="51"/>
  <c r="M52" i="51"/>
  <c r="M5" i="51"/>
  <c r="M31" i="51"/>
  <c r="M53" i="51"/>
  <c r="M6" i="51"/>
  <c r="M32" i="51"/>
  <c r="M54" i="51"/>
  <c r="M7" i="51"/>
  <c r="M33" i="51"/>
  <c r="M55" i="51"/>
  <c r="M8" i="51"/>
  <c r="M34" i="51"/>
  <c r="M56" i="51"/>
  <c r="M9" i="51"/>
  <c r="M35" i="51"/>
  <c r="M57" i="51"/>
  <c r="M10" i="51"/>
  <c r="M36" i="51"/>
  <c r="M58" i="51"/>
  <c r="M11" i="51"/>
  <c r="M37" i="51"/>
  <c r="M59" i="51"/>
  <c r="M12" i="51"/>
  <c r="M38" i="51"/>
  <c r="M60" i="51"/>
  <c r="M13" i="51"/>
  <c r="M39" i="51"/>
  <c r="M61" i="51"/>
  <c r="M14" i="51"/>
  <c r="M40" i="51"/>
  <c r="M62" i="51"/>
  <c r="M15" i="51"/>
  <c r="M41" i="51"/>
  <c r="M63" i="51"/>
  <c r="M16" i="51"/>
  <c r="M42" i="51"/>
  <c r="M64" i="51"/>
  <c r="M17" i="51"/>
  <c r="M43" i="51"/>
  <c r="M65" i="51"/>
  <c r="M18" i="51"/>
  <c r="M44" i="51"/>
  <c r="M66" i="51"/>
  <c r="M19" i="51"/>
  <c r="M45" i="51"/>
  <c r="M67" i="51"/>
  <c r="M68" i="51"/>
  <c r="M87" i="51"/>
  <c r="DQ16" i="47"/>
  <c r="M2" i="50"/>
  <c r="M28" i="50"/>
  <c r="M50" i="50"/>
  <c r="M3" i="50"/>
  <c r="M29" i="50"/>
  <c r="M51" i="50"/>
  <c r="M4" i="50"/>
  <c r="M30" i="50"/>
  <c r="M52" i="50"/>
  <c r="M5" i="50"/>
  <c r="M31" i="50"/>
  <c r="M53" i="50"/>
  <c r="M6" i="50"/>
  <c r="M32" i="50"/>
  <c r="M54" i="50"/>
  <c r="M7" i="50"/>
  <c r="M33" i="50"/>
  <c r="M55" i="50"/>
  <c r="M8" i="50"/>
  <c r="M34" i="50"/>
  <c r="M56" i="50"/>
  <c r="M9" i="50"/>
  <c r="M35" i="50"/>
  <c r="M57" i="50"/>
  <c r="M10" i="50"/>
  <c r="M36" i="50"/>
  <c r="M58" i="50"/>
  <c r="M11" i="50"/>
  <c r="M37" i="50"/>
  <c r="M59" i="50"/>
  <c r="M12" i="50"/>
  <c r="M38" i="50"/>
  <c r="M60" i="50"/>
  <c r="M13" i="50"/>
  <c r="M39" i="50"/>
  <c r="M61" i="50"/>
  <c r="M14" i="50"/>
  <c r="M40" i="50"/>
  <c r="M62" i="50"/>
  <c r="M15" i="50"/>
  <c r="M41" i="50"/>
  <c r="M63" i="50"/>
  <c r="M16" i="50"/>
  <c r="M42" i="50"/>
  <c r="M64" i="50"/>
  <c r="M17" i="50"/>
  <c r="M43" i="50"/>
  <c r="M65" i="50"/>
  <c r="M18" i="50"/>
  <c r="M44" i="50"/>
  <c r="M66" i="50"/>
  <c r="M19" i="50"/>
  <c r="M45" i="50"/>
  <c r="M67" i="50"/>
  <c r="M68" i="50"/>
  <c r="M87" i="50"/>
  <c r="DQ17" i="47"/>
  <c r="M2" i="49"/>
  <c r="M28" i="49"/>
  <c r="M50" i="49"/>
  <c r="M3" i="49"/>
  <c r="M29" i="49"/>
  <c r="M51" i="49"/>
  <c r="M4" i="49"/>
  <c r="M30" i="49"/>
  <c r="M52" i="49"/>
  <c r="M5" i="49"/>
  <c r="M31" i="49"/>
  <c r="M53" i="49"/>
  <c r="M6" i="49"/>
  <c r="M32" i="49"/>
  <c r="M54" i="49"/>
  <c r="M7" i="49"/>
  <c r="M33" i="49"/>
  <c r="M55" i="49"/>
  <c r="M8" i="49"/>
  <c r="M34" i="49"/>
  <c r="M56" i="49"/>
  <c r="M9" i="49"/>
  <c r="M35" i="49"/>
  <c r="M57" i="49"/>
  <c r="M10" i="49"/>
  <c r="M36" i="49"/>
  <c r="M58" i="49"/>
  <c r="M11" i="49"/>
  <c r="M37" i="49"/>
  <c r="M59" i="49"/>
  <c r="M12" i="49"/>
  <c r="M38" i="49"/>
  <c r="M60" i="49"/>
  <c r="M13" i="49"/>
  <c r="M39" i="49"/>
  <c r="M61" i="49"/>
  <c r="M14" i="49"/>
  <c r="M40" i="49"/>
  <c r="M62" i="49"/>
  <c r="M15" i="49"/>
  <c r="M41" i="49"/>
  <c r="M63" i="49"/>
  <c r="M16" i="49"/>
  <c r="M42" i="49"/>
  <c r="M64" i="49"/>
  <c r="M17" i="49"/>
  <c r="M43" i="49"/>
  <c r="M65" i="49"/>
  <c r="M18" i="49"/>
  <c r="M44" i="49"/>
  <c r="M66" i="49"/>
  <c r="M19" i="49"/>
  <c r="M45" i="49"/>
  <c r="M67" i="49"/>
  <c r="M68" i="49"/>
  <c r="M87" i="49"/>
  <c r="DQ18" i="47"/>
  <c r="M2" i="52"/>
  <c r="M28" i="52"/>
  <c r="M50" i="52"/>
  <c r="M3" i="52"/>
  <c r="M29" i="52"/>
  <c r="M51" i="52"/>
  <c r="M4" i="52"/>
  <c r="M30" i="52"/>
  <c r="M52" i="52"/>
  <c r="M5" i="52"/>
  <c r="M31" i="52"/>
  <c r="M53" i="52"/>
  <c r="M6" i="52"/>
  <c r="M32" i="52"/>
  <c r="M54" i="52"/>
  <c r="M7" i="52"/>
  <c r="M33" i="52"/>
  <c r="M55" i="52"/>
  <c r="M8" i="52"/>
  <c r="M34" i="52"/>
  <c r="M56" i="52"/>
  <c r="M9" i="52"/>
  <c r="M35" i="52"/>
  <c r="M57" i="52"/>
  <c r="M10" i="52"/>
  <c r="M36" i="52"/>
  <c r="M58" i="52"/>
  <c r="M11" i="52"/>
  <c r="M37" i="52"/>
  <c r="M59" i="52"/>
  <c r="M12" i="52"/>
  <c r="M38" i="52"/>
  <c r="M60" i="52"/>
  <c r="M13" i="52"/>
  <c r="M39" i="52"/>
  <c r="M61" i="52"/>
  <c r="M14" i="52"/>
  <c r="M40" i="52"/>
  <c r="M62" i="52"/>
  <c r="M15" i="52"/>
  <c r="M41" i="52"/>
  <c r="M63" i="52"/>
  <c r="M16" i="52"/>
  <c r="M42" i="52"/>
  <c r="M64" i="52"/>
  <c r="M17" i="52"/>
  <c r="M43" i="52"/>
  <c r="M65" i="52"/>
  <c r="M18" i="52"/>
  <c r="M44" i="52"/>
  <c r="M66" i="52"/>
  <c r="M19" i="52"/>
  <c r="M45" i="52"/>
  <c r="M67" i="52"/>
  <c r="M68" i="52"/>
  <c r="M87" i="52"/>
  <c r="DQ19" i="47"/>
  <c r="M2" i="53"/>
  <c r="M28" i="53"/>
  <c r="M50" i="53"/>
  <c r="M3" i="53"/>
  <c r="M29" i="53"/>
  <c r="M51" i="53"/>
  <c r="M4" i="53"/>
  <c r="M30" i="53"/>
  <c r="M52" i="53"/>
  <c r="M5" i="53"/>
  <c r="M31" i="53"/>
  <c r="M53" i="53"/>
  <c r="M6" i="53"/>
  <c r="M32" i="53"/>
  <c r="M54" i="53"/>
  <c r="M7" i="53"/>
  <c r="M33" i="53"/>
  <c r="M55" i="53"/>
  <c r="M8" i="53"/>
  <c r="M34" i="53"/>
  <c r="M56" i="53"/>
  <c r="M9" i="53"/>
  <c r="M35" i="53"/>
  <c r="M57" i="53"/>
  <c r="M10" i="53"/>
  <c r="M36" i="53"/>
  <c r="M58" i="53"/>
  <c r="M11" i="53"/>
  <c r="M37" i="53"/>
  <c r="M59" i="53"/>
  <c r="M12" i="53"/>
  <c r="M38" i="53"/>
  <c r="M60" i="53"/>
  <c r="M13" i="53"/>
  <c r="M39" i="53"/>
  <c r="M61" i="53"/>
  <c r="M14" i="53"/>
  <c r="M40" i="53"/>
  <c r="M62" i="53"/>
  <c r="M15" i="53"/>
  <c r="M41" i="53"/>
  <c r="M63" i="53"/>
  <c r="M16" i="53"/>
  <c r="M42" i="53"/>
  <c r="M64" i="53"/>
  <c r="M17" i="53"/>
  <c r="M43" i="53"/>
  <c r="M65" i="53"/>
  <c r="M18" i="53"/>
  <c r="M44" i="53"/>
  <c r="M66" i="53"/>
  <c r="M19" i="53"/>
  <c r="M45" i="53"/>
  <c r="M67" i="53"/>
  <c r="M68" i="53"/>
  <c r="M87" i="53"/>
  <c r="DQ20" i="47"/>
  <c r="M2" i="54"/>
  <c r="M28" i="54"/>
  <c r="M50" i="54"/>
  <c r="M3" i="54"/>
  <c r="M29" i="54"/>
  <c r="M51" i="54"/>
  <c r="M4" i="54"/>
  <c r="M30" i="54"/>
  <c r="M52" i="54"/>
  <c r="M5" i="54"/>
  <c r="M31" i="54"/>
  <c r="M53" i="54"/>
  <c r="M6" i="54"/>
  <c r="M32" i="54"/>
  <c r="M54" i="54"/>
  <c r="M7" i="54"/>
  <c r="M33" i="54"/>
  <c r="M55" i="54"/>
  <c r="M8" i="54"/>
  <c r="M34" i="54"/>
  <c r="M56" i="54"/>
  <c r="M9" i="54"/>
  <c r="M35" i="54"/>
  <c r="M57" i="54"/>
  <c r="M10" i="54"/>
  <c r="M36" i="54"/>
  <c r="M58" i="54"/>
  <c r="M11" i="54"/>
  <c r="M37" i="54"/>
  <c r="M59" i="54"/>
  <c r="M12" i="54"/>
  <c r="M38" i="54"/>
  <c r="M60" i="54"/>
  <c r="M13" i="54"/>
  <c r="M39" i="54"/>
  <c r="M61" i="54"/>
  <c r="M14" i="54"/>
  <c r="M40" i="54"/>
  <c r="M62" i="54"/>
  <c r="M15" i="54"/>
  <c r="M41" i="54"/>
  <c r="M63" i="54"/>
  <c r="M16" i="54"/>
  <c r="M42" i="54"/>
  <c r="M64" i="54"/>
  <c r="M17" i="54"/>
  <c r="M43" i="54"/>
  <c r="M65" i="54"/>
  <c r="M18" i="54"/>
  <c r="M44" i="54"/>
  <c r="M66" i="54"/>
  <c r="M19" i="54"/>
  <c r="M45" i="54"/>
  <c r="M67" i="54"/>
  <c r="M68" i="54"/>
  <c r="M87" i="54"/>
  <c r="DQ21" i="47"/>
  <c r="DQ22" i="47"/>
  <c r="DQ72" i="47"/>
  <c r="AN9" i="51"/>
  <c r="N2" i="51"/>
  <c r="N28" i="51"/>
  <c r="N50" i="51"/>
  <c r="N3" i="51"/>
  <c r="N29" i="51"/>
  <c r="N51" i="51"/>
  <c r="N4" i="51"/>
  <c r="N30" i="51"/>
  <c r="N52" i="51"/>
  <c r="N5" i="51"/>
  <c r="N31" i="51"/>
  <c r="N53" i="51"/>
  <c r="N6" i="51"/>
  <c r="N32" i="51"/>
  <c r="N54" i="51"/>
  <c r="N7" i="51"/>
  <c r="N33" i="51"/>
  <c r="N55" i="51"/>
  <c r="N8" i="51"/>
  <c r="N34" i="51"/>
  <c r="N56" i="51"/>
  <c r="N9" i="51"/>
  <c r="N35" i="51"/>
  <c r="N57" i="51"/>
  <c r="N10" i="51"/>
  <c r="N36" i="51"/>
  <c r="N58" i="51"/>
  <c r="N11" i="51"/>
  <c r="N37" i="51"/>
  <c r="N59" i="51"/>
  <c r="N12" i="51"/>
  <c r="N38" i="51"/>
  <c r="N60" i="51"/>
  <c r="N13" i="51"/>
  <c r="N39" i="51"/>
  <c r="N61" i="51"/>
  <c r="N14" i="51"/>
  <c r="N40" i="51"/>
  <c r="N62" i="51"/>
  <c r="N15" i="51"/>
  <c r="N41" i="51"/>
  <c r="N63" i="51"/>
  <c r="N16" i="51"/>
  <c r="N42" i="51"/>
  <c r="N64" i="51"/>
  <c r="N17" i="51"/>
  <c r="N43" i="51"/>
  <c r="N65" i="51"/>
  <c r="N18" i="51"/>
  <c r="N44" i="51"/>
  <c r="N66" i="51"/>
  <c r="N19" i="51"/>
  <c r="N45" i="51"/>
  <c r="N67" i="51"/>
  <c r="N68" i="51"/>
  <c r="N87" i="51"/>
  <c r="DR16" i="47"/>
  <c r="N2" i="50"/>
  <c r="N28" i="50"/>
  <c r="N50" i="50"/>
  <c r="N3" i="50"/>
  <c r="N29" i="50"/>
  <c r="N51" i="50"/>
  <c r="N4" i="50"/>
  <c r="N30" i="50"/>
  <c r="N52" i="50"/>
  <c r="N5" i="50"/>
  <c r="N31" i="50"/>
  <c r="N53" i="50"/>
  <c r="N6" i="50"/>
  <c r="N32" i="50"/>
  <c r="N54" i="50"/>
  <c r="N7" i="50"/>
  <c r="N33" i="50"/>
  <c r="N55" i="50"/>
  <c r="N8" i="50"/>
  <c r="N34" i="50"/>
  <c r="N56" i="50"/>
  <c r="N9" i="50"/>
  <c r="N35" i="50"/>
  <c r="N57" i="50"/>
  <c r="N10" i="50"/>
  <c r="N36" i="50"/>
  <c r="N58" i="50"/>
  <c r="N11" i="50"/>
  <c r="N37" i="50"/>
  <c r="N59" i="50"/>
  <c r="N12" i="50"/>
  <c r="N38" i="50"/>
  <c r="N60" i="50"/>
  <c r="N13" i="50"/>
  <c r="N39" i="50"/>
  <c r="N61" i="50"/>
  <c r="N14" i="50"/>
  <c r="N40" i="50"/>
  <c r="N62" i="50"/>
  <c r="N15" i="50"/>
  <c r="N41" i="50"/>
  <c r="N63" i="50"/>
  <c r="N16" i="50"/>
  <c r="N42" i="50"/>
  <c r="N64" i="50"/>
  <c r="N17" i="50"/>
  <c r="N43" i="50"/>
  <c r="N65" i="50"/>
  <c r="N18" i="50"/>
  <c r="N44" i="50"/>
  <c r="N66" i="50"/>
  <c r="N19" i="50"/>
  <c r="N45" i="50"/>
  <c r="N67" i="50"/>
  <c r="N68" i="50"/>
  <c r="N87" i="50"/>
  <c r="DR17" i="47"/>
  <c r="N2" i="49"/>
  <c r="N28" i="49"/>
  <c r="N50" i="49"/>
  <c r="N3" i="49"/>
  <c r="N29" i="49"/>
  <c r="N51" i="49"/>
  <c r="N4" i="49"/>
  <c r="N30" i="49"/>
  <c r="N52" i="49"/>
  <c r="N5" i="49"/>
  <c r="N31" i="49"/>
  <c r="N53" i="49"/>
  <c r="N6" i="49"/>
  <c r="N32" i="49"/>
  <c r="N54" i="49"/>
  <c r="N7" i="49"/>
  <c r="N33" i="49"/>
  <c r="N55" i="49"/>
  <c r="N8" i="49"/>
  <c r="N34" i="49"/>
  <c r="N56" i="49"/>
  <c r="N9" i="49"/>
  <c r="N35" i="49"/>
  <c r="N57" i="49"/>
  <c r="N10" i="49"/>
  <c r="N36" i="49"/>
  <c r="N58" i="49"/>
  <c r="N11" i="49"/>
  <c r="N37" i="49"/>
  <c r="N59" i="49"/>
  <c r="N12" i="49"/>
  <c r="N38" i="49"/>
  <c r="N60" i="49"/>
  <c r="N13" i="49"/>
  <c r="N39" i="49"/>
  <c r="N61" i="49"/>
  <c r="N14" i="49"/>
  <c r="N40" i="49"/>
  <c r="N62" i="49"/>
  <c r="N15" i="49"/>
  <c r="N41" i="49"/>
  <c r="N63" i="49"/>
  <c r="N16" i="49"/>
  <c r="N42" i="49"/>
  <c r="N64" i="49"/>
  <c r="N17" i="49"/>
  <c r="N43" i="49"/>
  <c r="N65" i="49"/>
  <c r="N18" i="49"/>
  <c r="N44" i="49"/>
  <c r="N66" i="49"/>
  <c r="N19" i="49"/>
  <c r="N45" i="49"/>
  <c r="N67" i="49"/>
  <c r="N68" i="49"/>
  <c r="N87" i="49"/>
  <c r="DR18" i="47"/>
  <c r="N2" i="52"/>
  <c r="N28" i="52"/>
  <c r="N50" i="52"/>
  <c r="N3" i="52"/>
  <c r="N29" i="52"/>
  <c r="N51" i="52"/>
  <c r="N4" i="52"/>
  <c r="N30" i="52"/>
  <c r="N52" i="52"/>
  <c r="N5" i="52"/>
  <c r="N31" i="52"/>
  <c r="N53" i="52"/>
  <c r="N6" i="52"/>
  <c r="N32" i="52"/>
  <c r="N54" i="52"/>
  <c r="N7" i="52"/>
  <c r="N33" i="52"/>
  <c r="N55" i="52"/>
  <c r="N8" i="52"/>
  <c r="N34" i="52"/>
  <c r="N56" i="52"/>
  <c r="N9" i="52"/>
  <c r="N35" i="52"/>
  <c r="N57" i="52"/>
  <c r="N10" i="52"/>
  <c r="N36" i="52"/>
  <c r="N58" i="52"/>
  <c r="N11" i="52"/>
  <c r="N37" i="52"/>
  <c r="N59" i="52"/>
  <c r="N12" i="52"/>
  <c r="N38" i="52"/>
  <c r="N60" i="52"/>
  <c r="N13" i="52"/>
  <c r="N39" i="52"/>
  <c r="N61" i="52"/>
  <c r="N14" i="52"/>
  <c r="N40" i="52"/>
  <c r="N62" i="52"/>
  <c r="N15" i="52"/>
  <c r="N41" i="52"/>
  <c r="N63" i="52"/>
  <c r="N16" i="52"/>
  <c r="N42" i="52"/>
  <c r="N64" i="52"/>
  <c r="N17" i="52"/>
  <c r="N43" i="52"/>
  <c r="N65" i="52"/>
  <c r="N18" i="52"/>
  <c r="N44" i="52"/>
  <c r="N66" i="52"/>
  <c r="N19" i="52"/>
  <c r="N45" i="52"/>
  <c r="N67" i="52"/>
  <c r="N68" i="52"/>
  <c r="N87" i="52"/>
  <c r="DR19" i="47"/>
  <c r="N2" i="53"/>
  <c r="N28" i="53"/>
  <c r="N50" i="53"/>
  <c r="N3" i="53"/>
  <c r="N29" i="53"/>
  <c r="N51" i="53"/>
  <c r="N4" i="53"/>
  <c r="N30" i="53"/>
  <c r="N52" i="53"/>
  <c r="N5" i="53"/>
  <c r="N31" i="53"/>
  <c r="N53" i="53"/>
  <c r="N6" i="53"/>
  <c r="N32" i="53"/>
  <c r="N54" i="53"/>
  <c r="N7" i="53"/>
  <c r="N33" i="53"/>
  <c r="N55" i="53"/>
  <c r="N8" i="53"/>
  <c r="N34" i="53"/>
  <c r="N56" i="53"/>
  <c r="N9" i="53"/>
  <c r="N35" i="53"/>
  <c r="N57" i="53"/>
  <c r="N10" i="53"/>
  <c r="N36" i="53"/>
  <c r="N58" i="53"/>
  <c r="N11" i="53"/>
  <c r="N37" i="53"/>
  <c r="N59" i="53"/>
  <c r="N12" i="53"/>
  <c r="N38" i="53"/>
  <c r="N60" i="53"/>
  <c r="N13" i="53"/>
  <c r="N39" i="53"/>
  <c r="N61" i="53"/>
  <c r="N14" i="53"/>
  <c r="N40" i="53"/>
  <c r="N62" i="53"/>
  <c r="N15" i="53"/>
  <c r="N41" i="53"/>
  <c r="N63" i="53"/>
  <c r="N16" i="53"/>
  <c r="N42" i="53"/>
  <c r="N64" i="53"/>
  <c r="N17" i="53"/>
  <c r="N43" i="53"/>
  <c r="N65" i="53"/>
  <c r="N18" i="53"/>
  <c r="N44" i="53"/>
  <c r="N66" i="53"/>
  <c r="N19" i="53"/>
  <c r="N45" i="53"/>
  <c r="N67" i="53"/>
  <c r="N68" i="53"/>
  <c r="N87" i="53"/>
  <c r="DR20" i="47"/>
  <c r="N2" i="54"/>
  <c r="N28" i="54"/>
  <c r="N50" i="54"/>
  <c r="N3" i="54"/>
  <c r="N29" i="54"/>
  <c r="N51" i="54"/>
  <c r="N4" i="54"/>
  <c r="N30" i="54"/>
  <c r="N52" i="54"/>
  <c r="N5" i="54"/>
  <c r="N31" i="54"/>
  <c r="N53" i="54"/>
  <c r="N6" i="54"/>
  <c r="N32" i="54"/>
  <c r="N54" i="54"/>
  <c r="N7" i="54"/>
  <c r="N33" i="54"/>
  <c r="N55" i="54"/>
  <c r="N8" i="54"/>
  <c r="N34" i="54"/>
  <c r="N56" i="54"/>
  <c r="N9" i="54"/>
  <c r="N35" i="54"/>
  <c r="N57" i="54"/>
  <c r="N10" i="54"/>
  <c r="N36" i="54"/>
  <c r="N58" i="54"/>
  <c r="N11" i="54"/>
  <c r="N37" i="54"/>
  <c r="N59" i="54"/>
  <c r="N12" i="54"/>
  <c r="N38" i="54"/>
  <c r="N60" i="54"/>
  <c r="N13" i="54"/>
  <c r="N39" i="54"/>
  <c r="N61" i="54"/>
  <c r="N14" i="54"/>
  <c r="N40" i="54"/>
  <c r="N62" i="54"/>
  <c r="N15" i="54"/>
  <c r="N41" i="54"/>
  <c r="N63" i="54"/>
  <c r="N16" i="54"/>
  <c r="N42" i="54"/>
  <c r="N64" i="54"/>
  <c r="N17" i="54"/>
  <c r="N43" i="54"/>
  <c r="N65" i="54"/>
  <c r="N18" i="54"/>
  <c r="N44" i="54"/>
  <c r="N66" i="54"/>
  <c r="N19" i="54"/>
  <c r="N45" i="54"/>
  <c r="N67" i="54"/>
  <c r="N68" i="54"/>
  <c r="N87" i="54"/>
  <c r="DR21" i="47"/>
  <c r="DR22" i="47"/>
  <c r="DR72" i="47"/>
  <c r="AO9" i="51"/>
  <c r="O2" i="51"/>
  <c r="O28" i="51"/>
  <c r="O50" i="51"/>
  <c r="O3" i="51"/>
  <c r="O29" i="51"/>
  <c r="O51" i="51"/>
  <c r="O4" i="51"/>
  <c r="O30" i="51"/>
  <c r="O52" i="51"/>
  <c r="O5" i="51"/>
  <c r="O31" i="51"/>
  <c r="O53" i="51"/>
  <c r="O6" i="51"/>
  <c r="O32" i="51"/>
  <c r="O54" i="51"/>
  <c r="O7" i="51"/>
  <c r="O33" i="51"/>
  <c r="O55" i="51"/>
  <c r="O8" i="51"/>
  <c r="O34" i="51"/>
  <c r="O56" i="51"/>
  <c r="O9" i="51"/>
  <c r="O35" i="51"/>
  <c r="O57" i="51"/>
  <c r="O10" i="51"/>
  <c r="O36" i="51"/>
  <c r="O58" i="51"/>
  <c r="O11" i="51"/>
  <c r="O37" i="51"/>
  <c r="O59" i="51"/>
  <c r="O12" i="51"/>
  <c r="O38" i="51"/>
  <c r="O60" i="51"/>
  <c r="O13" i="51"/>
  <c r="O39" i="51"/>
  <c r="O61" i="51"/>
  <c r="O14" i="51"/>
  <c r="O40" i="51"/>
  <c r="O62" i="51"/>
  <c r="O15" i="51"/>
  <c r="O41" i="51"/>
  <c r="O63" i="51"/>
  <c r="O16" i="51"/>
  <c r="O42" i="51"/>
  <c r="O64" i="51"/>
  <c r="O17" i="51"/>
  <c r="O43" i="51"/>
  <c r="O65" i="51"/>
  <c r="O18" i="51"/>
  <c r="O44" i="51"/>
  <c r="O66" i="51"/>
  <c r="O19" i="51"/>
  <c r="O45" i="51"/>
  <c r="O67" i="51"/>
  <c r="O68" i="51"/>
  <c r="O87" i="51"/>
  <c r="DS16" i="47"/>
  <c r="O2" i="50"/>
  <c r="O28" i="50"/>
  <c r="O50" i="50"/>
  <c r="O3" i="50"/>
  <c r="O29" i="50"/>
  <c r="O51" i="50"/>
  <c r="O4" i="50"/>
  <c r="O30" i="50"/>
  <c r="O52" i="50"/>
  <c r="O5" i="50"/>
  <c r="O31" i="50"/>
  <c r="O53" i="50"/>
  <c r="O6" i="50"/>
  <c r="O32" i="50"/>
  <c r="O54" i="50"/>
  <c r="O7" i="50"/>
  <c r="O33" i="50"/>
  <c r="O55" i="50"/>
  <c r="O8" i="50"/>
  <c r="O34" i="50"/>
  <c r="O56" i="50"/>
  <c r="O9" i="50"/>
  <c r="O35" i="50"/>
  <c r="O57" i="50"/>
  <c r="O10" i="50"/>
  <c r="O36" i="50"/>
  <c r="O58" i="50"/>
  <c r="O11" i="50"/>
  <c r="O37" i="50"/>
  <c r="O59" i="50"/>
  <c r="O12" i="50"/>
  <c r="O38" i="50"/>
  <c r="O60" i="50"/>
  <c r="O13" i="50"/>
  <c r="O39" i="50"/>
  <c r="O61" i="50"/>
  <c r="O14" i="50"/>
  <c r="O40" i="50"/>
  <c r="O62" i="50"/>
  <c r="O15" i="50"/>
  <c r="O41" i="50"/>
  <c r="O63" i="50"/>
  <c r="O16" i="50"/>
  <c r="O42" i="50"/>
  <c r="O64" i="50"/>
  <c r="O17" i="50"/>
  <c r="O43" i="50"/>
  <c r="O65" i="50"/>
  <c r="O18" i="50"/>
  <c r="O44" i="50"/>
  <c r="O66" i="50"/>
  <c r="O19" i="50"/>
  <c r="O45" i="50"/>
  <c r="O67" i="50"/>
  <c r="O68" i="50"/>
  <c r="O87" i="50"/>
  <c r="DS17" i="47"/>
  <c r="O2" i="49"/>
  <c r="O28" i="49"/>
  <c r="O50" i="49"/>
  <c r="O3" i="49"/>
  <c r="O29" i="49"/>
  <c r="O51" i="49"/>
  <c r="O4" i="49"/>
  <c r="O30" i="49"/>
  <c r="O52" i="49"/>
  <c r="O5" i="49"/>
  <c r="O31" i="49"/>
  <c r="O53" i="49"/>
  <c r="O6" i="49"/>
  <c r="O32" i="49"/>
  <c r="O54" i="49"/>
  <c r="O7" i="49"/>
  <c r="O33" i="49"/>
  <c r="O55" i="49"/>
  <c r="O8" i="49"/>
  <c r="O34" i="49"/>
  <c r="O56" i="49"/>
  <c r="O9" i="49"/>
  <c r="O35" i="49"/>
  <c r="O57" i="49"/>
  <c r="O10" i="49"/>
  <c r="O36" i="49"/>
  <c r="O58" i="49"/>
  <c r="O11" i="49"/>
  <c r="O37" i="49"/>
  <c r="O59" i="49"/>
  <c r="O12" i="49"/>
  <c r="O38" i="49"/>
  <c r="O60" i="49"/>
  <c r="O13" i="49"/>
  <c r="O39" i="49"/>
  <c r="O61" i="49"/>
  <c r="O14" i="49"/>
  <c r="O40" i="49"/>
  <c r="O62" i="49"/>
  <c r="O15" i="49"/>
  <c r="O41" i="49"/>
  <c r="O63" i="49"/>
  <c r="O16" i="49"/>
  <c r="O42" i="49"/>
  <c r="O64" i="49"/>
  <c r="O17" i="49"/>
  <c r="O43" i="49"/>
  <c r="O65" i="49"/>
  <c r="O18" i="49"/>
  <c r="O44" i="49"/>
  <c r="O66" i="49"/>
  <c r="O19" i="49"/>
  <c r="O45" i="49"/>
  <c r="O67" i="49"/>
  <c r="O68" i="49"/>
  <c r="O87" i="49"/>
  <c r="DS18" i="47"/>
  <c r="O2" i="52"/>
  <c r="O28" i="52"/>
  <c r="O50" i="52"/>
  <c r="O3" i="52"/>
  <c r="O29" i="52"/>
  <c r="O51" i="52"/>
  <c r="O4" i="52"/>
  <c r="O30" i="52"/>
  <c r="O52" i="52"/>
  <c r="O5" i="52"/>
  <c r="O31" i="52"/>
  <c r="O53" i="52"/>
  <c r="O6" i="52"/>
  <c r="O32" i="52"/>
  <c r="O54" i="52"/>
  <c r="O7" i="52"/>
  <c r="O33" i="52"/>
  <c r="O55" i="52"/>
  <c r="O8" i="52"/>
  <c r="O34" i="52"/>
  <c r="O56" i="52"/>
  <c r="O9" i="52"/>
  <c r="O35" i="52"/>
  <c r="O57" i="52"/>
  <c r="O10" i="52"/>
  <c r="O36" i="52"/>
  <c r="O58" i="52"/>
  <c r="O11" i="52"/>
  <c r="O37" i="52"/>
  <c r="O59" i="52"/>
  <c r="O12" i="52"/>
  <c r="O38" i="52"/>
  <c r="O60" i="52"/>
  <c r="O13" i="52"/>
  <c r="O39" i="52"/>
  <c r="O61" i="52"/>
  <c r="O14" i="52"/>
  <c r="O40" i="52"/>
  <c r="O62" i="52"/>
  <c r="O15" i="52"/>
  <c r="O41" i="52"/>
  <c r="O63" i="52"/>
  <c r="O16" i="52"/>
  <c r="O42" i="52"/>
  <c r="O64" i="52"/>
  <c r="O17" i="52"/>
  <c r="O43" i="52"/>
  <c r="O65" i="52"/>
  <c r="O18" i="52"/>
  <c r="O44" i="52"/>
  <c r="O66" i="52"/>
  <c r="O19" i="52"/>
  <c r="O45" i="52"/>
  <c r="O67" i="52"/>
  <c r="O68" i="52"/>
  <c r="O87" i="52"/>
  <c r="DS19" i="47"/>
  <c r="O2" i="53"/>
  <c r="O28" i="53"/>
  <c r="O50" i="53"/>
  <c r="O3" i="53"/>
  <c r="O29" i="53"/>
  <c r="O51" i="53"/>
  <c r="O4" i="53"/>
  <c r="O30" i="53"/>
  <c r="O52" i="53"/>
  <c r="O5" i="53"/>
  <c r="O31" i="53"/>
  <c r="O53" i="53"/>
  <c r="O6" i="53"/>
  <c r="O32" i="53"/>
  <c r="O54" i="53"/>
  <c r="O7" i="53"/>
  <c r="O33" i="53"/>
  <c r="O55" i="53"/>
  <c r="O8" i="53"/>
  <c r="O34" i="53"/>
  <c r="O56" i="53"/>
  <c r="O9" i="53"/>
  <c r="O35" i="53"/>
  <c r="O57" i="53"/>
  <c r="O10" i="53"/>
  <c r="O36" i="53"/>
  <c r="O58" i="53"/>
  <c r="O11" i="53"/>
  <c r="O37" i="53"/>
  <c r="O59" i="53"/>
  <c r="O12" i="53"/>
  <c r="O38" i="53"/>
  <c r="O60" i="53"/>
  <c r="O13" i="53"/>
  <c r="O39" i="53"/>
  <c r="O61" i="53"/>
  <c r="O14" i="53"/>
  <c r="O40" i="53"/>
  <c r="O62" i="53"/>
  <c r="O15" i="53"/>
  <c r="O41" i="53"/>
  <c r="O63" i="53"/>
  <c r="O16" i="53"/>
  <c r="O42" i="53"/>
  <c r="O64" i="53"/>
  <c r="O17" i="53"/>
  <c r="O43" i="53"/>
  <c r="O65" i="53"/>
  <c r="O18" i="53"/>
  <c r="O44" i="53"/>
  <c r="O66" i="53"/>
  <c r="O19" i="53"/>
  <c r="O45" i="53"/>
  <c r="O67" i="53"/>
  <c r="O68" i="53"/>
  <c r="O87" i="53"/>
  <c r="DS20" i="47"/>
  <c r="O2" i="54"/>
  <c r="O28" i="54"/>
  <c r="O50" i="54"/>
  <c r="O3" i="54"/>
  <c r="O29" i="54"/>
  <c r="O51" i="54"/>
  <c r="O4" i="54"/>
  <c r="O30" i="54"/>
  <c r="O52" i="54"/>
  <c r="O5" i="54"/>
  <c r="O31" i="54"/>
  <c r="O53" i="54"/>
  <c r="O6" i="54"/>
  <c r="O32" i="54"/>
  <c r="O54" i="54"/>
  <c r="O7" i="54"/>
  <c r="O33" i="54"/>
  <c r="O55" i="54"/>
  <c r="O8" i="54"/>
  <c r="O34" i="54"/>
  <c r="O56" i="54"/>
  <c r="O9" i="54"/>
  <c r="O35" i="54"/>
  <c r="O57" i="54"/>
  <c r="O10" i="54"/>
  <c r="O36" i="54"/>
  <c r="O58" i="54"/>
  <c r="O11" i="54"/>
  <c r="O37" i="54"/>
  <c r="O59" i="54"/>
  <c r="O12" i="54"/>
  <c r="O38" i="54"/>
  <c r="O60" i="54"/>
  <c r="O13" i="54"/>
  <c r="O39" i="54"/>
  <c r="O61" i="54"/>
  <c r="O14" i="54"/>
  <c r="O40" i="54"/>
  <c r="O62" i="54"/>
  <c r="O15" i="54"/>
  <c r="O41" i="54"/>
  <c r="O63" i="54"/>
  <c r="O16" i="54"/>
  <c r="O42" i="54"/>
  <c r="O64" i="54"/>
  <c r="O17" i="54"/>
  <c r="O43" i="54"/>
  <c r="O65" i="54"/>
  <c r="O18" i="54"/>
  <c r="O44" i="54"/>
  <c r="O66" i="54"/>
  <c r="O19" i="54"/>
  <c r="O45" i="54"/>
  <c r="O67" i="54"/>
  <c r="O68" i="54"/>
  <c r="O87" i="54"/>
  <c r="DS21" i="47"/>
  <c r="DS22" i="47"/>
  <c r="DS72" i="47"/>
  <c r="AP9" i="51"/>
  <c r="P2" i="51"/>
  <c r="P28" i="51"/>
  <c r="P50" i="51"/>
  <c r="P3" i="51"/>
  <c r="P29" i="51"/>
  <c r="P51" i="51"/>
  <c r="P4" i="51"/>
  <c r="P30" i="51"/>
  <c r="P52" i="51"/>
  <c r="P5" i="51"/>
  <c r="P31" i="51"/>
  <c r="P53" i="51"/>
  <c r="P6" i="51"/>
  <c r="P32" i="51"/>
  <c r="P54" i="51"/>
  <c r="P7" i="51"/>
  <c r="P33" i="51"/>
  <c r="P55" i="51"/>
  <c r="P8" i="51"/>
  <c r="P34" i="51"/>
  <c r="P56" i="51"/>
  <c r="P9" i="51"/>
  <c r="P35" i="51"/>
  <c r="P57" i="51"/>
  <c r="P10" i="51"/>
  <c r="P36" i="51"/>
  <c r="P58" i="51"/>
  <c r="P11" i="51"/>
  <c r="P37" i="51"/>
  <c r="P59" i="51"/>
  <c r="P12" i="51"/>
  <c r="P38" i="51"/>
  <c r="P60" i="51"/>
  <c r="P13" i="51"/>
  <c r="P39" i="51"/>
  <c r="P61" i="51"/>
  <c r="P14" i="51"/>
  <c r="P40" i="51"/>
  <c r="P62" i="51"/>
  <c r="P15" i="51"/>
  <c r="P41" i="51"/>
  <c r="P63" i="51"/>
  <c r="P16" i="51"/>
  <c r="P42" i="51"/>
  <c r="P64" i="51"/>
  <c r="P17" i="51"/>
  <c r="P43" i="51"/>
  <c r="P65" i="51"/>
  <c r="P18" i="51"/>
  <c r="P44" i="51"/>
  <c r="P66" i="51"/>
  <c r="P19" i="51"/>
  <c r="P45" i="51"/>
  <c r="P67" i="51"/>
  <c r="P68" i="51"/>
  <c r="P87" i="51"/>
  <c r="DT16" i="47"/>
  <c r="P2" i="50"/>
  <c r="P28" i="50"/>
  <c r="P50" i="50"/>
  <c r="P3" i="50"/>
  <c r="P29" i="50"/>
  <c r="P51" i="50"/>
  <c r="P4" i="50"/>
  <c r="P30" i="50"/>
  <c r="P52" i="50"/>
  <c r="P5" i="50"/>
  <c r="P31" i="50"/>
  <c r="P53" i="50"/>
  <c r="P6" i="50"/>
  <c r="P32" i="50"/>
  <c r="P54" i="50"/>
  <c r="P7" i="50"/>
  <c r="P33" i="50"/>
  <c r="P55" i="50"/>
  <c r="P8" i="50"/>
  <c r="P34" i="50"/>
  <c r="P56" i="50"/>
  <c r="P9" i="50"/>
  <c r="P35" i="50"/>
  <c r="P57" i="50"/>
  <c r="P10" i="50"/>
  <c r="P36" i="50"/>
  <c r="P58" i="50"/>
  <c r="P11" i="50"/>
  <c r="P37" i="50"/>
  <c r="P59" i="50"/>
  <c r="P12" i="50"/>
  <c r="P38" i="50"/>
  <c r="P60" i="50"/>
  <c r="P13" i="50"/>
  <c r="P39" i="50"/>
  <c r="P61" i="50"/>
  <c r="P14" i="50"/>
  <c r="P40" i="50"/>
  <c r="P62" i="50"/>
  <c r="P15" i="50"/>
  <c r="P41" i="50"/>
  <c r="P63" i="50"/>
  <c r="P16" i="50"/>
  <c r="P42" i="50"/>
  <c r="P64" i="50"/>
  <c r="P17" i="50"/>
  <c r="P43" i="50"/>
  <c r="P65" i="50"/>
  <c r="P18" i="50"/>
  <c r="P44" i="50"/>
  <c r="P66" i="50"/>
  <c r="P19" i="50"/>
  <c r="P45" i="50"/>
  <c r="P67" i="50"/>
  <c r="P68" i="50"/>
  <c r="P87" i="50"/>
  <c r="DT17" i="47"/>
  <c r="P2" i="49"/>
  <c r="P28" i="49"/>
  <c r="P50" i="49"/>
  <c r="P3" i="49"/>
  <c r="P29" i="49"/>
  <c r="P51" i="49"/>
  <c r="P4" i="49"/>
  <c r="P30" i="49"/>
  <c r="P52" i="49"/>
  <c r="P5" i="49"/>
  <c r="P31" i="49"/>
  <c r="P53" i="49"/>
  <c r="P6" i="49"/>
  <c r="P32" i="49"/>
  <c r="P54" i="49"/>
  <c r="P7" i="49"/>
  <c r="P33" i="49"/>
  <c r="P55" i="49"/>
  <c r="P8" i="49"/>
  <c r="P34" i="49"/>
  <c r="P56" i="49"/>
  <c r="P9" i="49"/>
  <c r="P35" i="49"/>
  <c r="P57" i="49"/>
  <c r="P10" i="49"/>
  <c r="P36" i="49"/>
  <c r="P58" i="49"/>
  <c r="P11" i="49"/>
  <c r="P37" i="49"/>
  <c r="P59" i="49"/>
  <c r="P12" i="49"/>
  <c r="P38" i="49"/>
  <c r="P60" i="49"/>
  <c r="P13" i="49"/>
  <c r="P39" i="49"/>
  <c r="P61" i="49"/>
  <c r="P14" i="49"/>
  <c r="P40" i="49"/>
  <c r="P62" i="49"/>
  <c r="P15" i="49"/>
  <c r="P41" i="49"/>
  <c r="P63" i="49"/>
  <c r="P16" i="49"/>
  <c r="P42" i="49"/>
  <c r="P64" i="49"/>
  <c r="P17" i="49"/>
  <c r="P43" i="49"/>
  <c r="P65" i="49"/>
  <c r="P18" i="49"/>
  <c r="P44" i="49"/>
  <c r="P66" i="49"/>
  <c r="P19" i="49"/>
  <c r="P45" i="49"/>
  <c r="P67" i="49"/>
  <c r="P68" i="49"/>
  <c r="P87" i="49"/>
  <c r="DT18" i="47"/>
  <c r="P2" i="52"/>
  <c r="P28" i="52"/>
  <c r="P50" i="52"/>
  <c r="P3" i="52"/>
  <c r="P29" i="52"/>
  <c r="P51" i="52"/>
  <c r="P4" i="52"/>
  <c r="P30" i="52"/>
  <c r="P52" i="52"/>
  <c r="P5" i="52"/>
  <c r="P31" i="52"/>
  <c r="P53" i="52"/>
  <c r="P6" i="52"/>
  <c r="P32" i="52"/>
  <c r="P54" i="52"/>
  <c r="P7" i="52"/>
  <c r="P33" i="52"/>
  <c r="P55" i="52"/>
  <c r="P8" i="52"/>
  <c r="P34" i="52"/>
  <c r="P56" i="52"/>
  <c r="P9" i="52"/>
  <c r="P35" i="52"/>
  <c r="P57" i="52"/>
  <c r="P10" i="52"/>
  <c r="P36" i="52"/>
  <c r="P58" i="52"/>
  <c r="P11" i="52"/>
  <c r="P37" i="52"/>
  <c r="P59" i="52"/>
  <c r="P12" i="52"/>
  <c r="P38" i="52"/>
  <c r="P60" i="52"/>
  <c r="P13" i="52"/>
  <c r="P39" i="52"/>
  <c r="P61" i="52"/>
  <c r="P14" i="52"/>
  <c r="P40" i="52"/>
  <c r="P62" i="52"/>
  <c r="P15" i="52"/>
  <c r="P41" i="52"/>
  <c r="P63" i="52"/>
  <c r="P16" i="52"/>
  <c r="P42" i="52"/>
  <c r="P64" i="52"/>
  <c r="P17" i="52"/>
  <c r="P43" i="52"/>
  <c r="P65" i="52"/>
  <c r="P18" i="52"/>
  <c r="P44" i="52"/>
  <c r="P66" i="52"/>
  <c r="P19" i="52"/>
  <c r="P45" i="52"/>
  <c r="P67" i="52"/>
  <c r="P68" i="52"/>
  <c r="P87" i="52"/>
  <c r="DT19" i="47"/>
  <c r="P2" i="53"/>
  <c r="P28" i="53"/>
  <c r="P50" i="53"/>
  <c r="P3" i="53"/>
  <c r="P29" i="53"/>
  <c r="P51" i="53"/>
  <c r="P4" i="53"/>
  <c r="P30" i="53"/>
  <c r="P52" i="53"/>
  <c r="P5" i="53"/>
  <c r="P31" i="53"/>
  <c r="P53" i="53"/>
  <c r="P6" i="53"/>
  <c r="P32" i="53"/>
  <c r="P54" i="53"/>
  <c r="P7" i="53"/>
  <c r="P33" i="53"/>
  <c r="P55" i="53"/>
  <c r="P8" i="53"/>
  <c r="P34" i="53"/>
  <c r="P56" i="53"/>
  <c r="P9" i="53"/>
  <c r="P35" i="53"/>
  <c r="P57" i="53"/>
  <c r="P10" i="53"/>
  <c r="P36" i="53"/>
  <c r="P58" i="53"/>
  <c r="P11" i="53"/>
  <c r="P37" i="53"/>
  <c r="P59" i="53"/>
  <c r="P12" i="53"/>
  <c r="P38" i="53"/>
  <c r="P60" i="53"/>
  <c r="P13" i="53"/>
  <c r="P39" i="53"/>
  <c r="P61" i="53"/>
  <c r="P14" i="53"/>
  <c r="P40" i="53"/>
  <c r="P62" i="53"/>
  <c r="P15" i="53"/>
  <c r="P41" i="53"/>
  <c r="P63" i="53"/>
  <c r="P16" i="53"/>
  <c r="P42" i="53"/>
  <c r="P64" i="53"/>
  <c r="P17" i="53"/>
  <c r="P43" i="53"/>
  <c r="P65" i="53"/>
  <c r="P18" i="53"/>
  <c r="P44" i="53"/>
  <c r="P66" i="53"/>
  <c r="P19" i="53"/>
  <c r="P45" i="53"/>
  <c r="P67" i="53"/>
  <c r="P68" i="53"/>
  <c r="P87" i="53"/>
  <c r="DT20" i="47"/>
  <c r="P2" i="54"/>
  <c r="P28" i="54"/>
  <c r="P50" i="54"/>
  <c r="P3" i="54"/>
  <c r="P29" i="54"/>
  <c r="P51" i="54"/>
  <c r="P4" i="54"/>
  <c r="P30" i="54"/>
  <c r="P52" i="54"/>
  <c r="P5" i="54"/>
  <c r="P31" i="54"/>
  <c r="P53" i="54"/>
  <c r="P6" i="54"/>
  <c r="P32" i="54"/>
  <c r="P54" i="54"/>
  <c r="P7" i="54"/>
  <c r="P33" i="54"/>
  <c r="P55" i="54"/>
  <c r="P8" i="54"/>
  <c r="P34" i="54"/>
  <c r="P56" i="54"/>
  <c r="P9" i="54"/>
  <c r="P35" i="54"/>
  <c r="P57" i="54"/>
  <c r="P10" i="54"/>
  <c r="P36" i="54"/>
  <c r="P58" i="54"/>
  <c r="P11" i="54"/>
  <c r="P37" i="54"/>
  <c r="P59" i="54"/>
  <c r="P12" i="54"/>
  <c r="P38" i="54"/>
  <c r="P60" i="54"/>
  <c r="P13" i="54"/>
  <c r="P39" i="54"/>
  <c r="P61" i="54"/>
  <c r="P14" i="54"/>
  <c r="P40" i="54"/>
  <c r="P62" i="54"/>
  <c r="P15" i="54"/>
  <c r="P41" i="54"/>
  <c r="P63" i="54"/>
  <c r="P16" i="54"/>
  <c r="P42" i="54"/>
  <c r="P64" i="54"/>
  <c r="P17" i="54"/>
  <c r="P43" i="54"/>
  <c r="P65" i="54"/>
  <c r="P18" i="54"/>
  <c r="P44" i="54"/>
  <c r="P66" i="54"/>
  <c r="P19" i="54"/>
  <c r="P45" i="54"/>
  <c r="P67" i="54"/>
  <c r="P68" i="54"/>
  <c r="P87" i="54"/>
  <c r="DT21" i="47"/>
  <c r="DT22" i="47"/>
  <c r="DT72" i="47"/>
  <c r="AQ9" i="51"/>
  <c r="Q2" i="51"/>
  <c r="Q28" i="51"/>
  <c r="Q50" i="51"/>
  <c r="Q3" i="51"/>
  <c r="Q29" i="51"/>
  <c r="Q51" i="51"/>
  <c r="Q4" i="51"/>
  <c r="Q30" i="51"/>
  <c r="Q52" i="51"/>
  <c r="Q5" i="51"/>
  <c r="Q31" i="51"/>
  <c r="Q53" i="51"/>
  <c r="Q6" i="51"/>
  <c r="Q32" i="51"/>
  <c r="Q54" i="51"/>
  <c r="Q7" i="51"/>
  <c r="Q33" i="51"/>
  <c r="Q55" i="51"/>
  <c r="Q8" i="51"/>
  <c r="Q34" i="51"/>
  <c r="Q56" i="51"/>
  <c r="Q9" i="51"/>
  <c r="Q35" i="51"/>
  <c r="Q57" i="51"/>
  <c r="Q10" i="51"/>
  <c r="Q36" i="51"/>
  <c r="Q58" i="51"/>
  <c r="Q11" i="51"/>
  <c r="Q37" i="51"/>
  <c r="Q59" i="51"/>
  <c r="Q12" i="51"/>
  <c r="Q38" i="51"/>
  <c r="Q60" i="51"/>
  <c r="Q13" i="51"/>
  <c r="Q39" i="51"/>
  <c r="Q61" i="51"/>
  <c r="Q14" i="51"/>
  <c r="Q40" i="51"/>
  <c r="Q62" i="51"/>
  <c r="Q15" i="51"/>
  <c r="Q41" i="51"/>
  <c r="Q63" i="51"/>
  <c r="Q16" i="51"/>
  <c r="Q42" i="51"/>
  <c r="Q64" i="51"/>
  <c r="Q17" i="51"/>
  <c r="Q43" i="51"/>
  <c r="Q65" i="51"/>
  <c r="Q18" i="51"/>
  <c r="Q44" i="51"/>
  <c r="Q66" i="51"/>
  <c r="Q19" i="51"/>
  <c r="Q45" i="51"/>
  <c r="Q67" i="51"/>
  <c r="Q68" i="51"/>
  <c r="Q87" i="51"/>
  <c r="DU16" i="47"/>
  <c r="Q2" i="50"/>
  <c r="Q28" i="50"/>
  <c r="Q50" i="50"/>
  <c r="Q3" i="50"/>
  <c r="Q29" i="50"/>
  <c r="Q51" i="50"/>
  <c r="Q4" i="50"/>
  <c r="Q30" i="50"/>
  <c r="Q52" i="50"/>
  <c r="Q5" i="50"/>
  <c r="Q31" i="50"/>
  <c r="Q53" i="50"/>
  <c r="Q6" i="50"/>
  <c r="Q32" i="50"/>
  <c r="Q54" i="50"/>
  <c r="Q7" i="50"/>
  <c r="Q33" i="50"/>
  <c r="Q55" i="50"/>
  <c r="Q8" i="50"/>
  <c r="Q34" i="50"/>
  <c r="Q56" i="50"/>
  <c r="Q9" i="50"/>
  <c r="Q35" i="50"/>
  <c r="Q57" i="50"/>
  <c r="Q10" i="50"/>
  <c r="Q36" i="50"/>
  <c r="Q58" i="50"/>
  <c r="Q11" i="50"/>
  <c r="Q37" i="50"/>
  <c r="Q59" i="50"/>
  <c r="Q12" i="50"/>
  <c r="Q38" i="50"/>
  <c r="Q60" i="50"/>
  <c r="Q13" i="50"/>
  <c r="Q39" i="50"/>
  <c r="Q61" i="50"/>
  <c r="Q14" i="50"/>
  <c r="Q40" i="50"/>
  <c r="Q62" i="50"/>
  <c r="Q15" i="50"/>
  <c r="Q41" i="50"/>
  <c r="Q63" i="50"/>
  <c r="Q16" i="50"/>
  <c r="Q42" i="50"/>
  <c r="Q64" i="50"/>
  <c r="Q17" i="50"/>
  <c r="Q43" i="50"/>
  <c r="Q65" i="50"/>
  <c r="Q18" i="50"/>
  <c r="Q44" i="50"/>
  <c r="Q66" i="50"/>
  <c r="Q19" i="50"/>
  <c r="Q45" i="50"/>
  <c r="Q67" i="50"/>
  <c r="Q68" i="50"/>
  <c r="Q87" i="50"/>
  <c r="DU17" i="47"/>
  <c r="Q2" i="49"/>
  <c r="Q28" i="49"/>
  <c r="Q50" i="49"/>
  <c r="Q3" i="49"/>
  <c r="Q29" i="49"/>
  <c r="Q51" i="49"/>
  <c r="Q4" i="49"/>
  <c r="Q30" i="49"/>
  <c r="Q52" i="49"/>
  <c r="Q5" i="49"/>
  <c r="Q31" i="49"/>
  <c r="Q53" i="49"/>
  <c r="Q6" i="49"/>
  <c r="Q32" i="49"/>
  <c r="Q54" i="49"/>
  <c r="Q7" i="49"/>
  <c r="Q33" i="49"/>
  <c r="Q55" i="49"/>
  <c r="Q8" i="49"/>
  <c r="Q34" i="49"/>
  <c r="Q56" i="49"/>
  <c r="Q9" i="49"/>
  <c r="Q35" i="49"/>
  <c r="Q57" i="49"/>
  <c r="Q10" i="49"/>
  <c r="Q36" i="49"/>
  <c r="Q58" i="49"/>
  <c r="Q11" i="49"/>
  <c r="Q37" i="49"/>
  <c r="Q59" i="49"/>
  <c r="Q12" i="49"/>
  <c r="Q38" i="49"/>
  <c r="Q60" i="49"/>
  <c r="Q13" i="49"/>
  <c r="Q39" i="49"/>
  <c r="Q61" i="49"/>
  <c r="Q14" i="49"/>
  <c r="Q40" i="49"/>
  <c r="Q62" i="49"/>
  <c r="Q15" i="49"/>
  <c r="Q41" i="49"/>
  <c r="Q63" i="49"/>
  <c r="Q16" i="49"/>
  <c r="Q42" i="49"/>
  <c r="Q64" i="49"/>
  <c r="Q17" i="49"/>
  <c r="Q43" i="49"/>
  <c r="Q65" i="49"/>
  <c r="Q18" i="49"/>
  <c r="Q44" i="49"/>
  <c r="Q66" i="49"/>
  <c r="Q19" i="49"/>
  <c r="Q45" i="49"/>
  <c r="Q67" i="49"/>
  <c r="Q68" i="49"/>
  <c r="Q87" i="49"/>
  <c r="DU18" i="47"/>
  <c r="Q2" i="52"/>
  <c r="Q28" i="52"/>
  <c r="Q50" i="52"/>
  <c r="Q3" i="52"/>
  <c r="Q29" i="52"/>
  <c r="Q51" i="52"/>
  <c r="Q4" i="52"/>
  <c r="Q30" i="52"/>
  <c r="Q52" i="52"/>
  <c r="Q5" i="52"/>
  <c r="Q31" i="52"/>
  <c r="Q53" i="52"/>
  <c r="Q6" i="52"/>
  <c r="Q32" i="52"/>
  <c r="Q54" i="52"/>
  <c r="Q7" i="52"/>
  <c r="Q33" i="52"/>
  <c r="Q55" i="52"/>
  <c r="Q8" i="52"/>
  <c r="Q34" i="52"/>
  <c r="Q56" i="52"/>
  <c r="Q9" i="52"/>
  <c r="Q35" i="52"/>
  <c r="Q57" i="52"/>
  <c r="Q10" i="52"/>
  <c r="Q36" i="52"/>
  <c r="Q58" i="52"/>
  <c r="Q11" i="52"/>
  <c r="Q37" i="52"/>
  <c r="Q59" i="52"/>
  <c r="Q12" i="52"/>
  <c r="Q38" i="52"/>
  <c r="Q60" i="52"/>
  <c r="Q13" i="52"/>
  <c r="Q39" i="52"/>
  <c r="Q61" i="52"/>
  <c r="Q14" i="52"/>
  <c r="Q40" i="52"/>
  <c r="Q62" i="52"/>
  <c r="Q15" i="52"/>
  <c r="Q41" i="52"/>
  <c r="Q63" i="52"/>
  <c r="Q16" i="52"/>
  <c r="Q42" i="52"/>
  <c r="Q64" i="52"/>
  <c r="Q17" i="52"/>
  <c r="Q43" i="52"/>
  <c r="Q65" i="52"/>
  <c r="Q18" i="52"/>
  <c r="Q44" i="52"/>
  <c r="Q66" i="52"/>
  <c r="Q19" i="52"/>
  <c r="Q45" i="52"/>
  <c r="Q67" i="52"/>
  <c r="Q68" i="52"/>
  <c r="Q87" i="52"/>
  <c r="DU19" i="47"/>
  <c r="Q2" i="53"/>
  <c r="Q28" i="53"/>
  <c r="Q50" i="53"/>
  <c r="Q3" i="53"/>
  <c r="Q29" i="53"/>
  <c r="Q51" i="53"/>
  <c r="Q4" i="53"/>
  <c r="Q30" i="53"/>
  <c r="Q52" i="53"/>
  <c r="Q5" i="53"/>
  <c r="Q31" i="53"/>
  <c r="Q53" i="53"/>
  <c r="Q6" i="53"/>
  <c r="Q32" i="53"/>
  <c r="Q54" i="53"/>
  <c r="Q7" i="53"/>
  <c r="Q33" i="53"/>
  <c r="Q55" i="53"/>
  <c r="Q8" i="53"/>
  <c r="Q34" i="53"/>
  <c r="Q56" i="53"/>
  <c r="Q9" i="53"/>
  <c r="Q35" i="53"/>
  <c r="Q57" i="53"/>
  <c r="Q10" i="53"/>
  <c r="Q36" i="53"/>
  <c r="Q58" i="53"/>
  <c r="Q11" i="53"/>
  <c r="Q37" i="53"/>
  <c r="Q59" i="53"/>
  <c r="Q12" i="53"/>
  <c r="Q38" i="53"/>
  <c r="Q60" i="53"/>
  <c r="Q13" i="53"/>
  <c r="Q39" i="53"/>
  <c r="Q61" i="53"/>
  <c r="Q14" i="53"/>
  <c r="Q40" i="53"/>
  <c r="Q62" i="53"/>
  <c r="Q15" i="53"/>
  <c r="Q41" i="53"/>
  <c r="Q63" i="53"/>
  <c r="Q16" i="53"/>
  <c r="Q42" i="53"/>
  <c r="Q64" i="53"/>
  <c r="Q17" i="53"/>
  <c r="Q43" i="53"/>
  <c r="Q65" i="53"/>
  <c r="Q18" i="53"/>
  <c r="Q44" i="53"/>
  <c r="Q66" i="53"/>
  <c r="Q19" i="53"/>
  <c r="Q45" i="53"/>
  <c r="Q67" i="53"/>
  <c r="Q68" i="53"/>
  <c r="Q87" i="53"/>
  <c r="DU20" i="47"/>
  <c r="Q2" i="54"/>
  <c r="Q28" i="54"/>
  <c r="Q50" i="54"/>
  <c r="Q3" i="54"/>
  <c r="Q29" i="54"/>
  <c r="Q51" i="54"/>
  <c r="Q4" i="54"/>
  <c r="Q30" i="54"/>
  <c r="Q52" i="54"/>
  <c r="Q5" i="54"/>
  <c r="Q31" i="54"/>
  <c r="Q53" i="54"/>
  <c r="Q6" i="54"/>
  <c r="Q32" i="54"/>
  <c r="Q54" i="54"/>
  <c r="Q7" i="54"/>
  <c r="Q33" i="54"/>
  <c r="Q55" i="54"/>
  <c r="Q8" i="54"/>
  <c r="Q34" i="54"/>
  <c r="Q56" i="54"/>
  <c r="Q9" i="54"/>
  <c r="Q35" i="54"/>
  <c r="Q57" i="54"/>
  <c r="Q10" i="54"/>
  <c r="Q36" i="54"/>
  <c r="Q58" i="54"/>
  <c r="Q11" i="54"/>
  <c r="Q37" i="54"/>
  <c r="Q59" i="54"/>
  <c r="Q12" i="54"/>
  <c r="Q38" i="54"/>
  <c r="Q60" i="54"/>
  <c r="Q13" i="54"/>
  <c r="Q39" i="54"/>
  <c r="Q61" i="54"/>
  <c r="Q14" i="54"/>
  <c r="Q40" i="54"/>
  <c r="Q62" i="54"/>
  <c r="Q15" i="54"/>
  <c r="Q41" i="54"/>
  <c r="Q63" i="54"/>
  <c r="Q16" i="54"/>
  <c r="Q42" i="54"/>
  <c r="Q64" i="54"/>
  <c r="Q17" i="54"/>
  <c r="Q43" i="54"/>
  <c r="Q65" i="54"/>
  <c r="Q18" i="54"/>
  <c r="Q44" i="54"/>
  <c r="Q66" i="54"/>
  <c r="Q19" i="54"/>
  <c r="Q45" i="54"/>
  <c r="Q67" i="54"/>
  <c r="Q68" i="54"/>
  <c r="Q87" i="54"/>
  <c r="DU21" i="47"/>
  <c r="DU22" i="47"/>
  <c r="DU72" i="47"/>
  <c r="AR9" i="51"/>
  <c r="R2" i="51"/>
  <c r="R28" i="51"/>
  <c r="R50" i="51"/>
  <c r="R3" i="51"/>
  <c r="R29" i="51"/>
  <c r="R51" i="51"/>
  <c r="R4" i="51"/>
  <c r="R30" i="51"/>
  <c r="R52" i="51"/>
  <c r="R5" i="51"/>
  <c r="R31" i="51"/>
  <c r="R53" i="51"/>
  <c r="R6" i="51"/>
  <c r="R32" i="51"/>
  <c r="R54" i="51"/>
  <c r="R7" i="51"/>
  <c r="R33" i="51"/>
  <c r="R55" i="51"/>
  <c r="R8" i="51"/>
  <c r="R34" i="51"/>
  <c r="R56" i="51"/>
  <c r="R9" i="51"/>
  <c r="R35" i="51"/>
  <c r="R57" i="51"/>
  <c r="R10" i="51"/>
  <c r="R36" i="51"/>
  <c r="R58" i="51"/>
  <c r="R11" i="51"/>
  <c r="R37" i="51"/>
  <c r="R59" i="51"/>
  <c r="R12" i="51"/>
  <c r="R38" i="51"/>
  <c r="R60" i="51"/>
  <c r="R13" i="51"/>
  <c r="R39" i="51"/>
  <c r="R61" i="51"/>
  <c r="R14" i="51"/>
  <c r="R40" i="51"/>
  <c r="R62" i="51"/>
  <c r="R15" i="51"/>
  <c r="R41" i="51"/>
  <c r="R63" i="51"/>
  <c r="R16" i="51"/>
  <c r="R42" i="51"/>
  <c r="R64" i="51"/>
  <c r="R17" i="51"/>
  <c r="R43" i="51"/>
  <c r="R65" i="51"/>
  <c r="R18" i="51"/>
  <c r="R44" i="51"/>
  <c r="R66" i="51"/>
  <c r="R19" i="51"/>
  <c r="R45" i="51"/>
  <c r="R67" i="51"/>
  <c r="R68" i="51"/>
  <c r="R87" i="51"/>
  <c r="DV16" i="47"/>
  <c r="R2" i="50"/>
  <c r="R28" i="50"/>
  <c r="R50" i="50"/>
  <c r="R3" i="50"/>
  <c r="R29" i="50"/>
  <c r="R51" i="50"/>
  <c r="R4" i="50"/>
  <c r="R30" i="50"/>
  <c r="R52" i="50"/>
  <c r="R5" i="50"/>
  <c r="R31" i="50"/>
  <c r="R53" i="50"/>
  <c r="R6" i="50"/>
  <c r="R32" i="50"/>
  <c r="R54" i="50"/>
  <c r="R7" i="50"/>
  <c r="R33" i="50"/>
  <c r="R55" i="50"/>
  <c r="R8" i="50"/>
  <c r="R34" i="50"/>
  <c r="R56" i="50"/>
  <c r="R9" i="50"/>
  <c r="R35" i="50"/>
  <c r="R57" i="50"/>
  <c r="R10" i="50"/>
  <c r="R36" i="50"/>
  <c r="R58" i="50"/>
  <c r="R11" i="50"/>
  <c r="R37" i="50"/>
  <c r="R59" i="50"/>
  <c r="R12" i="50"/>
  <c r="R38" i="50"/>
  <c r="R60" i="50"/>
  <c r="R13" i="50"/>
  <c r="R39" i="50"/>
  <c r="R61" i="50"/>
  <c r="R14" i="50"/>
  <c r="R40" i="50"/>
  <c r="R62" i="50"/>
  <c r="R15" i="50"/>
  <c r="R41" i="50"/>
  <c r="R63" i="50"/>
  <c r="R16" i="50"/>
  <c r="R42" i="50"/>
  <c r="R64" i="50"/>
  <c r="R17" i="50"/>
  <c r="R43" i="50"/>
  <c r="R65" i="50"/>
  <c r="R18" i="50"/>
  <c r="R44" i="50"/>
  <c r="R66" i="50"/>
  <c r="R19" i="50"/>
  <c r="R45" i="50"/>
  <c r="R67" i="50"/>
  <c r="R68" i="50"/>
  <c r="R87" i="50"/>
  <c r="DV17" i="47"/>
  <c r="R2" i="49"/>
  <c r="R28" i="49"/>
  <c r="R50" i="49"/>
  <c r="R3" i="49"/>
  <c r="R29" i="49"/>
  <c r="R51" i="49"/>
  <c r="R4" i="49"/>
  <c r="R30" i="49"/>
  <c r="R52" i="49"/>
  <c r="R5" i="49"/>
  <c r="R31" i="49"/>
  <c r="R53" i="49"/>
  <c r="R6" i="49"/>
  <c r="R32" i="49"/>
  <c r="R54" i="49"/>
  <c r="R7" i="49"/>
  <c r="R33" i="49"/>
  <c r="R55" i="49"/>
  <c r="R8" i="49"/>
  <c r="R34" i="49"/>
  <c r="R56" i="49"/>
  <c r="R9" i="49"/>
  <c r="R35" i="49"/>
  <c r="R57" i="49"/>
  <c r="R10" i="49"/>
  <c r="R36" i="49"/>
  <c r="R58" i="49"/>
  <c r="R11" i="49"/>
  <c r="R37" i="49"/>
  <c r="R59" i="49"/>
  <c r="R12" i="49"/>
  <c r="R38" i="49"/>
  <c r="R60" i="49"/>
  <c r="R13" i="49"/>
  <c r="R39" i="49"/>
  <c r="R61" i="49"/>
  <c r="R14" i="49"/>
  <c r="R40" i="49"/>
  <c r="R62" i="49"/>
  <c r="R15" i="49"/>
  <c r="R41" i="49"/>
  <c r="R63" i="49"/>
  <c r="R16" i="49"/>
  <c r="R42" i="49"/>
  <c r="R64" i="49"/>
  <c r="R17" i="49"/>
  <c r="R43" i="49"/>
  <c r="R65" i="49"/>
  <c r="R18" i="49"/>
  <c r="R44" i="49"/>
  <c r="R66" i="49"/>
  <c r="R19" i="49"/>
  <c r="R45" i="49"/>
  <c r="R67" i="49"/>
  <c r="R68" i="49"/>
  <c r="R87" i="49"/>
  <c r="DV18" i="47"/>
  <c r="R2" i="52"/>
  <c r="R28" i="52"/>
  <c r="R50" i="52"/>
  <c r="R3" i="52"/>
  <c r="R29" i="52"/>
  <c r="R51" i="52"/>
  <c r="R4" i="52"/>
  <c r="R30" i="52"/>
  <c r="R52" i="52"/>
  <c r="R5" i="52"/>
  <c r="R31" i="52"/>
  <c r="R53" i="52"/>
  <c r="R6" i="52"/>
  <c r="R32" i="52"/>
  <c r="R54" i="52"/>
  <c r="R7" i="52"/>
  <c r="R33" i="52"/>
  <c r="R55" i="52"/>
  <c r="R8" i="52"/>
  <c r="R34" i="52"/>
  <c r="R56" i="52"/>
  <c r="R9" i="52"/>
  <c r="R35" i="52"/>
  <c r="R57" i="52"/>
  <c r="R10" i="52"/>
  <c r="R36" i="52"/>
  <c r="R58" i="52"/>
  <c r="R11" i="52"/>
  <c r="R37" i="52"/>
  <c r="R59" i="52"/>
  <c r="R12" i="52"/>
  <c r="R38" i="52"/>
  <c r="R60" i="52"/>
  <c r="R13" i="52"/>
  <c r="R39" i="52"/>
  <c r="R61" i="52"/>
  <c r="R14" i="52"/>
  <c r="R40" i="52"/>
  <c r="R62" i="52"/>
  <c r="R15" i="52"/>
  <c r="R41" i="52"/>
  <c r="R63" i="52"/>
  <c r="R16" i="52"/>
  <c r="R42" i="52"/>
  <c r="R64" i="52"/>
  <c r="R17" i="52"/>
  <c r="R43" i="52"/>
  <c r="R65" i="52"/>
  <c r="R18" i="52"/>
  <c r="R44" i="52"/>
  <c r="R66" i="52"/>
  <c r="R19" i="52"/>
  <c r="R45" i="52"/>
  <c r="R67" i="52"/>
  <c r="R68" i="52"/>
  <c r="R87" i="52"/>
  <c r="DV19" i="47"/>
  <c r="R2" i="53"/>
  <c r="R28" i="53"/>
  <c r="R50" i="53"/>
  <c r="R3" i="53"/>
  <c r="R29" i="53"/>
  <c r="R51" i="53"/>
  <c r="R4" i="53"/>
  <c r="R30" i="53"/>
  <c r="R52" i="53"/>
  <c r="R5" i="53"/>
  <c r="R31" i="53"/>
  <c r="R53" i="53"/>
  <c r="R6" i="53"/>
  <c r="R32" i="53"/>
  <c r="R54" i="53"/>
  <c r="R7" i="53"/>
  <c r="R33" i="53"/>
  <c r="R55" i="53"/>
  <c r="R8" i="53"/>
  <c r="R34" i="53"/>
  <c r="R56" i="53"/>
  <c r="R9" i="53"/>
  <c r="R35" i="53"/>
  <c r="R57" i="53"/>
  <c r="R10" i="53"/>
  <c r="R36" i="53"/>
  <c r="R58" i="53"/>
  <c r="R11" i="53"/>
  <c r="R37" i="53"/>
  <c r="R59" i="53"/>
  <c r="R12" i="53"/>
  <c r="R38" i="53"/>
  <c r="R60" i="53"/>
  <c r="R13" i="53"/>
  <c r="R39" i="53"/>
  <c r="R61" i="53"/>
  <c r="R14" i="53"/>
  <c r="R40" i="53"/>
  <c r="R62" i="53"/>
  <c r="R15" i="53"/>
  <c r="R41" i="53"/>
  <c r="R63" i="53"/>
  <c r="R16" i="53"/>
  <c r="R42" i="53"/>
  <c r="R64" i="53"/>
  <c r="R17" i="53"/>
  <c r="R43" i="53"/>
  <c r="R65" i="53"/>
  <c r="R18" i="53"/>
  <c r="R44" i="53"/>
  <c r="R66" i="53"/>
  <c r="R19" i="53"/>
  <c r="R45" i="53"/>
  <c r="R67" i="53"/>
  <c r="R68" i="53"/>
  <c r="R87" i="53"/>
  <c r="DV20" i="47"/>
  <c r="R2" i="54"/>
  <c r="R28" i="54"/>
  <c r="R50" i="54"/>
  <c r="R3" i="54"/>
  <c r="R29" i="54"/>
  <c r="R51" i="54"/>
  <c r="R4" i="54"/>
  <c r="R30" i="54"/>
  <c r="R52" i="54"/>
  <c r="R5" i="54"/>
  <c r="R31" i="54"/>
  <c r="R53" i="54"/>
  <c r="R6" i="54"/>
  <c r="R32" i="54"/>
  <c r="R54" i="54"/>
  <c r="R7" i="54"/>
  <c r="R33" i="54"/>
  <c r="R55" i="54"/>
  <c r="R8" i="54"/>
  <c r="R34" i="54"/>
  <c r="R56" i="54"/>
  <c r="R9" i="54"/>
  <c r="R35" i="54"/>
  <c r="R57" i="54"/>
  <c r="R10" i="54"/>
  <c r="R36" i="54"/>
  <c r="R58" i="54"/>
  <c r="R11" i="54"/>
  <c r="R37" i="54"/>
  <c r="R59" i="54"/>
  <c r="R12" i="54"/>
  <c r="R38" i="54"/>
  <c r="R60" i="54"/>
  <c r="R13" i="54"/>
  <c r="R39" i="54"/>
  <c r="R61" i="54"/>
  <c r="R14" i="54"/>
  <c r="R40" i="54"/>
  <c r="R62" i="54"/>
  <c r="R15" i="54"/>
  <c r="R41" i="54"/>
  <c r="R63" i="54"/>
  <c r="R16" i="54"/>
  <c r="R42" i="54"/>
  <c r="R64" i="54"/>
  <c r="R17" i="54"/>
  <c r="R43" i="54"/>
  <c r="R65" i="54"/>
  <c r="R18" i="54"/>
  <c r="R44" i="54"/>
  <c r="R66" i="54"/>
  <c r="R19" i="54"/>
  <c r="R45" i="54"/>
  <c r="R67" i="54"/>
  <c r="R68" i="54"/>
  <c r="R87" i="54"/>
  <c r="DV21" i="47"/>
  <c r="DV22" i="47"/>
  <c r="DV72" i="47"/>
  <c r="DW16" i="47"/>
  <c r="DW17" i="47"/>
  <c r="DW18" i="47"/>
  <c r="DW19" i="47"/>
  <c r="DW20" i="47"/>
  <c r="DW21" i="47"/>
  <c r="DW22" i="47"/>
  <c r="DW72" i="47"/>
  <c r="DX16" i="47"/>
  <c r="DX17" i="47"/>
  <c r="DX18" i="47"/>
  <c r="DX19" i="47"/>
  <c r="DX20" i="47"/>
  <c r="DX21" i="47"/>
  <c r="DX22" i="47"/>
  <c r="DX72" i="47"/>
  <c r="DY16" i="47"/>
  <c r="DY17" i="47"/>
  <c r="DY18" i="47"/>
  <c r="DY19" i="47"/>
  <c r="DY20" i="47"/>
  <c r="DY21" i="47"/>
  <c r="DY22" i="47"/>
  <c r="DY72" i="47"/>
  <c r="DZ16" i="47"/>
  <c r="DZ17" i="47"/>
  <c r="DZ18" i="47"/>
  <c r="DZ19" i="47"/>
  <c r="DZ20" i="47"/>
  <c r="DZ21" i="47"/>
  <c r="DZ22" i="47"/>
  <c r="DZ72" i="47"/>
  <c r="EA16" i="47"/>
  <c r="EA17" i="47"/>
  <c r="EA18" i="47"/>
  <c r="EA19" i="47"/>
  <c r="EA20" i="47"/>
  <c r="EA21" i="47"/>
  <c r="EA22" i="47"/>
  <c r="EA72" i="47"/>
  <c r="EB16" i="47"/>
  <c r="EB17" i="47"/>
  <c r="EB18" i="47"/>
  <c r="EB19" i="47"/>
  <c r="EB20" i="47"/>
  <c r="EB21" i="47"/>
  <c r="EB22" i="47"/>
  <c r="EB72" i="47"/>
  <c r="EC16" i="47"/>
  <c r="EC17" i="47"/>
  <c r="EC18" i="47"/>
  <c r="EC19" i="47"/>
  <c r="EC20" i="47"/>
  <c r="EC21" i="47"/>
  <c r="EC22" i="47"/>
  <c r="EC72" i="47"/>
  <c r="DG23" i="47"/>
  <c r="DH23" i="47"/>
  <c r="DI23" i="47"/>
  <c r="DJ23" i="47"/>
  <c r="DK23" i="47"/>
  <c r="DL23" i="47"/>
  <c r="DM23" i="47"/>
  <c r="DN23" i="47"/>
  <c r="DO23" i="47"/>
  <c r="DP23" i="47"/>
  <c r="DQ23" i="47"/>
  <c r="DR23" i="47"/>
  <c r="DS23" i="47"/>
  <c r="DT23" i="47"/>
  <c r="DU23" i="47"/>
  <c r="DV23" i="47"/>
  <c r="DW23" i="47"/>
  <c r="DX23" i="47"/>
  <c r="DY23" i="47"/>
  <c r="DZ23" i="47"/>
  <c r="EA23" i="47"/>
  <c r="EB23" i="47"/>
  <c r="EC23" i="47"/>
  <c r="S74" i="48"/>
  <c r="BX2" i="47"/>
  <c r="AT2" i="47"/>
  <c r="S75" i="48"/>
  <c r="BX3" i="47"/>
  <c r="AT3" i="47"/>
  <c r="S76" i="48"/>
  <c r="BX4" i="47"/>
  <c r="AT4" i="47"/>
  <c r="S77" i="48"/>
  <c r="BX5" i="47"/>
  <c r="AT5" i="47"/>
  <c r="S78" i="48"/>
  <c r="BX6" i="47"/>
  <c r="AT6" i="47"/>
  <c r="S79" i="48"/>
  <c r="BX7" i="47"/>
  <c r="AT7" i="47"/>
  <c r="S80" i="48"/>
  <c r="BX8" i="47"/>
  <c r="AT8" i="47"/>
  <c r="S81" i="48"/>
  <c r="BX9" i="47"/>
  <c r="AT9" i="47"/>
  <c r="S82" i="48"/>
  <c r="BX10" i="47"/>
  <c r="AT10" i="47"/>
  <c r="S83" i="48"/>
  <c r="BX11" i="47"/>
  <c r="AT11" i="47"/>
  <c r="S84" i="48"/>
  <c r="BX12" i="47"/>
  <c r="AT12" i="47"/>
  <c r="S85" i="48"/>
  <c r="BX13" i="47"/>
  <c r="AT13" i="47"/>
  <c r="S86" i="48"/>
  <c r="BX14" i="47"/>
  <c r="AT14" i="47"/>
  <c r="BX15" i="47"/>
  <c r="AT15" i="47"/>
  <c r="S88" i="48"/>
  <c r="BX16" i="47"/>
  <c r="AT16" i="47"/>
  <c r="S89" i="48"/>
  <c r="BX17" i="47"/>
  <c r="AT17" i="47"/>
  <c r="S90" i="48"/>
  <c r="BX18" i="47"/>
  <c r="AT18" i="47"/>
  <c r="S91" i="48"/>
  <c r="BX19" i="47"/>
  <c r="AT19" i="47"/>
  <c r="AT20" i="47"/>
  <c r="CX6" i="47"/>
  <c r="CX11" i="47"/>
  <c r="CX15" i="47"/>
  <c r="CX14" i="47"/>
  <c r="CX20" i="47"/>
  <c r="T74" i="48"/>
  <c r="BY2" i="47"/>
  <c r="AU2" i="47"/>
  <c r="T75" i="48"/>
  <c r="BY3" i="47"/>
  <c r="AU3" i="47"/>
  <c r="T76" i="48"/>
  <c r="BY4" i="47"/>
  <c r="AU4" i="47"/>
  <c r="T77" i="48"/>
  <c r="BY5" i="47"/>
  <c r="AU5" i="47"/>
  <c r="T78" i="48"/>
  <c r="BY6" i="47"/>
  <c r="AU6" i="47"/>
  <c r="T79" i="48"/>
  <c r="BY7" i="47"/>
  <c r="AU7" i="47"/>
  <c r="T80" i="48"/>
  <c r="BY8" i="47"/>
  <c r="AU8" i="47"/>
  <c r="T81" i="48"/>
  <c r="BY9" i="47"/>
  <c r="AU9" i="47"/>
  <c r="T82" i="48"/>
  <c r="BY10" i="47"/>
  <c r="AU10" i="47"/>
  <c r="T83" i="48"/>
  <c r="BY11" i="47"/>
  <c r="AU11" i="47"/>
  <c r="T84" i="48"/>
  <c r="BY12" i="47"/>
  <c r="AU12" i="47"/>
  <c r="T85" i="48"/>
  <c r="BY13" i="47"/>
  <c r="AU13" i="47"/>
  <c r="T86" i="48"/>
  <c r="BY14" i="47"/>
  <c r="AU14" i="47"/>
  <c r="BY15" i="47"/>
  <c r="AU15" i="47"/>
  <c r="T88" i="48"/>
  <c r="BY16" i="47"/>
  <c r="AU16" i="47"/>
  <c r="T89" i="48"/>
  <c r="BY17" i="47"/>
  <c r="AU17" i="47"/>
  <c r="T90" i="48"/>
  <c r="BY18" i="47"/>
  <c r="AU18" i="47"/>
  <c r="T91" i="48"/>
  <c r="BY19" i="47"/>
  <c r="AU19" i="47"/>
  <c r="AU20" i="47"/>
  <c r="CY6" i="47"/>
  <c r="CY11" i="47"/>
  <c r="CY15" i="47"/>
  <c r="CY14" i="47"/>
  <c r="CY20" i="47"/>
  <c r="U74" i="48"/>
  <c r="BZ2" i="47"/>
  <c r="AV2" i="47"/>
  <c r="U75" i="48"/>
  <c r="BZ3" i="47"/>
  <c r="AV3" i="47"/>
  <c r="U76" i="48"/>
  <c r="BZ4" i="47"/>
  <c r="AV4" i="47"/>
  <c r="U77" i="48"/>
  <c r="BZ5" i="47"/>
  <c r="AV5" i="47"/>
  <c r="U78" i="48"/>
  <c r="BZ6" i="47"/>
  <c r="AV6" i="47"/>
  <c r="U79" i="48"/>
  <c r="BZ7" i="47"/>
  <c r="AV7" i="47"/>
  <c r="U80" i="48"/>
  <c r="BZ8" i="47"/>
  <c r="AV8" i="47"/>
  <c r="U81" i="48"/>
  <c r="BZ9" i="47"/>
  <c r="AV9" i="47"/>
  <c r="U82" i="48"/>
  <c r="BZ10" i="47"/>
  <c r="AV10" i="47"/>
  <c r="U83" i="48"/>
  <c r="BZ11" i="47"/>
  <c r="AV11" i="47"/>
  <c r="U84" i="48"/>
  <c r="BZ12" i="47"/>
  <c r="AV12" i="47"/>
  <c r="U85" i="48"/>
  <c r="BZ13" i="47"/>
  <c r="AV13" i="47"/>
  <c r="U86" i="48"/>
  <c r="BZ14" i="47"/>
  <c r="AV14" i="47"/>
  <c r="BZ15" i="47"/>
  <c r="AV15" i="47"/>
  <c r="U88" i="48"/>
  <c r="BZ16" i="47"/>
  <c r="AV16" i="47"/>
  <c r="U89" i="48"/>
  <c r="BZ17" i="47"/>
  <c r="AV17" i="47"/>
  <c r="U90" i="48"/>
  <c r="BZ18" i="47"/>
  <c r="AV18" i="47"/>
  <c r="U91" i="48"/>
  <c r="BZ19" i="47"/>
  <c r="AV19" i="47"/>
  <c r="AV20" i="47"/>
  <c r="CZ6" i="47"/>
  <c r="CZ11" i="47"/>
  <c r="CZ15" i="47"/>
  <c r="CZ14" i="47"/>
  <c r="CZ20" i="47"/>
  <c r="V74" i="48"/>
  <c r="CA2" i="47"/>
  <c r="AW2" i="47"/>
  <c r="V75" i="48"/>
  <c r="CA3" i="47"/>
  <c r="AW3" i="47"/>
  <c r="V76" i="48"/>
  <c r="CA4" i="47"/>
  <c r="AW4" i="47"/>
  <c r="V77" i="48"/>
  <c r="CA5" i="47"/>
  <c r="AW5" i="47"/>
  <c r="V78" i="48"/>
  <c r="CA6" i="47"/>
  <c r="AW6" i="47"/>
  <c r="V79" i="48"/>
  <c r="CA7" i="47"/>
  <c r="AW7" i="47"/>
  <c r="V80" i="48"/>
  <c r="CA8" i="47"/>
  <c r="AW8" i="47"/>
  <c r="V81" i="48"/>
  <c r="CA9" i="47"/>
  <c r="AW9" i="47"/>
  <c r="V82" i="48"/>
  <c r="CA10" i="47"/>
  <c r="AW10" i="47"/>
  <c r="V83" i="48"/>
  <c r="CA11" i="47"/>
  <c r="AW11" i="47"/>
  <c r="V84" i="48"/>
  <c r="CA12" i="47"/>
  <c r="AW12" i="47"/>
  <c r="V85" i="48"/>
  <c r="CA13" i="47"/>
  <c r="AW13" i="47"/>
  <c r="V86" i="48"/>
  <c r="CA14" i="47"/>
  <c r="AW14" i="47"/>
  <c r="CA15" i="47"/>
  <c r="AW15" i="47"/>
  <c r="V88" i="48"/>
  <c r="CA16" i="47"/>
  <c r="AW16" i="47"/>
  <c r="V89" i="48"/>
  <c r="CA17" i="47"/>
  <c r="AW17" i="47"/>
  <c r="V90" i="48"/>
  <c r="CA18" i="47"/>
  <c r="AW18" i="47"/>
  <c r="V91" i="48"/>
  <c r="CA19" i="47"/>
  <c r="AW19" i="47"/>
  <c r="AW20" i="47"/>
  <c r="DA6" i="47"/>
  <c r="DA11" i="47"/>
  <c r="DA15" i="47"/>
  <c r="DA14" i="47"/>
  <c r="DA20" i="47"/>
  <c r="W74" i="48"/>
  <c r="CB2" i="47"/>
  <c r="AX2" i="47"/>
  <c r="W75" i="48"/>
  <c r="CB3" i="47"/>
  <c r="AX3" i="47"/>
  <c r="W76" i="48"/>
  <c r="CB4" i="47"/>
  <c r="AX4" i="47"/>
  <c r="W77" i="48"/>
  <c r="CB5" i="47"/>
  <c r="AX5" i="47"/>
  <c r="W78" i="48"/>
  <c r="CB6" i="47"/>
  <c r="AX6" i="47"/>
  <c r="W79" i="48"/>
  <c r="CB7" i="47"/>
  <c r="AX7" i="47"/>
  <c r="W80" i="48"/>
  <c r="CB8" i="47"/>
  <c r="AX8" i="47"/>
  <c r="W81" i="48"/>
  <c r="CB9" i="47"/>
  <c r="AX9" i="47"/>
  <c r="W82" i="48"/>
  <c r="CB10" i="47"/>
  <c r="AX10" i="47"/>
  <c r="W83" i="48"/>
  <c r="CB11" i="47"/>
  <c r="AX11" i="47"/>
  <c r="W84" i="48"/>
  <c r="CB12" i="47"/>
  <c r="AX12" i="47"/>
  <c r="W85" i="48"/>
  <c r="CB13" i="47"/>
  <c r="AX13" i="47"/>
  <c r="W86" i="48"/>
  <c r="CB14" i="47"/>
  <c r="AX14" i="47"/>
  <c r="CB15" i="47"/>
  <c r="AX15" i="47"/>
  <c r="W88" i="48"/>
  <c r="CB16" i="47"/>
  <c r="AX16" i="47"/>
  <c r="W89" i="48"/>
  <c r="CB17" i="47"/>
  <c r="AX17" i="47"/>
  <c r="W90" i="48"/>
  <c r="CB18" i="47"/>
  <c r="AX18" i="47"/>
  <c r="W91" i="48"/>
  <c r="CB19" i="47"/>
  <c r="AX19" i="47"/>
  <c r="AX20" i="47"/>
  <c r="DB6" i="47"/>
  <c r="DB11" i="47"/>
  <c r="DB15" i="47"/>
  <c r="DB14" i="47"/>
  <c r="DB20" i="47"/>
  <c r="X74" i="48"/>
  <c r="CC2" i="47"/>
  <c r="AY2" i="47"/>
  <c r="X75" i="48"/>
  <c r="CC3" i="47"/>
  <c r="AY3" i="47"/>
  <c r="X76" i="48"/>
  <c r="CC4" i="47"/>
  <c r="AY4" i="47"/>
  <c r="X77" i="48"/>
  <c r="CC5" i="47"/>
  <c r="AY5" i="47"/>
  <c r="X78" i="48"/>
  <c r="CC6" i="47"/>
  <c r="AY6" i="47"/>
  <c r="X79" i="48"/>
  <c r="CC7" i="47"/>
  <c r="AY7" i="47"/>
  <c r="X80" i="48"/>
  <c r="CC8" i="47"/>
  <c r="AY8" i="47"/>
  <c r="X81" i="48"/>
  <c r="CC9" i="47"/>
  <c r="AY9" i="47"/>
  <c r="X82" i="48"/>
  <c r="CC10" i="47"/>
  <c r="AY10" i="47"/>
  <c r="X83" i="48"/>
  <c r="CC11" i="47"/>
  <c r="AY11" i="47"/>
  <c r="X84" i="48"/>
  <c r="CC12" i="47"/>
  <c r="AY12" i="47"/>
  <c r="X85" i="48"/>
  <c r="CC13" i="47"/>
  <c r="AY13" i="47"/>
  <c r="X86" i="48"/>
  <c r="CC14" i="47"/>
  <c r="AY14" i="47"/>
  <c r="CC15" i="47"/>
  <c r="AY15" i="47"/>
  <c r="X88" i="48"/>
  <c r="CC16" i="47"/>
  <c r="AY16" i="47"/>
  <c r="X89" i="48"/>
  <c r="CC17" i="47"/>
  <c r="AY17" i="47"/>
  <c r="X90" i="48"/>
  <c r="CC18" i="47"/>
  <c r="AY18" i="47"/>
  <c r="X91" i="48"/>
  <c r="CC19" i="47"/>
  <c r="AY19" i="47"/>
  <c r="AY20" i="47"/>
  <c r="DC6" i="47"/>
  <c r="DC11" i="47"/>
  <c r="DC15" i="47"/>
  <c r="DC14" i="47"/>
  <c r="DC20" i="47"/>
  <c r="Y74" i="48"/>
  <c r="CD2" i="47"/>
  <c r="AZ2" i="47"/>
  <c r="Y75" i="48"/>
  <c r="CD3" i="47"/>
  <c r="AZ3" i="47"/>
  <c r="Y76" i="48"/>
  <c r="CD4" i="47"/>
  <c r="AZ4" i="47"/>
  <c r="Y77" i="48"/>
  <c r="CD5" i="47"/>
  <c r="AZ5" i="47"/>
  <c r="Y78" i="48"/>
  <c r="CD6" i="47"/>
  <c r="AZ6" i="47"/>
  <c r="Y79" i="48"/>
  <c r="CD7" i="47"/>
  <c r="AZ7" i="47"/>
  <c r="Y80" i="48"/>
  <c r="CD8" i="47"/>
  <c r="AZ8" i="47"/>
  <c r="Y81" i="48"/>
  <c r="CD9" i="47"/>
  <c r="AZ9" i="47"/>
  <c r="Y82" i="48"/>
  <c r="CD10" i="47"/>
  <c r="AZ10" i="47"/>
  <c r="Y83" i="48"/>
  <c r="CD11" i="47"/>
  <c r="AZ11" i="47"/>
  <c r="Y84" i="48"/>
  <c r="CD12" i="47"/>
  <c r="AZ12" i="47"/>
  <c r="Y85" i="48"/>
  <c r="CD13" i="47"/>
  <c r="AZ13" i="47"/>
  <c r="Y86" i="48"/>
  <c r="CD14" i="47"/>
  <c r="AZ14" i="47"/>
  <c r="CD15" i="47"/>
  <c r="AZ15" i="47"/>
  <c r="Y88" i="48"/>
  <c r="CD16" i="47"/>
  <c r="AZ16" i="47"/>
  <c r="Y89" i="48"/>
  <c r="CD17" i="47"/>
  <c r="AZ17" i="47"/>
  <c r="Y90" i="48"/>
  <c r="CD18" i="47"/>
  <c r="AZ18" i="47"/>
  <c r="Y91" i="48"/>
  <c r="CD19" i="47"/>
  <c r="AZ19" i="47"/>
  <c r="AZ20" i="47"/>
  <c r="DD6" i="47"/>
  <c r="DD11" i="47"/>
  <c r="DD15" i="47"/>
  <c r="DD14" i="47"/>
  <c r="DD20" i="47"/>
  <c r="DC23" i="47"/>
  <c r="CX19" i="47"/>
  <c r="CX21" i="47"/>
  <c r="CY19" i="47"/>
  <c r="CY21" i="47"/>
  <c r="CZ19" i="47"/>
  <c r="CZ21" i="47"/>
  <c r="DA19" i="47"/>
  <c r="DA21" i="47"/>
  <c r="DB19" i="47"/>
  <c r="DB21" i="47"/>
  <c r="DC19" i="47"/>
  <c r="DC21" i="47"/>
  <c r="DD19" i="47"/>
  <c r="DD21" i="47"/>
  <c r="DC24" i="47"/>
  <c r="DF24" i="47"/>
  <c r="L2" i="47"/>
  <c r="L162" i="47"/>
  <c r="L74" i="51"/>
  <c r="BQ22" i="47"/>
  <c r="L74" i="50"/>
  <c r="BQ42" i="47"/>
  <c r="L74" i="49"/>
  <c r="BQ62" i="47"/>
  <c r="L74" i="52"/>
  <c r="BQ82" i="47"/>
  <c r="L74" i="53"/>
  <c r="BQ102" i="47"/>
  <c r="L74" i="54"/>
  <c r="BQ122" i="47"/>
  <c r="BQ162" i="47"/>
  <c r="AM162" i="47"/>
  <c r="L3" i="47"/>
  <c r="L163" i="47"/>
  <c r="L75" i="51"/>
  <c r="BQ23" i="47"/>
  <c r="L75" i="50"/>
  <c r="BQ43" i="47"/>
  <c r="L75" i="49"/>
  <c r="BQ63" i="47"/>
  <c r="L75" i="52"/>
  <c r="BQ83" i="47"/>
  <c r="L75" i="53"/>
  <c r="BQ103" i="47"/>
  <c r="L75" i="54"/>
  <c r="BQ123" i="47"/>
  <c r="BQ163" i="47"/>
  <c r="AM163" i="47"/>
  <c r="L4" i="47"/>
  <c r="L164" i="47"/>
  <c r="L76" i="51"/>
  <c r="BQ24" i="47"/>
  <c r="L76" i="50"/>
  <c r="BQ44" i="47"/>
  <c r="L76" i="49"/>
  <c r="BQ64" i="47"/>
  <c r="L76" i="52"/>
  <c r="BQ84" i="47"/>
  <c r="L76" i="53"/>
  <c r="BQ104" i="47"/>
  <c r="L76" i="54"/>
  <c r="BQ124" i="47"/>
  <c r="BQ164" i="47"/>
  <c r="AM164" i="47"/>
  <c r="L5" i="47"/>
  <c r="L165" i="47"/>
  <c r="L77" i="51"/>
  <c r="BQ25" i="47"/>
  <c r="L77" i="50"/>
  <c r="BQ45" i="47"/>
  <c r="L77" i="49"/>
  <c r="BQ65" i="47"/>
  <c r="L77" i="52"/>
  <c r="BQ85" i="47"/>
  <c r="L77" i="53"/>
  <c r="BQ105" i="47"/>
  <c r="L77" i="54"/>
  <c r="BQ125" i="47"/>
  <c r="BQ165" i="47"/>
  <c r="AM165" i="47"/>
  <c r="L6" i="47"/>
  <c r="L166" i="47"/>
  <c r="L78" i="51"/>
  <c r="BQ26" i="47"/>
  <c r="L78" i="50"/>
  <c r="BQ46" i="47"/>
  <c r="L78" i="49"/>
  <c r="BQ66" i="47"/>
  <c r="L78" i="52"/>
  <c r="BQ86" i="47"/>
  <c r="L78" i="53"/>
  <c r="BQ106" i="47"/>
  <c r="L78" i="54"/>
  <c r="BQ126" i="47"/>
  <c r="BQ166" i="47"/>
  <c r="AM166" i="47"/>
  <c r="L7" i="47"/>
  <c r="L167" i="47"/>
  <c r="L79" i="51"/>
  <c r="BQ27" i="47"/>
  <c r="L79" i="50"/>
  <c r="BQ47" i="47"/>
  <c r="L79" i="49"/>
  <c r="BQ67" i="47"/>
  <c r="L79" i="52"/>
  <c r="BQ87" i="47"/>
  <c r="L79" i="53"/>
  <c r="BQ107" i="47"/>
  <c r="L79" i="54"/>
  <c r="BQ127" i="47"/>
  <c r="BQ167" i="47"/>
  <c r="AM167" i="47"/>
  <c r="L8" i="47"/>
  <c r="L168" i="47"/>
  <c r="L80" i="51"/>
  <c r="BQ28" i="47"/>
  <c r="L80" i="50"/>
  <c r="BQ48" i="47"/>
  <c r="L80" i="49"/>
  <c r="BQ68" i="47"/>
  <c r="L80" i="52"/>
  <c r="BQ88" i="47"/>
  <c r="L80" i="53"/>
  <c r="BQ108" i="47"/>
  <c r="L80" i="54"/>
  <c r="BQ128" i="47"/>
  <c r="BQ168" i="47"/>
  <c r="AM168" i="47"/>
  <c r="L9" i="47"/>
  <c r="L169" i="47"/>
  <c r="L81" i="51"/>
  <c r="BQ29" i="47"/>
  <c r="L81" i="50"/>
  <c r="BQ49" i="47"/>
  <c r="L81" i="49"/>
  <c r="BQ69" i="47"/>
  <c r="L81" i="52"/>
  <c r="BQ89" i="47"/>
  <c r="L81" i="53"/>
  <c r="BQ109" i="47"/>
  <c r="L81" i="54"/>
  <c r="BQ129" i="47"/>
  <c r="BQ169" i="47"/>
  <c r="AM169" i="47"/>
  <c r="L10" i="47"/>
  <c r="L170" i="47"/>
  <c r="L82" i="51"/>
  <c r="BQ30" i="47"/>
  <c r="L82" i="50"/>
  <c r="BQ50" i="47"/>
  <c r="L82" i="49"/>
  <c r="BQ70" i="47"/>
  <c r="L82" i="52"/>
  <c r="BQ90" i="47"/>
  <c r="L82" i="53"/>
  <c r="BQ110" i="47"/>
  <c r="L82" i="54"/>
  <c r="BQ130" i="47"/>
  <c r="BQ170" i="47"/>
  <c r="AM170" i="47"/>
  <c r="L11" i="47"/>
  <c r="L171" i="47"/>
  <c r="L83" i="51"/>
  <c r="BQ31" i="47"/>
  <c r="L83" i="50"/>
  <c r="BQ51" i="47"/>
  <c r="L83" i="49"/>
  <c r="BQ71" i="47"/>
  <c r="L83" i="52"/>
  <c r="BQ91" i="47"/>
  <c r="L83" i="53"/>
  <c r="BQ111" i="47"/>
  <c r="L83" i="54"/>
  <c r="BQ131" i="47"/>
  <c r="BQ171" i="47"/>
  <c r="AM171" i="47"/>
  <c r="L12" i="47"/>
  <c r="L172" i="47"/>
  <c r="L84" i="51"/>
  <c r="BQ32" i="47"/>
  <c r="L84" i="50"/>
  <c r="BQ52" i="47"/>
  <c r="L84" i="49"/>
  <c r="BQ72" i="47"/>
  <c r="L84" i="52"/>
  <c r="BQ92" i="47"/>
  <c r="L84" i="53"/>
  <c r="BQ112" i="47"/>
  <c r="L84" i="54"/>
  <c r="BQ132" i="47"/>
  <c r="BQ172" i="47"/>
  <c r="AM172" i="47"/>
  <c r="L13" i="47"/>
  <c r="L173" i="47"/>
  <c r="L85" i="51"/>
  <c r="BQ33" i="47"/>
  <c r="L85" i="50"/>
  <c r="BQ53" i="47"/>
  <c r="L85" i="49"/>
  <c r="BQ73" i="47"/>
  <c r="L85" i="52"/>
  <c r="BQ93" i="47"/>
  <c r="L85" i="53"/>
  <c r="BQ113" i="47"/>
  <c r="L85" i="54"/>
  <c r="BQ133" i="47"/>
  <c r="BQ173" i="47"/>
  <c r="AM173" i="47"/>
  <c r="L14" i="47"/>
  <c r="L174" i="47"/>
  <c r="L86" i="51"/>
  <c r="BQ34" i="47"/>
  <c r="L86" i="50"/>
  <c r="BQ54" i="47"/>
  <c r="L86" i="49"/>
  <c r="BQ74" i="47"/>
  <c r="L86" i="52"/>
  <c r="BQ94" i="47"/>
  <c r="L86" i="53"/>
  <c r="BQ114" i="47"/>
  <c r="L86" i="54"/>
  <c r="BQ134" i="47"/>
  <c r="BQ174" i="47"/>
  <c r="AM174" i="47"/>
  <c r="L15" i="47"/>
  <c r="L175" i="47"/>
  <c r="BQ35" i="47"/>
  <c r="BQ55" i="47"/>
  <c r="BQ75" i="47"/>
  <c r="BQ95" i="47"/>
  <c r="BQ115" i="47"/>
  <c r="BQ135" i="47"/>
  <c r="BQ175" i="47"/>
  <c r="AM175" i="47"/>
  <c r="L16" i="47"/>
  <c r="L176" i="47"/>
  <c r="L88" i="51"/>
  <c r="BQ36" i="47"/>
  <c r="L88" i="50"/>
  <c r="BQ56" i="47"/>
  <c r="L88" i="49"/>
  <c r="BQ76" i="47"/>
  <c r="L88" i="52"/>
  <c r="BQ96" i="47"/>
  <c r="L88" i="53"/>
  <c r="BQ116" i="47"/>
  <c r="L88" i="54"/>
  <c r="BQ136" i="47"/>
  <c r="BQ176" i="47"/>
  <c r="AM176" i="47"/>
  <c r="L17" i="47"/>
  <c r="L177" i="47"/>
  <c r="L89" i="51"/>
  <c r="BQ37" i="47"/>
  <c r="L89" i="50"/>
  <c r="BQ57" i="47"/>
  <c r="L89" i="49"/>
  <c r="BQ77" i="47"/>
  <c r="L89" i="52"/>
  <c r="BQ97" i="47"/>
  <c r="L89" i="53"/>
  <c r="BQ117" i="47"/>
  <c r="L89" i="54"/>
  <c r="BQ137" i="47"/>
  <c r="BQ177" i="47"/>
  <c r="AM177" i="47"/>
  <c r="L18" i="47"/>
  <c r="L178" i="47"/>
  <c r="L90" i="51"/>
  <c r="BQ38" i="47"/>
  <c r="L90" i="50"/>
  <c r="BQ58" i="47"/>
  <c r="L90" i="49"/>
  <c r="BQ78" i="47"/>
  <c r="L90" i="52"/>
  <c r="BQ98" i="47"/>
  <c r="L90" i="53"/>
  <c r="BQ118" i="47"/>
  <c r="L90" i="54"/>
  <c r="BQ138" i="47"/>
  <c r="BQ178" i="47"/>
  <c r="AM178" i="47"/>
  <c r="L19" i="47"/>
  <c r="L179" i="47"/>
  <c r="L91" i="51"/>
  <c r="BQ39" i="47"/>
  <c r="L91" i="50"/>
  <c r="BQ59" i="47"/>
  <c r="L91" i="49"/>
  <c r="BQ79" i="47"/>
  <c r="L91" i="52"/>
  <c r="BQ99" i="47"/>
  <c r="L91" i="53"/>
  <c r="BQ119" i="47"/>
  <c r="L91" i="54"/>
  <c r="BQ139" i="47"/>
  <c r="BQ179" i="47"/>
  <c r="AM179" i="47"/>
  <c r="AM180" i="47"/>
  <c r="CQ10" i="47"/>
  <c r="CQ11" i="47"/>
  <c r="CQ19" i="47"/>
  <c r="CQ5" i="47"/>
  <c r="CQ14" i="47"/>
  <c r="CQ21" i="47"/>
  <c r="M2" i="47"/>
  <c r="M162" i="47"/>
  <c r="M74" i="51"/>
  <c r="BR22" i="47"/>
  <c r="M74" i="50"/>
  <c r="BR42" i="47"/>
  <c r="M74" i="49"/>
  <c r="BR62" i="47"/>
  <c r="M74" i="52"/>
  <c r="BR82" i="47"/>
  <c r="M74" i="53"/>
  <c r="BR102" i="47"/>
  <c r="M74" i="54"/>
  <c r="BR122" i="47"/>
  <c r="BR162" i="47"/>
  <c r="AN162" i="47"/>
  <c r="M3" i="47"/>
  <c r="M163" i="47"/>
  <c r="M75" i="51"/>
  <c r="BR23" i="47"/>
  <c r="M75" i="50"/>
  <c r="BR43" i="47"/>
  <c r="M75" i="49"/>
  <c r="BR63" i="47"/>
  <c r="M75" i="52"/>
  <c r="BR83" i="47"/>
  <c r="M75" i="53"/>
  <c r="BR103" i="47"/>
  <c r="M75" i="54"/>
  <c r="BR123" i="47"/>
  <c r="BR163" i="47"/>
  <c r="AN163" i="47"/>
  <c r="M4" i="47"/>
  <c r="M164" i="47"/>
  <c r="M76" i="51"/>
  <c r="BR24" i="47"/>
  <c r="M76" i="50"/>
  <c r="BR44" i="47"/>
  <c r="M76" i="49"/>
  <c r="BR64" i="47"/>
  <c r="M76" i="52"/>
  <c r="BR84" i="47"/>
  <c r="M76" i="53"/>
  <c r="BR104" i="47"/>
  <c r="M76" i="54"/>
  <c r="BR124" i="47"/>
  <c r="BR164" i="47"/>
  <c r="AN164" i="47"/>
  <c r="M5" i="47"/>
  <c r="M165" i="47"/>
  <c r="M77" i="51"/>
  <c r="BR25" i="47"/>
  <c r="M77" i="50"/>
  <c r="BR45" i="47"/>
  <c r="M77" i="49"/>
  <c r="BR65" i="47"/>
  <c r="M77" i="52"/>
  <c r="BR85" i="47"/>
  <c r="M77" i="53"/>
  <c r="BR105" i="47"/>
  <c r="M77" i="54"/>
  <c r="BR125" i="47"/>
  <c r="BR165" i="47"/>
  <c r="AN165" i="47"/>
  <c r="M6" i="47"/>
  <c r="M166" i="47"/>
  <c r="M78" i="51"/>
  <c r="BR26" i="47"/>
  <c r="M78" i="50"/>
  <c r="BR46" i="47"/>
  <c r="M78" i="49"/>
  <c r="BR66" i="47"/>
  <c r="M78" i="52"/>
  <c r="BR86" i="47"/>
  <c r="M78" i="53"/>
  <c r="BR106" i="47"/>
  <c r="M78" i="54"/>
  <c r="BR126" i="47"/>
  <c r="BR166" i="47"/>
  <c r="AN166" i="47"/>
  <c r="M7" i="47"/>
  <c r="M167" i="47"/>
  <c r="M79" i="51"/>
  <c r="BR27" i="47"/>
  <c r="M79" i="50"/>
  <c r="BR47" i="47"/>
  <c r="M79" i="49"/>
  <c r="BR67" i="47"/>
  <c r="M79" i="52"/>
  <c r="BR87" i="47"/>
  <c r="M79" i="53"/>
  <c r="BR107" i="47"/>
  <c r="M79" i="54"/>
  <c r="BR127" i="47"/>
  <c r="BR167" i="47"/>
  <c r="AN167" i="47"/>
  <c r="M8" i="47"/>
  <c r="M168" i="47"/>
  <c r="M80" i="51"/>
  <c r="BR28" i="47"/>
  <c r="M80" i="50"/>
  <c r="BR48" i="47"/>
  <c r="M80" i="49"/>
  <c r="BR68" i="47"/>
  <c r="M80" i="52"/>
  <c r="BR88" i="47"/>
  <c r="M80" i="53"/>
  <c r="BR108" i="47"/>
  <c r="M80" i="54"/>
  <c r="BR128" i="47"/>
  <c r="BR168" i="47"/>
  <c r="AN168" i="47"/>
  <c r="M9" i="47"/>
  <c r="M169" i="47"/>
  <c r="M81" i="51"/>
  <c r="BR29" i="47"/>
  <c r="M81" i="50"/>
  <c r="BR49" i="47"/>
  <c r="M81" i="49"/>
  <c r="BR69" i="47"/>
  <c r="M81" i="52"/>
  <c r="BR89" i="47"/>
  <c r="M81" i="53"/>
  <c r="BR109" i="47"/>
  <c r="M81" i="54"/>
  <c r="BR129" i="47"/>
  <c r="BR169" i="47"/>
  <c r="AN169" i="47"/>
  <c r="M10" i="47"/>
  <c r="M170" i="47"/>
  <c r="M82" i="51"/>
  <c r="BR30" i="47"/>
  <c r="M82" i="50"/>
  <c r="BR50" i="47"/>
  <c r="M82" i="49"/>
  <c r="BR70" i="47"/>
  <c r="M82" i="52"/>
  <c r="BR90" i="47"/>
  <c r="M82" i="53"/>
  <c r="BR110" i="47"/>
  <c r="M82" i="54"/>
  <c r="BR130" i="47"/>
  <c r="BR170" i="47"/>
  <c r="AN170" i="47"/>
  <c r="M11" i="47"/>
  <c r="M171" i="47"/>
  <c r="M83" i="51"/>
  <c r="BR31" i="47"/>
  <c r="M83" i="50"/>
  <c r="BR51" i="47"/>
  <c r="M83" i="49"/>
  <c r="BR71" i="47"/>
  <c r="M83" i="52"/>
  <c r="BR91" i="47"/>
  <c r="M83" i="53"/>
  <c r="BR111" i="47"/>
  <c r="M83" i="54"/>
  <c r="BR131" i="47"/>
  <c r="BR171" i="47"/>
  <c r="AN171" i="47"/>
  <c r="M12" i="47"/>
  <c r="M172" i="47"/>
  <c r="M84" i="51"/>
  <c r="BR32" i="47"/>
  <c r="M84" i="50"/>
  <c r="BR52" i="47"/>
  <c r="M84" i="49"/>
  <c r="BR72" i="47"/>
  <c r="M84" i="52"/>
  <c r="BR92" i="47"/>
  <c r="M84" i="53"/>
  <c r="BR112" i="47"/>
  <c r="M84" i="54"/>
  <c r="BR132" i="47"/>
  <c r="BR172" i="47"/>
  <c r="AN172" i="47"/>
  <c r="M13" i="47"/>
  <c r="M173" i="47"/>
  <c r="M85" i="51"/>
  <c r="BR33" i="47"/>
  <c r="M85" i="50"/>
  <c r="BR53" i="47"/>
  <c r="M85" i="49"/>
  <c r="BR73" i="47"/>
  <c r="M85" i="52"/>
  <c r="BR93" i="47"/>
  <c r="M85" i="53"/>
  <c r="BR113" i="47"/>
  <c r="M85" i="54"/>
  <c r="BR133" i="47"/>
  <c r="BR173" i="47"/>
  <c r="AN173" i="47"/>
  <c r="M14" i="47"/>
  <c r="M174" i="47"/>
  <c r="M86" i="51"/>
  <c r="BR34" i="47"/>
  <c r="M86" i="50"/>
  <c r="BR54" i="47"/>
  <c r="M86" i="49"/>
  <c r="BR74" i="47"/>
  <c r="M86" i="52"/>
  <c r="BR94" i="47"/>
  <c r="M86" i="53"/>
  <c r="BR114" i="47"/>
  <c r="M86" i="54"/>
  <c r="BR134" i="47"/>
  <c r="BR174" i="47"/>
  <c r="AN174" i="47"/>
  <c r="M15" i="47"/>
  <c r="M175" i="47"/>
  <c r="BR35" i="47"/>
  <c r="BR55" i="47"/>
  <c r="BR75" i="47"/>
  <c r="BR95" i="47"/>
  <c r="BR115" i="47"/>
  <c r="BR135" i="47"/>
  <c r="BR175" i="47"/>
  <c r="AN175" i="47"/>
  <c r="M16" i="47"/>
  <c r="M176" i="47"/>
  <c r="M88" i="51"/>
  <c r="BR36" i="47"/>
  <c r="M88" i="50"/>
  <c r="BR56" i="47"/>
  <c r="M88" i="49"/>
  <c r="BR76" i="47"/>
  <c r="M88" i="52"/>
  <c r="BR96" i="47"/>
  <c r="M88" i="53"/>
  <c r="BR116" i="47"/>
  <c r="M88" i="54"/>
  <c r="BR136" i="47"/>
  <c r="BR176" i="47"/>
  <c r="AN176" i="47"/>
  <c r="M17" i="47"/>
  <c r="M177" i="47"/>
  <c r="M89" i="51"/>
  <c r="BR37" i="47"/>
  <c r="M89" i="50"/>
  <c r="BR57" i="47"/>
  <c r="M89" i="49"/>
  <c r="BR77" i="47"/>
  <c r="M89" i="52"/>
  <c r="BR97" i="47"/>
  <c r="M89" i="53"/>
  <c r="BR117" i="47"/>
  <c r="M89" i="54"/>
  <c r="BR137" i="47"/>
  <c r="BR177" i="47"/>
  <c r="AN177" i="47"/>
  <c r="M18" i="47"/>
  <c r="M178" i="47"/>
  <c r="M90" i="51"/>
  <c r="BR38" i="47"/>
  <c r="M90" i="50"/>
  <c r="BR58" i="47"/>
  <c r="M90" i="49"/>
  <c r="BR78" i="47"/>
  <c r="M90" i="52"/>
  <c r="BR98" i="47"/>
  <c r="M90" i="53"/>
  <c r="BR118" i="47"/>
  <c r="M90" i="54"/>
  <c r="BR138" i="47"/>
  <c r="BR178" i="47"/>
  <c r="AN178" i="47"/>
  <c r="M19" i="47"/>
  <c r="M179" i="47"/>
  <c r="M91" i="51"/>
  <c r="BR39" i="47"/>
  <c r="M91" i="50"/>
  <c r="BR59" i="47"/>
  <c r="M91" i="49"/>
  <c r="BR79" i="47"/>
  <c r="M91" i="52"/>
  <c r="BR99" i="47"/>
  <c r="M91" i="53"/>
  <c r="BR119" i="47"/>
  <c r="M91" i="54"/>
  <c r="BR139" i="47"/>
  <c r="BR179" i="47"/>
  <c r="AN179" i="47"/>
  <c r="AN180" i="47"/>
  <c r="CR10" i="47"/>
  <c r="CR11" i="47"/>
  <c r="CR19" i="47"/>
  <c r="CR5" i="47"/>
  <c r="CR14" i="47"/>
  <c r="CR21" i="47"/>
  <c r="N2" i="47"/>
  <c r="N162" i="47"/>
  <c r="N74" i="51"/>
  <c r="BS22" i="47"/>
  <c r="N74" i="50"/>
  <c r="BS42" i="47"/>
  <c r="N74" i="49"/>
  <c r="BS62" i="47"/>
  <c r="N74" i="52"/>
  <c r="BS82" i="47"/>
  <c r="N74" i="53"/>
  <c r="BS102" i="47"/>
  <c r="N74" i="54"/>
  <c r="BS122" i="47"/>
  <c r="BS162" i="47"/>
  <c r="AO162" i="47"/>
  <c r="N3" i="47"/>
  <c r="N163" i="47"/>
  <c r="N75" i="51"/>
  <c r="BS23" i="47"/>
  <c r="N75" i="50"/>
  <c r="BS43" i="47"/>
  <c r="N75" i="49"/>
  <c r="BS63" i="47"/>
  <c r="N75" i="52"/>
  <c r="BS83" i="47"/>
  <c r="N75" i="53"/>
  <c r="BS103" i="47"/>
  <c r="N75" i="54"/>
  <c r="BS123" i="47"/>
  <c r="BS163" i="47"/>
  <c r="AO163" i="47"/>
  <c r="N4" i="47"/>
  <c r="N164" i="47"/>
  <c r="N76" i="51"/>
  <c r="BS24" i="47"/>
  <c r="N76" i="50"/>
  <c r="BS44" i="47"/>
  <c r="N76" i="49"/>
  <c r="BS64" i="47"/>
  <c r="N76" i="52"/>
  <c r="BS84" i="47"/>
  <c r="N76" i="53"/>
  <c r="BS104" i="47"/>
  <c r="N76" i="54"/>
  <c r="BS124" i="47"/>
  <c r="BS164" i="47"/>
  <c r="AO164" i="47"/>
  <c r="N5" i="47"/>
  <c r="N165" i="47"/>
  <c r="N77" i="51"/>
  <c r="BS25" i="47"/>
  <c r="N77" i="50"/>
  <c r="BS45" i="47"/>
  <c r="N77" i="49"/>
  <c r="BS65" i="47"/>
  <c r="N77" i="52"/>
  <c r="BS85" i="47"/>
  <c r="N77" i="53"/>
  <c r="BS105" i="47"/>
  <c r="N77" i="54"/>
  <c r="BS125" i="47"/>
  <c r="BS165" i="47"/>
  <c r="AO165" i="47"/>
  <c r="N6" i="47"/>
  <c r="N166" i="47"/>
  <c r="N78" i="51"/>
  <c r="BS26" i="47"/>
  <c r="N78" i="50"/>
  <c r="BS46" i="47"/>
  <c r="N78" i="49"/>
  <c r="BS66" i="47"/>
  <c r="N78" i="52"/>
  <c r="BS86" i="47"/>
  <c r="N78" i="53"/>
  <c r="BS106" i="47"/>
  <c r="N78" i="54"/>
  <c r="BS126" i="47"/>
  <c r="BS166" i="47"/>
  <c r="AO166" i="47"/>
  <c r="N7" i="47"/>
  <c r="N167" i="47"/>
  <c r="N79" i="51"/>
  <c r="BS27" i="47"/>
  <c r="N79" i="50"/>
  <c r="BS47" i="47"/>
  <c r="N79" i="49"/>
  <c r="BS67" i="47"/>
  <c r="N79" i="52"/>
  <c r="BS87" i="47"/>
  <c r="N79" i="53"/>
  <c r="BS107" i="47"/>
  <c r="N79" i="54"/>
  <c r="BS127" i="47"/>
  <c r="BS167" i="47"/>
  <c r="AO167" i="47"/>
  <c r="N8" i="47"/>
  <c r="N168" i="47"/>
  <c r="N80" i="51"/>
  <c r="BS28" i="47"/>
  <c r="N80" i="50"/>
  <c r="BS48" i="47"/>
  <c r="N80" i="49"/>
  <c r="BS68" i="47"/>
  <c r="N80" i="52"/>
  <c r="BS88" i="47"/>
  <c r="N80" i="53"/>
  <c r="BS108" i="47"/>
  <c r="N80" i="54"/>
  <c r="BS128" i="47"/>
  <c r="BS168" i="47"/>
  <c r="AO168" i="47"/>
  <c r="N9" i="47"/>
  <c r="N169" i="47"/>
  <c r="N81" i="51"/>
  <c r="BS29" i="47"/>
  <c r="N81" i="50"/>
  <c r="BS49" i="47"/>
  <c r="N81" i="49"/>
  <c r="BS69" i="47"/>
  <c r="N81" i="52"/>
  <c r="BS89" i="47"/>
  <c r="N81" i="53"/>
  <c r="BS109" i="47"/>
  <c r="N81" i="54"/>
  <c r="BS129" i="47"/>
  <c r="BS169" i="47"/>
  <c r="AO169" i="47"/>
  <c r="N10" i="47"/>
  <c r="N170" i="47"/>
  <c r="N82" i="51"/>
  <c r="BS30" i="47"/>
  <c r="N82" i="50"/>
  <c r="BS50" i="47"/>
  <c r="N82" i="49"/>
  <c r="BS70" i="47"/>
  <c r="N82" i="52"/>
  <c r="BS90" i="47"/>
  <c r="N82" i="53"/>
  <c r="BS110" i="47"/>
  <c r="N82" i="54"/>
  <c r="BS130" i="47"/>
  <c r="BS170" i="47"/>
  <c r="AO170" i="47"/>
  <c r="N11" i="47"/>
  <c r="N171" i="47"/>
  <c r="N83" i="51"/>
  <c r="BS31" i="47"/>
  <c r="N83" i="50"/>
  <c r="BS51" i="47"/>
  <c r="N83" i="49"/>
  <c r="BS71" i="47"/>
  <c r="N83" i="52"/>
  <c r="BS91" i="47"/>
  <c r="N83" i="53"/>
  <c r="BS111" i="47"/>
  <c r="N83" i="54"/>
  <c r="BS131" i="47"/>
  <c r="BS171" i="47"/>
  <c r="AO171" i="47"/>
  <c r="N12" i="47"/>
  <c r="N172" i="47"/>
  <c r="N84" i="51"/>
  <c r="BS32" i="47"/>
  <c r="N84" i="50"/>
  <c r="BS52" i="47"/>
  <c r="N84" i="49"/>
  <c r="BS72" i="47"/>
  <c r="N84" i="52"/>
  <c r="BS92" i="47"/>
  <c r="N84" i="53"/>
  <c r="BS112" i="47"/>
  <c r="N84" i="54"/>
  <c r="BS132" i="47"/>
  <c r="BS172" i="47"/>
  <c r="AO172" i="47"/>
  <c r="N13" i="47"/>
  <c r="N173" i="47"/>
  <c r="N85" i="51"/>
  <c r="BS33" i="47"/>
  <c r="N85" i="50"/>
  <c r="BS53" i="47"/>
  <c r="N85" i="49"/>
  <c r="BS73" i="47"/>
  <c r="N85" i="52"/>
  <c r="BS93" i="47"/>
  <c r="N85" i="53"/>
  <c r="BS113" i="47"/>
  <c r="N85" i="54"/>
  <c r="BS133" i="47"/>
  <c r="BS173" i="47"/>
  <c r="AO173" i="47"/>
  <c r="N14" i="47"/>
  <c r="N174" i="47"/>
  <c r="N86" i="51"/>
  <c r="BS34" i="47"/>
  <c r="N86" i="50"/>
  <c r="BS54" i="47"/>
  <c r="N86" i="49"/>
  <c r="BS74" i="47"/>
  <c r="N86" i="52"/>
  <c r="BS94" i="47"/>
  <c r="N86" i="53"/>
  <c r="BS114" i="47"/>
  <c r="N86" i="54"/>
  <c r="BS134" i="47"/>
  <c r="BS174" i="47"/>
  <c r="AO174" i="47"/>
  <c r="N15" i="47"/>
  <c r="N175" i="47"/>
  <c r="BS35" i="47"/>
  <c r="BS55" i="47"/>
  <c r="BS75" i="47"/>
  <c r="BS95" i="47"/>
  <c r="BS115" i="47"/>
  <c r="BS135" i="47"/>
  <c r="BS175" i="47"/>
  <c r="AO175" i="47"/>
  <c r="N16" i="47"/>
  <c r="N176" i="47"/>
  <c r="N88" i="51"/>
  <c r="BS36" i="47"/>
  <c r="N88" i="50"/>
  <c r="BS56" i="47"/>
  <c r="N88" i="49"/>
  <c r="BS76" i="47"/>
  <c r="N88" i="52"/>
  <c r="BS96" i="47"/>
  <c r="N88" i="53"/>
  <c r="BS116" i="47"/>
  <c r="N88" i="54"/>
  <c r="BS136" i="47"/>
  <c r="BS176" i="47"/>
  <c r="AO176" i="47"/>
  <c r="N17" i="47"/>
  <c r="N177" i="47"/>
  <c r="N89" i="51"/>
  <c r="BS37" i="47"/>
  <c r="N89" i="50"/>
  <c r="BS57" i="47"/>
  <c r="N89" i="49"/>
  <c r="BS77" i="47"/>
  <c r="N89" i="52"/>
  <c r="BS97" i="47"/>
  <c r="N89" i="53"/>
  <c r="BS117" i="47"/>
  <c r="N89" i="54"/>
  <c r="BS137" i="47"/>
  <c r="BS177" i="47"/>
  <c r="AO177" i="47"/>
  <c r="N18" i="47"/>
  <c r="N178" i="47"/>
  <c r="N90" i="51"/>
  <c r="BS38" i="47"/>
  <c r="N90" i="50"/>
  <c r="BS58" i="47"/>
  <c r="N90" i="49"/>
  <c r="BS78" i="47"/>
  <c r="N90" i="52"/>
  <c r="BS98" i="47"/>
  <c r="N90" i="53"/>
  <c r="BS118" i="47"/>
  <c r="N90" i="54"/>
  <c r="BS138" i="47"/>
  <c r="BS178" i="47"/>
  <c r="AO178" i="47"/>
  <c r="N19" i="47"/>
  <c r="N179" i="47"/>
  <c r="N91" i="51"/>
  <c r="BS39" i="47"/>
  <c r="N91" i="50"/>
  <c r="BS59" i="47"/>
  <c r="N91" i="49"/>
  <c r="BS79" i="47"/>
  <c r="N91" i="52"/>
  <c r="BS99" i="47"/>
  <c r="N91" i="53"/>
  <c r="BS119" i="47"/>
  <c r="N91" i="54"/>
  <c r="BS139" i="47"/>
  <c r="BS179" i="47"/>
  <c r="AO179" i="47"/>
  <c r="AO180" i="47"/>
  <c r="CS10" i="47"/>
  <c r="CS11" i="47"/>
  <c r="CS19" i="47"/>
  <c r="CS5" i="47"/>
  <c r="CS14" i="47"/>
  <c r="CS21" i="47"/>
  <c r="O2" i="47"/>
  <c r="O162" i="47"/>
  <c r="O74" i="51"/>
  <c r="BT22" i="47"/>
  <c r="O74" i="50"/>
  <c r="BT42" i="47"/>
  <c r="O74" i="49"/>
  <c r="BT62" i="47"/>
  <c r="O74" i="52"/>
  <c r="BT82" i="47"/>
  <c r="O74" i="53"/>
  <c r="BT102" i="47"/>
  <c r="O74" i="54"/>
  <c r="BT122" i="47"/>
  <c r="BT162" i="47"/>
  <c r="AP162" i="47"/>
  <c r="O3" i="47"/>
  <c r="O163" i="47"/>
  <c r="O75" i="51"/>
  <c r="BT23" i="47"/>
  <c r="O75" i="50"/>
  <c r="BT43" i="47"/>
  <c r="O75" i="49"/>
  <c r="BT63" i="47"/>
  <c r="O75" i="52"/>
  <c r="BT83" i="47"/>
  <c r="O75" i="53"/>
  <c r="BT103" i="47"/>
  <c r="O75" i="54"/>
  <c r="BT123" i="47"/>
  <c r="BT163" i="47"/>
  <c r="AP163" i="47"/>
  <c r="O4" i="47"/>
  <c r="O164" i="47"/>
  <c r="O76" i="51"/>
  <c r="BT24" i="47"/>
  <c r="O76" i="50"/>
  <c r="BT44" i="47"/>
  <c r="O76" i="49"/>
  <c r="BT64" i="47"/>
  <c r="O76" i="52"/>
  <c r="BT84" i="47"/>
  <c r="O76" i="53"/>
  <c r="BT104" i="47"/>
  <c r="O76" i="54"/>
  <c r="BT124" i="47"/>
  <c r="BT164" i="47"/>
  <c r="AP164" i="47"/>
  <c r="O5" i="47"/>
  <c r="O165" i="47"/>
  <c r="O77" i="51"/>
  <c r="BT25" i="47"/>
  <c r="O77" i="50"/>
  <c r="BT45" i="47"/>
  <c r="O77" i="49"/>
  <c r="BT65" i="47"/>
  <c r="O77" i="52"/>
  <c r="BT85" i="47"/>
  <c r="O77" i="53"/>
  <c r="BT105" i="47"/>
  <c r="O77" i="54"/>
  <c r="BT125" i="47"/>
  <c r="BT165" i="47"/>
  <c r="AP165" i="47"/>
  <c r="O6" i="47"/>
  <c r="O166" i="47"/>
  <c r="O78" i="51"/>
  <c r="BT26" i="47"/>
  <c r="O78" i="50"/>
  <c r="BT46" i="47"/>
  <c r="O78" i="49"/>
  <c r="BT66" i="47"/>
  <c r="O78" i="52"/>
  <c r="BT86" i="47"/>
  <c r="O78" i="53"/>
  <c r="BT106" i="47"/>
  <c r="O78" i="54"/>
  <c r="BT126" i="47"/>
  <c r="BT166" i="47"/>
  <c r="AP166" i="47"/>
  <c r="O7" i="47"/>
  <c r="O167" i="47"/>
  <c r="O79" i="51"/>
  <c r="BT27" i="47"/>
  <c r="O79" i="50"/>
  <c r="BT47" i="47"/>
  <c r="O79" i="49"/>
  <c r="BT67" i="47"/>
  <c r="O79" i="52"/>
  <c r="BT87" i="47"/>
  <c r="O79" i="53"/>
  <c r="BT107" i="47"/>
  <c r="O79" i="54"/>
  <c r="BT127" i="47"/>
  <c r="BT167" i="47"/>
  <c r="AP167" i="47"/>
  <c r="O8" i="47"/>
  <c r="O168" i="47"/>
  <c r="O80" i="51"/>
  <c r="BT28" i="47"/>
  <c r="O80" i="50"/>
  <c r="BT48" i="47"/>
  <c r="O80" i="49"/>
  <c r="BT68" i="47"/>
  <c r="O80" i="52"/>
  <c r="BT88" i="47"/>
  <c r="O80" i="53"/>
  <c r="BT108" i="47"/>
  <c r="O80" i="54"/>
  <c r="BT128" i="47"/>
  <c r="BT168" i="47"/>
  <c r="AP168" i="47"/>
  <c r="O9" i="47"/>
  <c r="O169" i="47"/>
  <c r="O81" i="51"/>
  <c r="BT29" i="47"/>
  <c r="O81" i="50"/>
  <c r="BT49" i="47"/>
  <c r="O81" i="49"/>
  <c r="BT69" i="47"/>
  <c r="O81" i="52"/>
  <c r="BT89" i="47"/>
  <c r="O81" i="53"/>
  <c r="BT109" i="47"/>
  <c r="O81" i="54"/>
  <c r="BT129" i="47"/>
  <c r="BT169" i="47"/>
  <c r="AP169" i="47"/>
  <c r="O10" i="47"/>
  <c r="O170" i="47"/>
  <c r="O82" i="51"/>
  <c r="BT30" i="47"/>
  <c r="O82" i="50"/>
  <c r="BT50" i="47"/>
  <c r="O82" i="49"/>
  <c r="BT70" i="47"/>
  <c r="O82" i="52"/>
  <c r="BT90" i="47"/>
  <c r="O82" i="53"/>
  <c r="BT110" i="47"/>
  <c r="O82" i="54"/>
  <c r="BT130" i="47"/>
  <c r="BT170" i="47"/>
  <c r="AP170" i="47"/>
  <c r="O11" i="47"/>
  <c r="O171" i="47"/>
  <c r="O83" i="51"/>
  <c r="BT31" i="47"/>
  <c r="O83" i="50"/>
  <c r="BT51" i="47"/>
  <c r="O83" i="49"/>
  <c r="BT71" i="47"/>
  <c r="O83" i="52"/>
  <c r="BT91" i="47"/>
  <c r="O83" i="53"/>
  <c r="BT111" i="47"/>
  <c r="O83" i="54"/>
  <c r="BT131" i="47"/>
  <c r="BT171" i="47"/>
  <c r="AP171" i="47"/>
  <c r="O12" i="47"/>
  <c r="O172" i="47"/>
  <c r="O84" i="51"/>
  <c r="BT32" i="47"/>
  <c r="O84" i="50"/>
  <c r="BT52" i="47"/>
  <c r="O84" i="49"/>
  <c r="BT72" i="47"/>
  <c r="O84" i="52"/>
  <c r="BT92" i="47"/>
  <c r="O84" i="53"/>
  <c r="BT112" i="47"/>
  <c r="O84" i="54"/>
  <c r="BT132" i="47"/>
  <c r="BT172" i="47"/>
  <c r="AP172" i="47"/>
  <c r="O13" i="47"/>
  <c r="O173" i="47"/>
  <c r="O85" i="51"/>
  <c r="BT33" i="47"/>
  <c r="O85" i="50"/>
  <c r="BT53" i="47"/>
  <c r="O85" i="49"/>
  <c r="BT73" i="47"/>
  <c r="O85" i="52"/>
  <c r="BT93" i="47"/>
  <c r="O85" i="53"/>
  <c r="BT113" i="47"/>
  <c r="O85" i="54"/>
  <c r="BT133" i="47"/>
  <c r="BT173" i="47"/>
  <c r="AP173" i="47"/>
  <c r="O14" i="47"/>
  <c r="O174" i="47"/>
  <c r="O86" i="51"/>
  <c r="BT34" i="47"/>
  <c r="O86" i="50"/>
  <c r="BT54" i="47"/>
  <c r="O86" i="49"/>
  <c r="BT74" i="47"/>
  <c r="O86" i="52"/>
  <c r="BT94" i="47"/>
  <c r="O86" i="53"/>
  <c r="BT114" i="47"/>
  <c r="O86" i="54"/>
  <c r="BT134" i="47"/>
  <c r="BT174" i="47"/>
  <c r="AP174" i="47"/>
  <c r="O15" i="47"/>
  <c r="O175" i="47"/>
  <c r="BT35" i="47"/>
  <c r="BT55" i="47"/>
  <c r="BT75" i="47"/>
  <c r="BT95" i="47"/>
  <c r="BT115" i="47"/>
  <c r="BT135" i="47"/>
  <c r="BT175" i="47"/>
  <c r="AP175" i="47"/>
  <c r="O16" i="47"/>
  <c r="O176" i="47"/>
  <c r="O88" i="51"/>
  <c r="BT36" i="47"/>
  <c r="O88" i="50"/>
  <c r="BT56" i="47"/>
  <c r="O88" i="49"/>
  <c r="BT76" i="47"/>
  <c r="O88" i="52"/>
  <c r="BT96" i="47"/>
  <c r="O88" i="53"/>
  <c r="BT116" i="47"/>
  <c r="O88" i="54"/>
  <c r="BT136" i="47"/>
  <c r="BT176" i="47"/>
  <c r="AP176" i="47"/>
  <c r="O17" i="47"/>
  <c r="O177" i="47"/>
  <c r="O89" i="51"/>
  <c r="BT37" i="47"/>
  <c r="O89" i="50"/>
  <c r="BT57" i="47"/>
  <c r="O89" i="49"/>
  <c r="BT77" i="47"/>
  <c r="O89" i="52"/>
  <c r="BT97" i="47"/>
  <c r="O89" i="53"/>
  <c r="BT117" i="47"/>
  <c r="O89" i="54"/>
  <c r="BT137" i="47"/>
  <c r="BT177" i="47"/>
  <c r="AP177" i="47"/>
  <c r="O18" i="47"/>
  <c r="O178" i="47"/>
  <c r="O90" i="51"/>
  <c r="BT38" i="47"/>
  <c r="O90" i="50"/>
  <c r="BT58" i="47"/>
  <c r="O90" i="49"/>
  <c r="BT78" i="47"/>
  <c r="O90" i="52"/>
  <c r="BT98" i="47"/>
  <c r="O90" i="53"/>
  <c r="BT118" i="47"/>
  <c r="O90" i="54"/>
  <c r="BT138" i="47"/>
  <c r="BT178" i="47"/>
  <c r="AP178" i="47"/>
  <c r="O19" i="47"/>
  <c r="O179" i="47"/>
  <c r="O91" i="51"/>
  <c r="BT39" i="47"/>
  <c r="O91" i="50"/>
  <c r="BT59" i="47"/>
  <c r="O91" i="49"/>
  <c r="BT79" i="47"/>
  <c r="O91" i="52"/>
  <c r="BT99" i="47"/>
  <c r="O91" i="53"/>
  <c r="BT119" i="47"/>
  <c r="O91" i="54"/>
  <c r="BT139" i="47"/>
  <c r="BT179" i="47"/>
  <c r="AP179" i="47"/>
  <c r="AP180" i="47"/>
  <c r="CT10" i="47"/>
  <c r="CT11" i="47"/>
  <c r="CT19" i="47"/>
  <c r="CT5" i="47"/>
  <c r="CT14" i="47"/>
  <c r="CT21" i="47"/>
  <c r="P2" i="47"/>
  <c r="P162" i="47"/>
  <c r="P74" i="51"/>
  <c r="BU22" i="47"/>
  <c r="P74" i="50"/>
  <c r="BU42" i="47"/>
  <c r="P74" i="49"/>
  <c r="BU62" i="47"/>
  <c r="P74" i="52"/>
  <c r="BU82" i="47"/>
  <c r="P74" i="53"/>
  <c r="BU102" i="47"/>
  <c r="P74" i="54"/>
  <c r="BU122" i="47"/>
  <c r="BU162" i="47"/>
  <c r="AQ162" i="47"/>
  <c r="P3" i="47"/>
  <c r="P163" i="47"/>
  <c r="P75" i="51"/>
  <c r="BU23" i="47"/>
  <c r="P75" i="50"/>
  <c r="BU43" i="47"/>
  <c r="P75" i="49"/>
  <c r="BU63" i="47"/>
  <c r="P75" i="52"/>
  <c r="BU83" i="47"/>
  <c r="P75" i="53"/>
  <c r="BU103" i="47"/>
  <c r="P75" i="54"/>
  <c r="BU123" i="47"/>
  <c r="BU163" i="47"/>
  <c r="AQ163" i="47"/>
  <c r="P4" i="47"/>
  <c r="P164" i="47"/>
  <c r="P76" i="51"/>
  <c r="BU24" i="47"/>
  <c r="P76" i="50"/>
  <c r="BU44" i="47"/>
  <c r="P76" i="49"/>
  <c r="BU64" i="47"/>
  <c r="P76" i="52"/>
  <c r="BU84" i="47"/>
  <c r="P76" i="53"/>
  <c r="BU104" i="47"/>
  <c r="P76" i="54"/>
  <c r="BU124" i="47"/>
  <c r="BU164" i="47"/>
  <c r="AQ164" i="47"/>
  <c r="P5" i="47"/>
  <c r="P165" i="47"/>
  <c r="P77" i="51"/>
  <c r="BU25" i="47"/>
  <c r="P77" i="50"/>
  <c r="BU45" i="47"/>
  <c r="P77" i="49"/>
  <c r="BU65" i="47"/>
  <c r="P77" i="52"/>
  <c r="BU85" i="47"/>
  <c r="P77" i="53"/>
  <c r="BU105" i="47"/>
  <c r="P77" i="54"/>
  <c r="BU125" i="47"/>
  <c r="BU165" i="47"/>
  <c r="AQ165" i="47"/>
  <c r="P6" i="47"/>
  <c r="P166" i="47"/>
  <c r="P78" i="51"/>
  <c r="BU26" i="47"/>
  <c r="P78" i="50"/>
  <c r="BU46" i="47"/>
  <c r="P78" i="49"/>
  <c r="BU66" i="47"/>
  <c r="P78" i="52"/>
  <c r="BU86" i="47"/>
  <c r="P78" i="53"/>
  <c r="BU106" i="47"/>
  <c r="P78" i="54"/>
  <c r="BU126" i="47"/>
  <c r="BU166" i="47"/>
  <c r="AQ166" i="47"/>
  <c r="P7" i="47"/>
  <c r="P167" i="47"/>
  <c r="P79" i="51"/>
  <c r="BU27" i="47"/>
  <c r="P79" i="50"/>
  <c r="BU47" i="47"/>
  <c r="P79" i="49"/>
  <c r="BU67" i="47"/>
  <c r="P79" i="52"/>
  <c r="BU87" i="47"/>
  <c r="P79" i="53"/>
  <c r="BU107" i="47"/>
  <c r="P79" i="54"/>
  <c r="BU127" i="47"/>
  <c r="BU167" i="47"/>
  <c r="AQ167" i="47"/>
  <c r="P8" i="47"/>
  <c r="P168" i="47"/>
  <c r="P80" i="51"/>
  <c r="BU28" i="47"/>
  <c r="P80" i="50"/>
  <c r="BU48" i="47"/>
  <c r="P80" i="49"/>
  <c r="BU68" i="47"/>
  <c r="P80" i="52"/>
  <c r="BU88" i="47"/>
  <c r="P80" i="53"/>
  <c r="BU108" i="47"/>
  <c r="P80" i="54"/>
  <c r="BU128" i="47"/>
  <c r="BU168" i="47"/>
  <c r="AQ168" i="47"/>
  <c r="P9" i="47"/>
  <c r="P169" i="47"/>
  <c r="P81" i="51"/>
  <c r="BU29" i="47"/>
  <c r="P81" i="50"/>
  <c r="BU49" i="47"/>
  <c r="P81" i="49"/>
  <c r="BU69" i="47"/>
  <c r="P81" i="52"/>
  <c r="BU89" i="47"/>
  <c r="P81" i="53"/>
  <c r="BU109" i="47"/>
  <c r="P81" i="54"/>
  <c r="BU129" i="47"/>
  <c r="BU169" i="47"/>
  <c r="AQ169" i="47"/>
  <c r="P10" i="47"/>
  <c r="P170" i="47"/>
  <c r="P82" i="51"/>
  <c r="BU30" i="47"/>
  <c r="P82" i="50"/>
  <c r="BU50" i="47"/>
  <c r="P82" i="49"/>
  <c r="BU70" i="47"/>
  <c r="P82" i="52"/>
  <c r="BU90" i="47"/>
  <c r="P82" i="53"/>
  <c r="BU110" i="47"/>
  <c r="P82" i="54"/>
  <c r="BU130" i="47"/>
  <c r="BU170" i="47"/>
  <c r="AQ170" i="47"/>
  <c r="P11" i="47"/>
  <c r="P171" i="47"/>
  <c r="P83" i="51"/>
  <c r="BU31" i="47"/>
  <c r="P83" i="50"/>
  <c r="BU51" i="47"/>
  <c r="P83" i="49"/>
  <c r="BU71" i="47"/>
  <c r="P83" i="52"/>
  <c r="BU91" i="47"/>
  <c r="P83" i="53"/>
  <c r="BU111" i="47"/>
  <c r="P83" i="54"/>
  <c r="BU131" i="47"/>
  <c r="BU171" i="47"/>
  <c r="AQ171" i="47"/>
  <c r="P12" i="47"/>
  <c r="P172" i="47"/>
  <c r="P84" i="51"/>
  <c r="BU32" i="47"/>
  <c r="P84" i="50"/>
  <c r="BU52" i="47"/>
  <c r="P84" i="49"/>
  <c r="BU72" i="47"/>
  <c r="P84" i="52"/>
  <c r="BU92" i="47"/>
  <c r="P84" i="53"/>
  <c r="BU112" i="47"/>
  <c r="P84" i="54"/>
  <c r="BU132" i="47"/>
  <c r="BU172" i="47"/>
  <c r="AQ172" i="47"/>
  <c r="P13" i="47"/>
  <c r="P173" i="47"/>
  <c r="P85" i="51"/>
  <c r="BU33" i="47"/>
  <c r="P85" i="50"/>
  <c r="BU53" i="47"/>
  <c r="P85" i="49"/>
  <c r="BU73" i="47"/>
  <c r="P85" i="52"/>
  <c r="BU93" i="47"/>
  <c r="P85" i="53"/>
  <c r="BU113" i="47"/>
  <c r="P85" i="54"/>
  <c r="BU133" i="47"/>
  <c r="BU173" i="47"/>
  <c r="AQ173" i="47"/>
  <c r="P14" i="47"/>
  <c r="P174" i="47"/>
  <c r="P86" i="51"/>
  <c r="BU34" i="47"/>
  <c r="P86" i="50"/>
  <c r="BU54" i="47"/>
  <c r="P86" i="49"/>
  <c r="BU74" i="47"/>
  <c r="P86" i="52"/>
  <c r="BU94" i="47"/>
  <c r="P86" i="53"/>
  <c r="BU114" i="47"/>
  <c r="P86" i="54"/>
  <c r="BU134" i="47"/>
  <c r="BU174" i="47"/>
  <c r="AQ174" i="47"/>
  <c r="P15" i="47"/>
  <c r="P175" i="47"/>
  <c r="BU35" i="47"/>
  <c r="BU55" i="47"/>
  <c r="BU75" i="47"/>
  <c r="BU95" i="47"/>
  <c r="BU115" i="47"/>
  <c r="BU135" i="47"/>
  <c r="BU175" i="47"/>
  <c r="AQ175" i="47"/>
  <c r="P16" i="47"/>
  <c r="P176" i="47"/>
  <c r="P88" i="51"/>
  <c r="BU36" i="47"/>
  <c r="P88" i="50"/>
  <c r="BU56" i="47"/>
  <c r="P88" i="49"/>
  <c r="BU76" i="47"/>
  <c r="P88" i="52"/>
  <c r="BU96" i="47"/>
  <c r="P88" i="53"/>
  <c r="BU116" i="47"/>
  <c r="P88" i="54"/>
  <c r="BU136" i="47"/>
  <c r="BU176" i="47"/>
  <c r="AQ176" i="47"/>
  <c r="P17" i="47"/>
  <c r="P177" i="47"/>
  <c r="P89" i="51"/>
  <c r="BU37" i="47"/>
  <c r="P89" i="50"/>
  <c r="BU57" i="47"/>
  <c r="P89" i="49"/>
  <c r="BU77" i="47"/>
  <c r="P89" i="52"/>
  <c r="BU97" i="47"/>
  <c r="P89" i="53"/>
  <c r="BU117" i="47"/>
  <c r="P89" i="54"/>
  <c r="BU137" i="47"/>
  <c r="BU177" i="47"/>
  <c r="AQ177" i="47"/>
  <c r="P18" i="47"/>
  <c r="P178" i="47"/>
  <c r="P90" i="51"/>
  <c r="BU38" i="47"/>
  <c r="P90" i="50"/>
  <c r="BU58" i="47"/>
  <c r="P90" i="49"/>
  <c r="BU78" i="47"/>
  <c r="P90" i="52"/>
  <c r="BU98" i="47"/>
  <c r="P90" i="53"/>
  <c r="BU118" i="47"/>
  <c r="P90" i="54"/>
  <c r="BU138" i="47"/>
  <c r="BU178" i="47"/>
  <c r="AQ178" i="47"/>
  <c r="P19" i="47"/>
  <c r="P179" i="47"/>
  <c r="P91" i="51"/>
  <c r="BU39" i="47"/>
  <c r="P91" i="50"/>
  <c r="BU59" i="47"/>
  <c r="P91" i="49"/>
  <c r="BU79" i="47"/>
  <c r="P91" i="52"/>
  <c r="BU99" i="47"/>
  <c r="P91" i="53"/>
  <c r="BU119" i="47"/>
  <c r="P91" i="54"/>
  <c r="BU139" i="47"/>
  <c r="BU179" i="47"/>
  <c r="AQ179" i="47"/>
  <c r="AQ180" i="47"/>
  <c r="CU10" i="47"/>
  <c r="CU11" i="47"/>
  <c r="CU19" i="47"/>
  <c r="CU5" i="47"/>
  <c r="CU14" i="47"/>
  <c r="CU21" i="47"/>
  <c r="Q2" i="47"/>
  <c r="Q162" i="47"/>
  <c r="Q74" i="51"/>
  <c r="BV22" i="47"/>
  <c r="Q74" i="50"/>
  <c r="BV42" i="47"/>
  <c r="Q74" i="49"/>
  <c r="BV62" i="47"/>
  <c r="Q74" i="52"/>
  <c r="BV82" i="47"/>
  <c r="Q74" i="53"/>
  <c r="BV102" i="47"/>
  <c r="Q74" i="54"/>
  <c r="BV122" i="47"/>
  <c r="BV162" i="47"/>
  <c r="AR162" i="47"/>
  <c r="Q3" i="47"/>
  <c r="Q163" i="47"/>
  <c r="Q75" i="51"/>
  <c r="BV23" i="47"/>
  <c r="Q75" i="50"/>
  <c r="BV43" i="47"/>
  <c r="Q75" i="49"/>
  <c r="BV63" i="47"/>
  <c r="Q75" i="52"/>
  <c r="BV83" i="47"/>
  <c r="Q75" i="53"/>
  <c r="BV103" i="47"/>
  <c r="Q75" i="54"/>
  <c r="BV123" i="47"/>
  <c r="BV163" i="47"/>
  <c r="AR163" i="47"/>
  <c r="Q4" i="47"/>
  <c r="Q164" i="47"/>
  <c r="Q76" i="51"/>
  <c r="BV24" i="47"/>
  <c r="Q76" i="50"/>
  <c r="BV44" i="47"/>
  <c r="Q76" i="49"/>
  <c r="BV64" i="47"/>
  <c r="Q76" i="52"/>
  <c r="BV84" i="47"/>
  <c r="Q76" i="53"/>
  <c r="BV104" i="47"/>
  <c r="Q76" i="54"/>
  <c r="BV124" i="47"/>
  <c r="BV164" i="47"/>
  <c r="AR164" i="47"/>
  <c r="Q5" i="47"/>
  <c r="Q165" i="47"/>
  <c r="Q77" i="51"/>
  <c r="BV25" i="47"/>
  <c r="Q77" i="50"/>
  <c r="BV45" i="47"/>
  <c r="Q77" i="49"/>
  <c r="BV65" i="47"/>
  <c r="Q77" i="52"/>
  <c r="BV85" i="47"/>
  <c r="Q77" i="53"/>
  <c r="BV105" i="47"/>
  <c r="Q77" i="54"/>
  <c r="BV125" i="47"/>
  <c r="BV165" i="47"/>
  <c r="AR165" i="47"/>
  <c r="Q6" i="47"/>
  <c r="Q166" i="47"/>
  <c r="Q78" i="51"/>
  <c r="BV26" i="47"/>
  <c r="Q78" i="50"/>
  <c r="BV46" i="47"/>
  <c r="Q78" i="49"/>
  <c r="BV66" i="47"/>
  <c r="Q78" i="52"/>
  <c r="BV86" i="47"/>
  <c r="Q78" i="53"/>
  <c r="BV106" i="47"/>
  <c r="Q78" i="54"/>
  <c r="BV126" i="47"/>
  <c r="BV166" i="47"/>
  <c r="AR166" i="47"/>
  <c r="Q7" i="47"/>
  <c r="Q167" i="47"/>
  <c r="Q79" i="51"/>
  <c r="BV27" i="47"/>
  <c r="Q79" i="50"/>
  <c r="BV47" i="47"/>
  <c r="Q79" i="49"/>
  <c r="BV67" i="47"/>
  <c r="Q79" i="52"/>
  <c r="BV87" i="47"/>
  <c r="Q79" i="53"/>
  <c r="BV107" i="47"/>
  <c r="Q79" i="54"/>
  <c r="BV127" i="47"/>
  <c r="BV167" i="47"/>
  <c r="AR167" i="47"/>
  <c r="Q8" i="47"/>
  <c r="Q168" i="47"/>
  <c r="Q80" i="51"/>
  <c r="BV28" i="47"/>
  <c r="Q80" i="50"/>
  <c r="BV48" i="47"/>
  <c r="Q80" i="49"/>
  <c r="BV68" i="47"/>
  <c r="Q80" i="52"/>
  <c r="BV88" i="47"/>
  <c r="Q80" i="53"/>
  <c r="BV108" i="47"/>
  <c r="Q80" i="54"/>
  <c r="BV128" i="47"/>
  <c r="BV168" i="47"/>
  <c r="AR168" i="47"/>
  <c r="Q9" i="47"/>
  <c r="Q169" i="47"/>
  <c r="Q81" i="51"/>
  <c r="BV29" i="47"/>
  <c r="Q81" i="50"/>
  <c r="BV49" i="47"/>
  <c r="Q81" i="49"/>
  <c r="BV69" i="47"/>
  <c r="Q81" i="52"/>
  <c r="BV89" i="47"/>
  <c r="Q81" i="53"/>
  <c r="BV109" i="47"/>
  <c r="Q81" i="54"/>
  <c r="BV129" i="47"/>
  <c r="BV169" i="47"/>
  <c r="AR169" i="47"/>
  <c r="Q10" i="47"/>
  <c r="Q170" i="47"/>
  <c r="Q82" i="51"/>
  <c r="BV30" i="47"/>
  <c r="Q82" i="50"/>
  <c r="BV50" i="47"/>
  <c r="Q82" i="49"/>
  <c r="BV70" i="47"/>
  <c r="Q82" i="52"/>
  <c r="BV90" i="47"/>
  <c r="Q82" i="53"/>
  <c r="BV110" i="47"/>
  <c r="Q82" i="54"/>
  <c r="BV130" i="47"/>
  <c r="BV170" i="47"/>
  <c r="AR170" i="47"/>
  <c r="Q11" i="47"/>
  <c r="Q171" i="47"/>
  <c r="Q83" i="51"/>
  <c r="BV31" i="47"/>
  <c r="Q83" i="50"/>
  <c r="BV51" i="47"/>
  <c r="Q83" i="49"/>
  <c r="BV71" i="47"/>
  <c r="Q83" i="52"/>
  <c r="BV91" i="47"/>
  <c r="Q83" i="53"/>
  <c r="BV111" i="47"/>
  <c r="Q83" i="54"/>
  <c r="BV131" i="47"/>
  <c r="BV171" i="47"/>
  <c r="AR171" i="47"/>
  <c r="Q12" i="47"/>
  <c r="Q172" i="47"/>
  <c r="Q84" i="51"/>
  <c r="BV32" i="47"/>
  <c r="Q84" i="50"/>
  <c r="BV52" i="47"/>
  <c r="Q84" i="49"/>
  <c r="BV72" i="47"/>
  <c r="Q84" i="52"/>
  <c r="BV92" i="47"/>
  <c r="Q84" i="53"/>
  <c r="BV112" i="47"/>
  <c r="Q84" i="54"/>
  <c r="BV132" i="47"/>
  <c r="BV172" i="47"/>
  <c r="AR172" i="47"/>
  <c r="Q13" i="47"/>
  <c r="Q173" i="47"/>
  <c r="Q85" i="51"/>
  <c r="BV33" i="47"/>
  <c r="Q85" i="50"/>
  <c r="BV53" i="47"/>
  <c r="Q85" i="49"/>
  <c r="BV73" i="47"/>
  <c r="Q85" i="52"/>
  <c r="BV93" i="47"/>
  <c r="Q85" i="53"/>
  <c r="BV113" i="47"/>
  <c r="Q85" i="54"/>
  <c r="BV133" i="47"/>
  <c r="BV173" i="47"/>
  <c r="AR173" i="47"/>
  <c r="Q14" i="47"/>
  <c r="Q174" i="47"/>
  <c r="Q86" i="51"/>
  <c r="BV34" i="47"/>
  <c r="Q86" i="50"/>
  <c r="BV54" i="47"/>
  <c r="Q86" i="49"/>
  <c r="BV74" i="47"/>
  <c r="Q86" i="52"/>
  <c r="BV94" i="47"/>
  <c r="Q86" i="53"/>
  <c r="BV114" i="47"/>
  <c r="Q86" i="54"/>
  <c r="BV134" i="47"/>
  <c r="BV174" i="47"/>
  <c r="AR174" i="47"/>
  <c r="Q15" i="47"/>
  <c r="Q175" i="47"/>
  <c r="BV35" i="47"/>
  <c r="BV55" i="47"/>
  <c r="BV75" i="47"/>
  <c r="BV95" i="47"/>
  <c r="BV115" i="47"/>
  <c r="BV135" i="47"/>
  <c r="BV175" i="47"/>
  <c r="AR175" i="47"/>
  <c r="Q16" i="47"/>
  <c r="Q176" i="47"/>
  <c r="Q88" i="51"/>
  <c r="BV36" i="47"/>
  <c r="Q88" i="50"/>
  <c r="BV56" i="47"/>
  <c r="Q88" i="49"/>
  <c r="BV76" i="47"/>
  <c r="Q88" i="52"/>
  <c r="BV96" i="47"/>
  <c r="Q88" i="53"/>
  <c r="BV116" i="47"/>
  <c r="Q88" i="54"/>
  <c r="BV136" i="47"/>
  <c r="BV176" i="47"/>
  <c r="AR176" i="47"/>
  <c r="Q17" i="47"/>
  <c r="Q177" i="47"/>
  <c r="Q89" i="51"/>
  <c r="BV37" i="47"/>
  <c r="Q89" i="50"/>
  <c r="BV57" i="47"/>
  <c r="Q89" i="49"/>
  <c r="BV77" i="47"/>
  <c r="Q89" i="52"/>
  <c r="BV97" i="47"/>
  <c r="Q89" i="53"/>
  <c r="BV117" i="47"/>
  <c r="Q89" i="54"/>
  <c r="BV137" i="47"/>
  <c r="BV177" i="47"/>
  <c r="AR177" i="47"/>
  <c r="Q18" i="47"/>
  <c r="Q178" i="47"/>
  <c r="Q90" i="51"/>
  <c r="BV38" i="47"/>
  <c r="Q90" i="50"/>
  <c r="BV58" i="47"/>
  <c r="Q90" i="49"/>
  <c r="BV78" i="47"/>
  <c r="Q90" i="52"/>
  <c r="BV98" i="47"/>
  <c r="Q90" i="53"/>
  <c r="BV118" i="47"/>
  <c r="Q90" i="54"/>
  <c r="BV138" i="47"/>
  <c r="BV178" i="47"/>
  <c r="AR178" i="47"/>
  <c r="Q19" i="47"/>
  <c r="Q179" i="47"/>
  <c r="Q91" i="51"/>
  <c r="BV39" i="47"/>
  <c r="Q91" i="50"/>
  <c r="BV59" i="47"/>
  <c r="Q91" i="49"/>
  <c r="BV79" i="47"/>
  <c r="Q91" i="52"/>
  <c r="BV99" i="47"/>
  <c r="Q91" i="53"/>
  <c r="BV119" i="47"/>
  <c r="Q91" i="54"/>
  <c r="BV139" i="47"/>
  <c r="BV179" i="47"/>
  <c r="AR179" i="47"/>
  <c r="AR180" i="47"/>
  <c r="CV10" i="47"/>
  <c r="CV11" i="47"/>
  <c r="CV19" i="47"/>
  <c r="CV5" i="47"/>
  <c r="CV14" i="47"/>
  <c r="CV21" i="47"/>
  <c r="R2" i="47"/>
  <c r="R162" i="47"/>
  <c r="R74" i="51"/>
  <c r="BW22" i="47"/>
  <c r="R74" i="50"/>
  <c r="BW42" i="47"/>
  <c r="R74" i="49"/>
  <c r="BW62" i="47"/>
  <c r="R74" i="52"/>
  <c r="BW82" i="47"/>
  <c r="R74" i="53"/>
  <c r="BW102" i="47"/>
  <c r="R74" i="54"/>
  <c r="BW122" i="47"/>
  <c r="BW162" i="47"/>
  <c r="AS162" i="47"/>
  <c r="R3" i="47"/>
  <c r="R163" i="47"/>
  <c r="R75" i="51"/>
  <c r="BW23" i="47"/>
  <c r="R75" i="50"/>
  <c r="BW43" i="47"/>
  <c r="R75" i="49"/>
  <c r="BW63" i="47"/>
  <c r="R75" i="52"/>
  <c r="BW83" i="47"/>
  <c r="R75" i="53"/>
  <c r="BW103" i="47"/>
  <c r="R75" i="54"/>
  <c r="BW123" i="47"/>
  <c r="BW163" i="47"/>
  <c r="AS163" i="47"/>
  <c r="R4" i="47"/>
  <c r="R164" i="47"/>
  <c r="R76" i="51"/>
  <c r="BW24" i="47"/>
  <c r="R76" i="50"/>
  <c r="BW44" i="47"/>
  <c r="R76" i="49"/>
  <c r="BW64" i="47"/>
  <c r="R76" i="52"/>
  <c r="BW84" i="47"/>
  <c r="R76" i="53"/>
  <c r="BW104" i="47"/>
  <c r="R76" i="54"/>
  <c r="BW124" i="47"/>
  <c r="BW164" i="47"/>
  <c r="AS164" i="47"/>
  <c r="R5" i="47"/>
  <c r="R165" i="47"/>
  <c r="R77" i="51"/>
  <c r="BW25" i="47"/>
  <c r="R77" i="50"/>
  <c r="BW45" i="47"/>
  <c r="R77" i="49"/>
  <c r="BW65" i="47"/>
  <c r="R77" i="52"/>
  <c r="BW85" i="47"/>
  <c r="R77" i="53"/>
  <c r="BW105" i="47"/>
  <c r="R77" i="54"/>
  <c r="BW125" i="47"/>
  <c r="BW165" i="47"/>
  <c r="AS165" i="47"/>
  <c r="R6" i="47"/>
  <c r="R166" i="47"/>
  <c r="R78" i="51"/>
  <c r="BW26" i="47"/>
  <c r="R78" i="50"/>
  <c r="BW46" i="47"/>
  <c r="R78" i="49"/>
  <c r="BW66" i="47"/>
  <c r="R78" i="52"/>
  <c r="BW86" i="47"/>
  <c r="R78" i="53"/>
  <c r="BW106" i="47"/>
  <c r="R78" i="54"/>
  <c r="BW126" i="47"/>
  <c r="BW166" i="47"/>
  <c r="AS166" i="47"/>
  <c r="R7" i="47"/>
  <c r="R167" i="47"/>
  <c r="R79" i="51"/>
  <c r="BW27" i="47"/>
  <c r="R79" i="50"/>
  <c r="BW47" i="47"/>
  <c r="R79" i="49"/>
  <c r="BW67" i="47"/>
  <c r="R79" i="52"/>
  <c r="BW87" i="47"/>
  <c r="R79" i="53"/>
  <c r="BW107" i="47"/>
  <c r="R79" i="54"/>
  <c r="BW127" i="47"/>
  <c r="BW167" i="47"/>
  <c r="AS167" i="47"/>
  <c r="R8" i="47"/>
  <c r="R168" i="47"/>
  <c r="R80" i="51"/>
  <c r="BW28" i="47"/>
  <c r="R80" i="50"/>
  <c r="BW48" i="47"/>
  <c r="R80" i="49"/>
  <c r="BW68" i="47"/>
  <c r="R80" i="52"/>
  <c r="BW88" i="47"/>
  <c r="R80" i="53"/>
  <c r="BW108" i="47"/>
  <c r="R80" i="54"/>
  <c r="BW128" i="47"/>
  <c r="BW168" i="47"/>
  <c r="AS168" i="47"/>
  <c r="R9" i="47"/>
  <c r="R169" i="47"/>
  <c r="R81" i="51"/>
  <c r="BW29" i="47"/>
  <c r="R81" i="50"/>
  <c r="BW49" i="47"/>
  <c r="R81" i="49"/>
  <c r="BW69" i="47"/>
  <c r="R81" i="52"/>
  <c r="BW89" i="47"/>
  <c r="R81" i="53"/>
  <c r="BW109" i="47"/>
  <c r="R81" i="54"/>
  <c r="BW129" i="47"/>
  <c r="BW169" i="47"/>
  <c r="AS169" i="47"/>
  <c r="R10" i="47"/>
  <c r="R170" i="47"/>
  <c r="R82" i="51"/>
  <c r="BW30" i="47"/>
  <c r="R82" i="50"/>
  <c r="BW50" i="47"/>
  <c r="R82" i="49"/>
  <c r="BW70" i="47"/>
  <c r="R82" i="52"/>
  <c r="BW90" i="47"/>
  <c r="R82" i="53"/>
  <c r="BW110" i="47"/>
  <c r="R82" i="54"/>
  <c r="BW130" i="47"/>
  <c r="BW170" i="47"/>
  <c r="AS170" i="47"/>
  <c r="R11" i="47"/>
  <c r="R171" i="47"/>
  <c r="R83" i="51"/>
  <c r="BW31" i="47"/>
  <c r="R83" i="50"/>
  <c r="BW51" i="47"/>
  <c r="R83" i="49"/>
  <c r="BW71" i="47"/>
  <c r="R83" i="52"/>
  <c r="BW91" i="47"/>
  <c r="R83" i="53"/>
  <c r="BW111" i="47"/>
  <c r="R83" i="54"/>
  <c r="BW131" i="47"/>
  <c r="BW171" i="47"/>
  <c r="AS171" i="47"/>
  <c r="R12" i="47"/>
  <c r="R172" i="47"/>
  <c r="R84" i="51"/>
  <c r="BW32" i="47"/>
  <c r="R84" i="50"/>
  <c r="BW52" i="47"/>
  <c r="R84" i="49"/>
  <c r="BW72" i="47"/>
  <c r="R84" i="52"/>
  <c r="BW92" i="47"/>
  <c r="R84" i="53"/>
  <c r="BW112" i="47"/>
  <c r="R84" i="54"/>
  <c r="BW132" i="47"/>
  <c r="BW172" i="47"/>
  <c r="AS172" i="47"/>
  <c r="R13" i="47"/>
  <c r="R173" i="47"/>
  <c r="R85" i="51"/>
  <c r="BW33" i="47"/>
  <c r="R85" i="50"/>
  <c r="BW53" i="47"/>
  <c r="R85" i="49"/>
  <c r="BW73" i="47"/>
  <c r="R85" i="52"/>
  <c r="BW93" i="47"/>
  <c r="R85" i="53"/>
  <c r="BW113" i="47"/>
  <c r="R85" i="54"/>
  <c r="BW133" i="47"/>
  <c r="BW173" i="47"/>
  <c r="AS173" i="47"/>
  <c r="R14" i="47"/>
  <c r="R174" i="47"/>
  <c r="R86" i="51"/>
  <c r="BW34" i="47"/>
  <c r="R86" i="50"/>
  <c r="BW54" i="47"/>
  <c r="R86" i="49"/>
  <c r="BW74" i="47"/>
  <c r="R86" i="52"/>
  <c r="BW94" i="47"/>
  <c r="R86" i="53"/>
  <c r="BW114" i="47"/>
  <c r="R86" i="54"/>
  <c r="BW134" i="47"/>
  <c r="BW174" i="47"/>
  <c r="AS174" i="47"/>
  <c r="R15" i="47"/>
  <c r="R175" i="47"/>
  <c r="BW35" i="47"/>
  <c r="BW55" i="47"/>
  <c r="BW75" i="47"/>
  <c r="BW95" i="47"/>
  <c r="BW115" i="47"/>
  <c r="BW135" i="47"/>
  <c r="BW175" i="47"/>
  <c r="AS175" i="47"/>
  <c r="R16" i="47"/>
  <c r="R176" i="47"/>
  <c r="R88" i="51"/>
  <c r="BW36" i="47"/>
  <c r="R88" i="50"/>
  <c r="BW56" i="47"/>
  <c r="R88" i="49"/>
  <c r="BW76" i="47"/>
  <c r="R88" i="52"/>
  <c r="BW96" i="47"/>
  <c r="R88" i="53"/>
  <c r="BW116" i="47"/>
  <c r="R88" i="54"/>
  <c r="BW136" i="47"/>
  <c r="BW176" i="47"/>
  <c r="AS176" i="47"/>
  <c r="R17" i="47"/>
  <c r="R177" i="47"/>
  <c r="R89" i="51"/>
  <c r="BW37" i="47"/>
  <c r="R89" i="50"/>
  <c r="BW57" i="47"/>
  <c r="R89" i="49"/>
  <c r="BW77" i="47"/>
  <c r="R89" i="52"/>
  <c r="BW97" i="47"/>
  <c r="R89" i="53"/>
  <c r="BW117" i="47"/>
  <c r="R89" i="54"/>
  <c r="BW137" i="47"/>
  <c r="BW177" i="47"/>
  <c r="AS177" i="47"/>
  <c r="R18" i="47"/>
  <c r="R178" i="47"/>
  <c r="R90" i="51"/>
  <c r="BW38" i="47"/>
  <c r="R90" i="50"/>
  <c r="BW58" i="47"/>
  <c r="R90" i="49"/>
  <c r="BW78" i="47"/>
  <c r="R90" i="52"/>
  <c r="BW98" i="47"/>
  <c r="R90" i="53"/>
  <c r="BW118" i="47"/>
  <c r="R90" i="54"/>
  <c r="BW138" i="47"/>
  <c r="BW178" i="47"/>
  <c r="AS178" i="47"/>
  <c r="R19" i="47"/>
  <c r="R179" i="47"/>
  <c r="R91" i="51"/>
  <c r="BW39" i="47"/>
  <c r="R91" i="50"/>
  <c r="BW59" i="47"/>
  <c r="R91" i="49"/>
  <c r="BW79" i="47"/>
  <c r="R91" i="52"/>
  <c r="BW99" i="47"/>
  <c r="R91" i="53"/>
  <c r="BW119" i="47"/>
  <c r="R91" i="54"/>
  <c r="BW139" i="47"/>
  <c r="BW179" i="47"/>
  <c r="AS179" i="47"/>
  <c r="AS180" i="47"/>
  <c r="CW10" i="47"/>
  <c r="CW11" i="47"/>
  <c r="CW19" i="47"/>
  <c r="CW5" i="47"/>
  <c r="CW14" i="47"/>
  <c r="CW21" i="47"/>
  <c r="L74" i="48"/>
  <c r="BQ2" i="47"/>
  <c r="AM2" i="47"/>
  <c r="L75" i="48"/>
  <c r="BQ3" i="47"/>
  <c r="AM3" i="47"/>
  <c r="L76" i="48"/>
  <c r="BQ4" i="47"/>
  <c r="AM4" i="47"/>
  <c r="L77" i="48"/>
  <c r="BQ5" i="47"/>
  <c r="AM5" i="47"/>
  <c r="L78" i="48"/>
  <c r="BQ6" i="47"/>
  <c r="AM6" i="47"/>
  <c r="L79" i="48"/>
  <c r="BQ7" i="47"/>
  <c r="AM7" i="47"/>
  <c r="L80" i="48"/>
  <c r="BQ8" i="47"/>
  <c r="AM8" i="47"/>
  <c r="L81" i="48"/>
  <c r="BQ9" i="47"/>
  <c r="AM9" i="47"/>
  <c r="L82" i="48"/>
  <c r="BQ10" i="47"/>
  <c r="AM10" i="47"/>
  <c r="L83" i="48"/>
  <c r="BQ11" i="47"/>
  <c r="AM11" i="47"/>
  <c r="L84" i="48"/>
  <c r="BQ12" i="47"/>
  <c r="AM12" i="47"/>
  <c r="L85" i="48"/>
  <c r="BQ13" i="47"/>
  <c r="AM13" i="47"/>
  <c r="L86" i="48"/>
  <c r="BQ14" i="47"/>
  <c r="AM14" i="47"/>
  <c r="BQ15" i="47"/>
  <c r="AM15" i="47"/>
  <c r="L88" i="48"/>
  <c r="BQ16" i="47"/>
  <c r="AM16" i="47"/>
  <c r="L89" i="48"/>
  <c r="BQ17" i="47"/>
  <c r="AM17" i="47"/>
  <c r="L90" i="48"/>
  <c r="BQ18" i="47"/>
  <c r="AM18" i="47"/>
  <c r="L91" i="48"/>
  <c r="BQ19" i="47"/>
  <c r="AM19" i="47"/>
  <c r="AM20" i="47"/>
  <c r="CQ6" i="47"/>
  <c r="CQ15" i="47"/>
  <c r="CQ20" i="47"/>
  <c r="M74" i="48"/>
  <c r="BR2" i="47"/>
  <c r="AN2" i="47"/>
  <c r="M75" i="48"/>
  <c r="BR3" i="47"/>
  <c r="AN3" i="47"/>
  <c r="M76" i="48"/>
  <c r="BR4" i="47"/>
  <c r="AN4" i="47"/>
  <c r="M77" i="48"/>
  <c r="BR5" i="47"/>
  <c r="AN5" i="47"/>
  <c r="M78" i="48"/>
  <c r="BR6" i="47"/>
  <c r="AN6" i="47"/>
  <c r="M79" i="48"/>
  <c r="BR7" i="47"/>
  <c r="AN7" i="47"/>
  <c r="M80" i="48"/>
  <c r="BR8" i="47"/>
  <c r="AN8" i="47"/>
  <c r="M81" i="48"/>
  <c r="BR9" i="47"/>
  <c r="AN9" i="47"/>
  <c r="M82" i="48"/>
  <c r="BR10" i="47"/>
  <c r="AN10" i="47"/>
  <c r="M83" i="48"/>
  <c r="BR11" i="47"/>
  <c r="AN11" i="47"/>
  <c r="M84" i="48"/>
  <c r="BR12" i="47"/>
  <c r="AN12" i="47"/>
  <c r="M85" i="48"/>
  <c r="BR13" i="47"/>
  <c r="AN13" i="47"/>
  <c r="M86" i="48"/>
  <c r="BR14" i="47"/>
  <c r="AN14" i="47"/>
  <c r="BR15" i="47"/>
  <c r="AN15" i="47"/>
  <c r="M88" i="48"/>
  <c r="BR16" i="47"/>
  <c r="AN16" i="47"/>
  <c r="M89" i="48"/>
  <c r="BR17" i="47"/>
  <c r="AN17" i="47"/>
  <c r="M90" i="48"/>
  <c r="BR18" i="47"/>
  <c r="AN18" i="47"/>
  <c r="M91" i="48"/>
  <c r="BR19" i="47"/>
  <c r="AN19" i="47"/>
  <c r="AN20" i="47"/>
  <c r="CR6" i="47"/>
  <c r="CR15" i="47"/>
  <c r="CR20" i="47"/>
  <c r="N74" i="48"/>
  <c r="BS2" i="47"/>
  <c r="AO2" i="47"/>
  <c r="N75" i="48"/>
  <c r="BS3" i="47"/>
  <c r="AO3" i="47"/>
  <c r="N76" i="48"/>
  <c r="BS4" i="47"/>
  <c r="AO4" i="47"/>
  <c r="N77" i="48"/>
  <c r="BS5" i="47"/>
  <c r="AO5" i="47"/>
  <c r="N78" i="48"/>
  <c r="BS6" i="47"/>
  <c r="AO6" i="47"/>
  <c r="N79" i="48"/>
  <c r="BS7" i="47"/>
  <c r="AO7" i="47"/>
  <c r="N80" i="48"/>
  <c r="BS8" i="47"/>
  <c r="AO8" i="47"/>
  <c r="N81" i="48"/>
  <c r="BS9" i="47"/>
  <c r="AO9" i="47"/>
  <c r="N82" i="48"/>
  <c r="BS10" i="47"/>
  <c r="AO10" i="47"/>
  <c r="N83" i="48"/>
  <c r="BS11" i="47"/>
  <c r="AO11" i="47"/>
  <c r="N84" i="48"/>
  <c r="BS12" i="47"/>
  <c r="AO12" i="47"/>
  <c r="N85" i="48"/>
  <c r="BS13" i="47"/>
  <c r="AO13" i="47"/>
  <c r="N86" i="48"/>
  <c r="BS14" i="47"/>
  <c r="AO14" i="47"/>
  <c r="BS15" i="47"/>
  <c r="AO15" i="47"/>
  <c r="N88" i="48"/>
  <c r="BS16" i="47"/>
  <c r="AO16" i="47"/>
  <c r="N89" i="48"/>
  <c r="BS17" i="47"/>
  <c r="AO17" i="47"/>
  <c r="N90" i="48"/>
  <c r="BS18" i="47"/>
  <c r="AO18" i="47"/>
  <c r="N91" i="48"/>
  <c r="BS19" i="47"/>
  <c r="AO19" i="47"/>
  <c r="AO20" i="47"/>
  <c r="CS6" i="47"/>
  <c r="CS15" i="47"/>
  <c r="CS20" i="47"/>
  <c r="O74" i="48"/>
  <c r="BT2" i="47"/>
  <c r="AP2" i="47"/>
  <c r="O75" i="48"/>
  <c r="BT3" i="47"/>
  <c r="AP3" i="47"/>
  <c r="O76" i="48"/>
  <c r="BT4" i="47"/>
  <c r="AP4" i="47"/>
  <c r="O77" i="48"/>
  <c r="BT5" i="47"/>
  <c r="AP5" i="47"/>
  <c r="O78" i="48"/>
  <c r="BT6" i="47"/>
  <c r="AP6" i="47"/>
  <c r="O79" i="48"/>
  <c r="BT7" i="47"/>
  <c r="AP7" i="47"/>
  <c r="O80" i="48"/>
  <c r="BT8" i="47"/>
  <c r="AP8" i="47"/>
  <c r="O81" i="48"/>
  <c r="BT9" i="47"/>
  <c r="AP9" i="47"/>
  <c r="O82" i="48"/>
  <c r="BT10" i="47"/>
  <c r="AP10" i="47"/>
  <c r="O83" i="48"/>
  <c r="BT11" i="47"/>
  <c r="AP11" i="47"/>
  <c r="O84" i="48"/>
  <c r="BT12" i="47"/>
  <c r="AP12" i="47"/>
  <c r="O85" i="48"/>
  <c r="BT13" i="47"/>
  <c r="AP13" i="47"/>
  <c r="O86" i="48"/>
  <c r="BT14" i="47"/>
  <c r="AP14" i="47"/>
  <c r="BT15" i="47"/>
  <c r="AP15" i="47"/>
  <c r="O88" i="48"/>
  <c r="BT16" i="47"/>
  <c r="AP16" i="47"/>
  <c r="O89" i="48"/>
  <c r="BT17" i="47"/>
  <c r="AP17" i="47"/>
  <c r="O90" i="48"/>
  <c r="BT18" i="47"/>
  <c r="AP18" i="47"/>
  <c r="O91" i="48"/>
  <c r="BT19" i="47"/>
  <c r="AP19" i="47"/>
  <c r="AP20" i="47"/>
  <c r="CT6" i="47"/>
  <c r="CT15" i="47"/>
  <c r="CT20" i="47"/>
  <c r="P74" i="48"/>
  <c r="BU2" i="47"/>
  <c r="AQ2" i="47"/>
  <c r="P75" i="48"/>
  <c r="BU3" i="47"/>
  <c r="AQ3" i="47"/>
  <c r="P76" i="48"/>
  <c r="BU4" i="47"/>
  <c r="AQ4" i="47"/>
  <c r="P77" i="48"/>
  <c r="BU5" i="47"/>
  <c r="AQ5" i="47"/>
  <c r="P78" i="48"/>
  <c r="BU6" i="47"/>
  <c r="AQ6" i="47"/>
  <c r="P79" i="48"/>
  <c r="BU7" i="47"/>
  <c r="AQ7" i="47"/>
  <c r="P80" i="48"/>
  <c r="BU8" i="47"/>
  <c r="AQ8" i="47"/>
  <c r="P81" i="48"/>
  <c r="BU9" i="47"/>
  <c r="AQ9" i="47"/>
  <c r="P82" i="48"/>
  <c r="BU10" i="47"/>
  <c r="AQ10" i="47"/>
  <c r="P83" i="48"/>
  <c r="BU11" i="47"/>
  <c r="AQ11" i="47"/>
  <c r="P84" i="48"/>
  <c r="BU12" i="47"/>
  <c r="AQ12" i="47"/>
  <c r="P85" i="48"/>
  <c r="BU13" i="47"/>
  <c r="AQ13" i="47"/>
  <c r="P86" i="48"/>
  <c r="BU14" i="47"/>
  <c r="AQ14" i="47"/>
  <c r="BU15" i="47"/>
  <c r="AQ15" i="47"/>
  <c r="P88" i="48"/>
  <c r="BU16" i="47"/>
  <c r="AQ16" i="47"/>
  <c r="P89" i="48"/>
  <c r="BU17" i="47"/>
  <c r="AQ17" i="47"/>
  <c r="P90" i="48"/>
  <c r="BU18" i="47"/>
  <c r="AQ18" i="47"/>
  <c r="P91" i="48"/>
  <c r="BU19" i="47"/>
  <c r="AQ19" i="47"/>
  <c r="AQ20" i="47"/>
  <c r="CU6" i="47"/>
  <c r="CU15" i="47"/>
  <c r="CU20" i="47"/>
  <c r="Q74" i="48"/>
  <c r="BV2" i="47"/>
  <c r="AR2" i="47"/>
  <c r="Q75" i="48"/>
  <c r="BV3" i="47"/>
  <c r="AR3" i="47"/>
  <c r="Q76" i="48"/>
  <c r="BV4" i="47"/>
  <c r="AR4" i="47"/>
  <c r="Q77" i="48"/>
  <c r="BV5" i="47"/>
  <c r="AR5" i="47"/>
  <c r="Q78" i="48"/>
  <c r="BV6" i="47"/>
  <c r="AR6" i="47"/>
  <c r="Q79" i="48"/>
  <c r="BV7" i="47"/>
  <c r="AR7" i="47"/>
  <c r="Q80" i="48"/>
  <c r="BV8" i="47"/>
  <c r="AR8" i="47"/>
  <c r="Q81" i="48"/>
  <c r="BV9" i="47"/>
  <c r="AR9" i="47"/>
  <c r="Q82" i="48"/>
  <c r="BV10" i="47"/>
  <c r="AR10" i="47"/>
  <c r="Q83" i="48"/>
  <c r="BV11" i="47"/>
  <c r="AR11" i="47"/>
  <c r="Q84" i="48"/>
  <c r="BV12" i="47"/>
  <c r="AR12" i="47"/>
  <c r="Q85" i="48"/>
  <c r="BV13" i="47"/>
  <c r="AR13" i="47"/>
  <c r="Q86" i="48"/>
  <c r="BV14" i="47"/>
  <c r="AR14" i="47"/>
  <c r="BV15" i="47"/>
  <c r="AR15" i="47"/>
  <c r="Q88" i="48"/>
  <c r="BV16" i="47"/>
  <c r="AR16" i="47"/>
  <c r="Q89" i="48"/>
  <c r="BV17" i="47"/>
  <c r="AR17" i="47"/>
  <c r="Q90" i="48"/>
  <c r="BV18" i="47"/>
  <c r="AR18" i="47"/>
  <c r="Q91" i="48"/>
  <c r="BV19" i="47"/>
  <c r="AR19" i="47"/>
  <c r="AR20" i="47"/>
  <c r="CV6" i="47"/>
  <c r="CV15" i="47"/>
  <c r="CV20" i="47"/>
  <c r="R74" i="48"/>
  <c r="BW2" i="47"/>
  <c r="AS2" i="47"/>
  <c r="R75" i="48"/>
  <c r="BW3" i="47"/>
  <c r="AS3" i="47"/>
  <c r="R76" i="48"/>
  <c r="BW4" i="47"/>
  <c r="AS4" i="47"/>
  <c r="R77" i="48"/>
  <c r="BW5" i="47"/>
  <c r="AS5" i="47"/>
  <c r="R78" i="48"/>
  <c r="BW6" i="47"/>
  <c r="AS6" i="47"/>
  <c r="R79" i="48"/>
  <c r="BW7" i="47"/>
  <c r="AS7" i="47"/>
  <c r="R80" i="48"/>
  <c r="BW8" i="47"/>
  <c r="AS8" i="47"/>
  <c r="R81" i="48"/>
  <c r="BW9" i="47"/>
  <c r="AS9" i="47"/>
  <c r="R82" i="48"/>
  <c r="BW10" i="47"/>
  <c r="AS10" i="47"/>
  <c r="R83" i="48"/>
  <c r="BW11" i="47"/>
  <c r="AS11" i="47"/>
  <c r="R84" i="48"/>
  <c r="BW12" i="47"/>
  <c r="AS12" i="47"/>
  <c r="R85" i="48"/>
  <c r="BW13" i="47"/>
  <c r="AS13" i="47"/>
  <c r="R86" i="48"/>
  <c r="BW14" i="47"/>
  <c r="AS14" i="47"/>
  <c r="BW15" i="47"/>
  <c r="AS15" i="47"/>
  <c r="R88" i="48"/>
  <c r="BW16" i="47"/>
  <c r="AS16" i="47"/>
  <c r="R89" i="48"/>
  <c r="BW17" i="47"/>
  <c r="AS17" i="47"/>
  <c r="R90" i="48"/>
  <c r="BW18" i="47"/>
  <c r="AS18" i="47"/>
  <c r="R91" i="48"/>
  <c r="BW19" i="47"/>
  <c r="AS19" i="47"/>
  <c r="AS20" i="47"/>
  <c r="CW6" i="47"/>
  <c r="CW15" i="47"/>
  <c r="CW20" i="47"/>
  <c r="C2" i="47"/>
  <c r="C162" i="47"/>
  <c r="C74" i="51"/>
  <c r="BH22" i="47"/>
  <c r="C74" i="50"/>
  <c r="BH42" i="47"/>
  <c r="C74" i="49"/>
  <c r="BH62" i="47"/>
  <c r="C74" i="52"/>
  <c r="BH82" i="47"/>
  <c r="C74" i="53"/>
  <c r="BH102" i="47"/>
  <c r="C74" i="54"/>
  <c r="BH122" i="47"/>
  <c r="BH162" i="47"/>
  <c r="AD162" i="47"/>
  <c r="C3" i="47"/>
  <c r="C163" i="47"/>
  <c r="C75" i="51"/>
  <c r="BH23" i="47"/>
  <c r="C75" i="50"/>
  <c r="BH43" i="47"/>
  <c r="C75" i="49"/>
  <c r="BH63" i="47"/>
  <c r="C75" i="52"/>
  <c r="BH83" i="47"/>
  <c r="C75" i="53"/>
  <c r="BH103" i="47"/>
  <c r="C75" i="54"/>
  <c r="BH123" i="47"/>
  <c r="BH163" i="47"/>
  <c r="AD163" i="47"/>
  <c r="C4" i="47"/>
  <c r="C164" i="47"/>
  <c r="C76" i="51"/>
  <c r="BH24" i="47"/>
  <c r="C76" i="50"/>
  <c r="BH44" i="47"/>
  <c r="C76" i="49"/>
  <c r="BH64" i="47"/>
  <c r="C76" i="52"/>
  <c r="BH84" i="47"/>
  <c r="C76" i="53"/>
  <c r="BH104" i="47"/>
  <c r="C76" i="54"/>
  <c r="BH124" i="47"/>
  <c r="BH164" i="47"/>
  <c r="AD164" i="47"/>
  <c r="C5" i="47"/>
  <c r="C165" i="47"/>
  <c r="C77" i="51"/>
  <c r="BH25" i="47"/>
  <c r="C77" i="50"/>
  <c r="BH45" i="47"/>
  <c r="C77" i="49"/>
  <c r="BH65" i="47"/>
  <c r="C77" i="52"/>
  <c r="BH85" i="47"/>
  <c r="C77" i="53"/>
  <c r="BH105" i="47"/>
  <c r="C77" i="54"/>
  <c r="BH125" i="47"/>
  <c r="BH165" i="47"/>
  <c r="AD165" i="47"/>
  <c r="C6" i="47"/>
  <c r="C166" i="47"/>
  <c r="C78" i="51"/>
  <c r="BH26" i="47"/>
  <c r="C78" i="50"/>
  <c r="BH46" i="47"/>
  <c r="C78" i="49"/>
  <c r="BH66" i="47"/>
  <c r="C78" i="52"/>
  <c r="BH86" i="47"/>
  <c r="C78" i="53"/>
  <c r="BH106" i="47"/>
  <c r="C78" i="54"/>
  <c r="BH126" i="47"/>
  <c r="BH166" i="47"/>
  <c r="AD166" i="47"/>
  <c r="C7" i="47"/>
  <c r="C167" i="47"/>
  <c r="C79" i="51"/>
  <c r="BH27" i="47"/>
  <c r="C79" i="50"/>
  <c r="BH47" i="47"/>
  <c r="C79" i="49"/>
  <c r="BH67" i="47"/>
  <c r="C79" i="52"/>
  <c r="BH87" i="47"/>
  <c r="C79" i="53"/>
  <c r="BH107" i="47"/>
  <c r="C79" i="54"/>
  <c r="BH127" i="47"/>
  <c r="BH167" i="47"/>
  <c r="AD167" i="47"/>
  <c r="C8" i="47"/>
  <c r="C168" i="47"/>
  <c r="C80" i="51"/>
  <c r="BH28" i="47"/>
  <c r="C80" i="50"/>
  <c r="BH48" i="47"/>
  <c r="C80" i="49"/>
  <c r="BH68" i="47"/>
  <c r="C80" i="52"/>
  <c r="BH88" i="47"/>
  <c r="C80" i="53"/>
  <c r="BH108" i="47"/>
  <c r="C80" i="54"/>
  <c r="BH128" i="47"/>
  <c r="BH168" i="47"/>
  <c r="AD168" i="47"/>
  <c r="C9" i="47"/>
  <c r="C169" i="47"/>
  <c r="C81" i="51"/>
  <c r="BH29" i="47"/>
  <c r="C81" i="50"/>
  <c r="BH49" i="47"/>
  <c r="C81" i="49"/>
  <c r="BH69" i="47"/>
  <c r="C81" i="52"/>
  <c r="BH89" i="47"/>
  <c r="C81" i="53"/>
  <c r="BH109" i="47"/>
  <c r="C81" i="54"/>
  <c r="BH129" i="47"/>
  <c r="BH169" i="47"/>
  <c r="AD169" i="47"/>
  <c r="C10" i="47"/>
  <c r="C170" i="47"/>
  <c r="C82" i="51"/>
  <c r="BH30" i="47"/>
  <c r="C82" i="50"/>
  <c r="BH50" i="47"/>
  <c r="C82" i="49"/>
  <c r="BH70" i="47"/>
  <c r="C82" i="52"/>
  <c r="BH90" i="47"/>
  <c r="C82" i="53"/>
  <c r="BH110" i="47"/>
  <c r="C82" i="54"/>
  <c r="BH130" i="47"/>
  <c r="BH170" i="47"/>
  <c r="AD170" i="47"/>
  <c r="C11" i="47"/>
  <c r="C171" i="47"/>
  <c r="C83" i="51"/>
  <c r="BH31" i="47"/>
  <c r="C83" i="50"/>
  <c r="BH51" i="47"/>
  <c r="C83" i="49"/>
  <c r="BH71" i="47"/>
  <c r="C83" i="52"/>
  <c r="BH91" i="47"/>
  <c r="C83" i="53"/>
  <c r="BH111" i="47"/>
  <c r="C83" i="54"/>
  <c r="BH131" i="47"/>
  <c r="BH171" i="47"/>
  <c r="AD171" i="47"/>
  <c r="C12" i="47"/>
  <c r="C172" i="47"/>
  <c r="C84" i="51"/>
  <c r="BH32" i="47"/>
  <c r="C84" i="50"/>
  <c r="BH52" i="47"/>
  <c r="C84" i="49"/>
  <c r="BH72" i="47"/>
  <c r="C84" i="52"/>
  <c r="BH92" i="47"/>
  <c r="C84" i="53"/>
  <c r="BH112" i="47"/>
  <c r="C84" i="54"/>
  <c r="BH132" i="47"/>
  <c r="BH172" i="47"/>
  <c r="AD172" i="47"/>
  <c r="C13" i="47"/>
  <c r="C173" i="47"/>
  <c r="C85" i="51"/>
  <c r="BH33" i="47"/>
  <c r="C85" i="50"/>
  <c r="BH53" i="47"/>
  <c r="C85" i="49"/>
  <c r="BH73" i="47"/>
  <c r="C85" i="52"/>
  <c r="BH93" i="47"/>
  <c r="C85" i="53"/>
  <c r="BH113" i="47"/>
  <c r="C85" i="54"/>
  <c r="BH133" i="47"/>
  <c r="BH173" i="47"/>
  <c r="AD173" i="47"/>
  <c r="C14" i="47"/>
  <c r="C174" i="47"/>
  <c r="C86" i="51"/>
  <c r="BH34" i="47"/>
  <c r="C86" i="50"/>
  <c r="BH54" i="47"/>
  <c r="C86" i="49"/>
  <c r="BH74" i="47"/>
  <c r="C86" i="52"/>
  <c r="BH94" i="47"/>
  <c r="C86" i="53"/>
  <c r="BH114" i="47"/>
  <c r="C86" i="54"/>
  <c r="BH134" i="47"/>
  <c r="BH174" i="47"/>
  <c r="AD174" i="47"/>
  <c r="C15" i="47"/>
  <c r="C175" i="47"/>
  <c r="BH35" i="47"/>
  <c r="BH55" i="47"/>
  <c r="BH75" i="47"/>
  <c r="BH95" i="47"/>
  <c r="BH115" i="47"/>
  <c r="BH135" i="47"/>
  <c r="BH175" i="47"/>
  <c r="AD175" i="47"/>
  <c r="C16" i="47"/>
  <c r="C176" i="47"/>
  <c r="C88" i="51"/>
  <c r="BH36" i="47"/>
  <c r="C88" i="50"/>
  <c r="BH56" i="47"/>
  <c r="C88" i="49"/>
  <c r="BH76" i="47"/>
  <c r="C88" i="52"/>
  <c r="BH96" i="47"/>
  <c r="C88" i="53"/>
  <c r="BH116" i="47"/>
  <c r="C88" i="54"/>
  <c r="BH136" i="47"/>
  <c r="BH176" i="47"/>
  <c r="AD176" i="47"/>
  <c r="C17" i="47"/>
  <c r="C177" i="47"/>
  <c r="C89" i="51"/>
  <c r="BH37" i="47"/>
  <c r="C89" i="50"/>
  <c r="BH57" i="47"/>
  <c r="C89" i="49"/>
  <c r="BH77" i="47"/>
  <c r="C89" i="52"/>
  <c r="BH97" i="47"/>
  <c r="C89" i="53"/>
  <c r="BH117" i="47"/>
  <c r="C89" i="54"/>
  <c r="BH137" i="47"/>
  <c r="BH177" i="47"/>
  <c r="AD177" i="47"/>
  <c r="C18" i="47"/>
  <c r="C178" i="47"/>
  <c r="C90" i="51"/>
  <c r="BH38" i="47"/>
  <c r="C90" i="50"/>
  <c r="BH58" i="47"/>
  <c r="C90" i="49"/>
  <c r="BH78" i="47"/>
  <c r="C90" i="52"/>
  <c r="BH98" i="47"/>
  <c r="C90" i="53"/>
  <c r="BH118" i="47"/>
  <c r="C90" i="54"/>
  <c r="BH138" i="47"/>
  <c r="BH178" i="47"/>
  <c r="AD178" i="47"/>
  <c r="C19" i="47"/>
  <c r="C179" i="47"/>
  <c r="C91" i="51"/>
  <c r="BH39" i="47"/>
  <c r="C91" i="50"/>
  <c r="BH59" i="47"/>
  <c r="C91" i="49"/>
  <c r="BH79" i="47"/>
  <c r="C91" i="52"/>
  <c r="BH99" i="47"/>
  <c r="C91" i="53"/>
  <c r="BH119" i="47"/>
  <c r="C91" i="54"/>
  <c r="BH139" i="47"/>
  <c r="BH179" i="47"/>
  <c r="AD179" i="47"/>
  <c r="AD180" i="47"/>
  <c r="CH10" i="47"/>
  <c r="CH11" i="47"/>
  <c r="CH19" i="47"/>
  <c r="CH5" i="47"/>
  <c r="CH14" i="47"/>
  <c r="CH21" i="47"/>
  <c r="D2" i="47"/>
  <c r="D162" i="47"/>
  <c r="D74" i="51"/>
  <c r="BI22" i="47"/>
  <c r="D74" i="50"/>
  <c r="BI42" i="47"/>
  <c r="D74" i="49"/>
  <c r="BI62" i="47"/>
  <c r="D74" i="52"/>
  <c r="BI82" i="47"/>
  <c r="D74" i="53"/>
  <c r="BI102" i="47"/>
  <c r="D74" i="54"/>
  <c r="BI122" i="47"/>
  <c r="BI162" i="47"/>
  <c r="AE162" i="47"/>
  <c r="D3" i="47"/>
  <c r="D163" i="47"/>
  <c r="D75" i="51"/>
  <c r="BI23" i="47"/>
  <c r="D75" i="50"/>
  <c r="BI43" i="47"/>
  <c r="D75" i="49"/>
  <c r="BI63" i="47"/>
  <c r="D75" i="52"/>
  <c r="BI83" i="47"/>
  <c r="D75" i="53"/>
  <c r="BI103" i="47"/>
  <c r="D75" i="54"/>
  <c r="BI123" i="47"/>
  <c r="BI163" i="47"/>
  <c r="AE163" i="47"/>
  <c r="D4" i="47"/>
  <c r="D164" i="47"/>
  <c r="D76" i="51"/>
  <c r="BI24" i="47"/>
  <c r="D76" i="50"/>
  <c r="BI44" i="47"/>
  <c r="D76" i="49"/>
  <c r="BI64" i="47"/>
  <c r="D76" i="52"/>
  <c r="BI84" i="47"/>
  <c r="D76" i="53"/>
  <c r="BI104" i="47"/>
  <c r="D76" i="54"/>
  <c r="BI124" i="47"/>
  <c r="BI164" i="47"/>
  <c r="AE164" i="47"/>
  <c r="D5" i="47"/>
  <c r="D165" i="47"/>
  <c r="D77" i="51"/>
  <c r="BI25" i="47"/>
  <c r="D77" i="50"/>
  <c r="BI45" i="47"/>
  <c r="D77" i="49"/>
  <c r="BI65" i="47"/>
  <c r="D77" i="52"/>
  <c r="BI85" i="47"/>
  <c r="D77" i="53"/>
  <c r="BI105" i="47"/>
  <c r="D77" i="54"/>
  <c r="BI125" i="47"/>
  <c r="BI165" i="47"/>
  <c r="AE165" i="47"/>
  <c r="D6" i="47"/>
  <c r="D166" i="47"/>
  <c r="D78" i="51"/>
  <c r="BI26" i="47"/>
  <c r="D78" i="50"/>
  <c r="BI46" i="47"/>
  <c r="D78" i="49"/>
  <c r="BI66" i="47"/>
  <c r="D78" i="52"/>
  <c r="BI86" i="47"/>
  <c r="D78" i="53"/>
  <c r="BI106" i="47"/>
  <c r="D78" i="54"/>
  <c r="BI126" i="47"/>
  <c r="BI166" i="47"/>
  <c r="AE166" i="47"/>
  <c r="D7" i="47"/>
  <c r="D167" i="47"/>
  <c r="D79" i="51"/>
  <c r="BI27" i="47"/>
  <c r="D79" i="50"/>
  <c r="BI47" i="47"/>
  <c r="D79" i="49"/>
  <c r="BI67" i="47"/>
  <c r="D79" i="52"/>
  <c r="BI87" i="47"/>
  <c r="D79" i="53"/>
  <c r="BI107" i="47"/>
  <c r="D79" i="54"/>
  <c r="BI127" i="47"/>
  <c r="BI167" i="47"/>
  <c r="AE167" i="47"/>
  <c r="D8" i="47"/>
  <c r="D168" i="47"/>
  <c r="D80" i="51"/>
  <c r="BI28" i="47"/>
  <c r="D80" i="50"/>
  <c r="BI48" i="47"/>
  <c r="D80" i="49"/>
  <c r="BI68" i="47"/>
  <c r="D80" i="52"/>
  <c r="BI88" i="47"/>
  <c r="D80" i="53"/>
  <c r="BI108" i="47"/>
  <c r="D80" i="54"/>
  <c r="BI128" i="47"/>
  <c r="BI168" i="47"/>
  <c r="AE168" i="47"/>
  <c r="D9" i="47"/>
  <c r="D169" i="47"/>
  <c r="D81" i="51"/>
  <c r="BI29" i="47"/>
  <c r="D81" i="50"/>
  <c r="BI49" i="47"/>
  <c r="D81" i="49"/>
  <c r="BI69" i="47"/>
  <c r="D81" i="52"/>
  <c r="BI89" i="47"/>
  <c r="D81" i="53"/>
  <c r="BI109" i="47"/>
  <c r="D81" i="54"/>
  <c r="BI129" i="47"/>
  <c r="BI169" i="47"/>
  <c r="AE169" i="47"/>
  <c r="D10" i="47"/>
  <c r="D170" i="47"/>
  <c r="D82" i="51"/>
  <c r="BI30" i="47"/>
  <c r="D82" i="50"/>
  <c r="BI50" i="47"/>
  <c r="D82" i="49"/>
  <c r="BI70" i="47"/>
  <c r="D82" i="52"/>
  <c r="BI90" i="47"/>
  <c r="D82" i="53"/>
  <c r="BI110" i="47"/>
  <c r="D82" i="54"/>
  <c r="BI130" i="47"/>
  <c r="BI170" i="47"/>
  <c r="AE170" i="47"/>
  <c r="D11" i="47"/>
  <c r="D171" i="47"/>
  <c r="D83" i="51"/>
  <c r="BI31" i="47"/>
  <c r="D83" i="50"/>
  <c r="BI51" i="47"/>
  <c r="D83" i="49"/>
  <c r="BI71" i="47"/>
  <c r="D83" i="52"/>
  <c r="BI91" i="47"/>
  <c r="D83" i="53"/>
  <c r="BI111" i="47"/>
  <c r="D83" i="54"/>
  <c r="BI131" i="47"/>
  <c r="BI171" i="47"/>
  <c r="AE171" i="47"/>
  <c r="D12" i="47"/>
  <c r="D172" i="47"/>
  <c r="D84" i="51"/>
  <c r="BI32" i="47"/>
  <c r="D84" i="50"/>
  <c r="BI52" i="47"/>
  <c r="D84" i="49"/>
  <c r="BI72" i="47"/>
  <c r="D84" i="52"/>
  <c r="BI92" i="47"/>
  <c r="D84" i="53"/>
  <c r="BI112" i="47"/>
  <c r="D84" i="54"/>
  <c r="BI132" i="47"/>
  <c r="BI172" i="47"/>
  <c r="AE172" i="47"/>
  <c r="D13" i="47"/>
  <c r="D173" i="47"/>
  <c r="D85" i="51"/>
  <c r="BI33" i="47"/>
  <c r="D85" i="50"/>
  <c r="BI53" i="47"/>
  <c r="D85" i="49"/>
  <c r="BI73" i="47"/>
  <c r="D85" i="52"/>
  <c r="BI93" i="47"/>
  <c r="D85" i="53"/>
  <c r="BI113" i="47"/>
  <c r="D85" i="54"/>
  <c r="BI133" i="47"/>
  <c r="BI173" i="47"/>
  <c r="AE173" i="47"/>
  <c r="D14" i="47"/>
  <c r="D174" i="47"/>
  <c r="D86" i="51"/>
  <c r="BI34" i="47"/>
  <c r="D86" i="50"/>
  <c r="BI54" i="47"/>
  <c r="D86" i="49"/>
  <c r="BI74" i="47"/>
  <c r="D86" i="52"/>
  <c r="BI94" i="47"/>
  <c r="D86" i="53"/>
  <c r="BI114" i="47"/>
  <c r="D86" i="54"/>
  <c r="BI134" i="47"/>
  <c r="BI174" i="47"/>
  <c r="AE174" i="47"/>
  <c r="D15" i="47"/>
  <c r="D175" i="47"/>
  <c r="BI35" i="47"/>
  <c r="BI55" i="47"/>
  <c r="BI75" i="47"/>
  <c r="BI95" i="47"/>
  <c r="BI115" i="47"/>
  <c r="BI135" i="47"/>
  <c r="BI175" i="47"/>
  <c r="AE175" i="47"/>
  <c r="D16" i="47"/>
  <c r="D176" i="47"/>
  <c r="D88" i="51"/>
  <c r="BI36" i="47"/>
  <c r="D88" i="50"/>
  <c r="BI56" i="47"/>
  <c r="D88" i="49"/>
  <c r="BI76" i="47"/>
  <c r="D88" i="52"/>
  <c r="BI96" i="47"/>
  <c r="D88" i="53"/>
  <c r="BI116" i="47"/>
  <c r="D88" i="54"/>
  <c r="BI136" i="47"/>
  <c r="BI176" i="47"/>
  <c r="AE176" i="47"/>
  <c r="D17" i="47"/>
  <c r="D177" i="47"/>
  <c r="D89" i="51"/>
  <c r="BI37" i="47"/>
  <c r="D89" i="50"/>
  <c r="BI57" i="47"/>
  <c r="D89" i="49"/>
  <c r="BI77" i="47"/>
  <c r="D89" i="52"/>
  <c r="BI97" i="47"/>
  <c r="D89" i="53"/>
  <c r="BI117" i="47"/>
  <c r="D89" i="54"/>
  <c r="BI137" i="47"/>
  <c r="BI177" i="47"/>
  <c r="AE177" i="47"/>
  <c r="D18" i="47"/>
  <c r="D178" i="47"/>
  <c r="D90" i="51"/>
  <c r="BI38" i="47"/>
  <c r="D90" i="50"/>
  <c r="BI58" i="47"/>
  <c r="D90" i="49"/>
  <c r="BI78" i="47"/>
  <c r="D90" i="52"/>
  <c r="BI98" i="47"/>
  <c r="D90" i="53"/>
  <c r="BI118" i="47"/>
  <c r="D90" i="54"/>
  <c r="BI138" i="47"/>
  <c r="BI178" i="47"/>
  <c r="AE178" i="47"/>
  <c r="D19" i="47"/>
  <c r="D179" i="47"/>
  <c r="D91" i="51"/>
  <c r="BI39" i="47"/>
  <c r="D91" i="50"/>
  <c r="BI59" i="47"/>
  <c r="D91" i="49"/>
  <c r="BI79" i="47"/>
  <c r="D91" i="52"/>
  <c r="BI99" i="47"/>
  <c r="D91" i="53"/>
  <c r="BI119" i="47"/>
  <c r="D91" i="54"/>
  <c r="BI139" i="47"/>
  <c r="BI179" i="47"/>
  <c r="AE179" i="47"/>
  <c r="AE180" i="47"/>
  <c r="CI10" i="47"/>
  <c r="CI11" i="47"/>
  <c r="CI19" i="47"/>
  <c r="CI5" i="47"/>
  <c r="CI14" i="47"/>
  <c r="CI21" i="47"/>
  <c r="E2" i="47"/>
  <c r="E162" i="47"/>
  <c r="E74" i="51"/>
  <c r="BJ22" i="47"/>
  <c r="E74" i="50"/>
  <c r="BJ42" i="47"/>
  <c r="E74" i="49"/>
  <c r="BJ62" i="47"/>
  <c r="E74" i="52"/>
  <c r="BJ82" i="47"/>
  <c r="E74" i="53"/>
  <c r="BJ102" i="47"/>
  <c r="E74" i="54"/>
  <c r="BJ122" i="47"/>
  <c r="BJ162" i="47"/>
  <c r="AF162" i="47"/>
  <c r="E3" i="47"/>
  <c r="E163" i="47"/>
  <c r="E75" i="51"/>
  <c r="BJ23" i="47"/>
  <c r="E75" i="50"/>
  <c r="BJ43" i="47"/>
  <c r="E75" i="49"/>
  <c r="BJ63" i="47"/>
  <c r="E75" i="52"/>
  <c r="BJ83" i="47"/>
  <c r="E75" i="53"/>
  <c r="BJ103" i="47"/>
  <c r="E75" i="54"/>
  <c r="BJ123" i="47"/>
  <c r="BJ163" i="47"/>
  <c r="AF163" i="47"/>
  <c r="E4" i="47"/>
  <c r="E164" i="47"/>
  <c r="E76" i="51"/>
  <c r="BJ24" i="47"/>
  <c r="E76" i="50"/>
  <c r="BJ44" i="47"/>
  <c r="E76" i="49"/>
  <c r="BJ64" i="47"/>
  <c r="E76" i="52"/>
  <c r="BJ84" i="47"/>
  <c r="E76" i="53"/>
  <c r="BJ104" i="47"/>
  <c r="E76" i="54"/>
  <c r="BJ124" i="47"/>
  <c r="BJ164" i="47"/>
  <c r="AF164" i="47"/>
  <c r="E5" i="47"/>
  <c r="E165" i="47"/>
  <c r="E77" i="51"/>
  <c r="BJ25" i="47"/>
  <c r="E77" i="50"/>
  <c r="BJ45" i="47"/>
  <c r="E77" i="49"/>
  <c r="BJ65" i="47"/>
  <c r="E77" i="52"/>
  <c r="BJ85" i="47"/>
  <c r="E77" i="53"/>
  <c r="BJ105" i="47"/>
  <c r="E77" i="54"/>
  <c r="BJ125" i="47"/>
  <c r="BJ165" i="47"/>
  <c r="AF165" i="47"/>
  <c r="E6" i="47"/>
  <c r="E166" i="47"/>
  <c r="E78" i="51"/>
  <c r="BJ26" i="47"/>
  <c r="E78" i="50"/>
  <c r="BJ46" i="47"/>
  <c r="E78" i="49"/>
  <c r="BJ66" i="47"/>
  <c r="E78" i="52"/>
  <c r="BJ86" i="47"/>
  <c r="E78" i="53"/>
  <c r="BJ106" i="47"/>
  <c r="E78" i="54"/>
  <c r="BJ126" i="47"/>
  <c r="BJ166" i="47"/>
  <c r="AF166" i="47"/>
  <c r="E7" i="47"/>
  <c r="E167" i="47"/>
  <c r="E79" i="51"/>
  <c r="BJ27" i="47"/>
  <c r="E79" i="50"/>
  <c r="BJ47" i="47"/>
  <c r="E79" i="49"/>
  <c r="BJ67" i="47"/>
  <c r="E79" i="52"/>
  <c r="BJ87" i="47"/>
  <c r="E79" i="53"/>
  <c r="BJ107" i="47"/>
  <c r="E79" i="54"/>
  <c r="BJ127" i="47"/>
  <c r="BJ167" i="47"/>
  <c r="AF167" i="47"/>
  <c r="E8" i="47"/>
  <c r="E168" i="47"/>
  <c r="E80" i="51"/>
  <c r="BJ28" i="47"/>
  <c r="E80" i="50"/>
  <c r="BJ48" i="47"/>
  <c r="E80" i="49"/>
  <c r="BJ68" i="47"/>
  <c r="E80" i="52"/>
  <c r="BJ88" i="47"/>
  <c r="E80" i="53"/>
  <c r="BJ108" i="47"/>
  <c r="E80" i="54"/>
  <c r="BJ128" i="47"/>
  <c r="BJ168" i="47"/>
  <c r="AF168" i="47"/>
  <c r="E9" i="47"/>
  <c r="E169" i="47"/>
  <c r="E81" i="51"/>
  <c r="BJ29" i="47"/>
  <c r="E81" i="50"/>
  <c r="BJ49" i="47"/>
  <c r="E81" i="49"/>
  <c r="BJ69" i="47"/>
  <c r="E81" i="52"/>
  <c r="BJ89" i="47"/>
  <c r="E81" i="53"/>
  <c r="BJ109" i="47"/>
  <c r="E81" i="54"/>
  <c r="BJ129" i="47"/>
  <c r="BJ169" i="47"/>
  <c r="AF169" i="47"/>
  <c r="E10" i="47"/>
  <c r="E170" i="47"/>
  <c r="E82" i="51"/>
  <c r="BJ30" i="47"/>
  <c r="E82" i="50"/>
  <c r="BJ50" i="47"/>
  <c r="E82" i="49"/>
  <c r="BJ70" i="47"/>
  <c r="E82" i="52"/>
  <c r="BJ90" i="47"/>
  <c r="E82" i="53"/>
  <c r="BJ110" i="47"/>
  <c r="E82" i="54"/>
  <c r="BJ130" i="47"/>
  <c r="BJ170" i="47"/>
  <c r="AF170" i="47"/>
  <c r="E11" i="47"/>
  <c r="E171" i="47"/>
  <c r="E83" i="51"/>
  <c r="BJ31" i="47"/>
  <c r="E83" i="50"/>
  <c r="BJ51" i="47"/>
  <c r="E83" i="49"/>
  <c r="BJ71" i="47"/>
  <c r="E83" i="52"/>
  <c r="BJ91" i="47"/>
  <c r="E83" i="53"/>
  <c r="BJ111" i="47"/>
  <c r="E83" i="54"/>
  <c r="BJ131" i="47"/>
  <c r="BJ171" i="47"/>
  <c r="AF171" i="47"/>
  <c r="E12" i="47"/>
  <c r="E172" i="47"/>
  <c r="E84" i="51"/>
  <c r="BJ32" i="47"/>
  <c r="E84" i="50"/>
  <c r="BJ52" i="47"/>
  <c r="E84" i="49"/>
  <c r="BJ72" i="47"/>
  <c r="E84" i="52"/>
  <c r="BJ92" i="47"/>
  <c r="E84" i="53"/>
  <c r="BJ112" i="47"/>
  <c r="E84" i="54"/>
  <c r="BJ132" i="47"/>
  <c r="BJ172" i="47"/>
  <c r="AF172" i="47"/>
  <c r="E13" i="47"/>
  <c r="E173" i="47"/>
  <c r="E85" i="51"/>
  <c r="BJ33" i="47"/>
  <c r="E85" i="50"/>
  <c r="BJ53" i="47"/>
  <c r="E85" i="49"/>
  <c r="BJ73" i="47"/>
  <c r="E85" i="52"/>
  <c r="BJ93" i="47"/>
  <c r="E85" i="53"/>
  <c r="BJ113" i="47"/>
  <c r="E85" i="54"/>
  <c r="BJ133" i="47"/>
  <c r="BJ173" i="47"/>
  <c r="AF173" i="47"/>
  <c r="E14" i="47"/>
  <c r="E174" i="47"/>
  <c r="E86" i="51"/>
  <c r="BJ34" i="47"/>
  <c r="E86" i="50"/>
  <c r="BJ54" i="47"/>
  <c r="E86" i="49"/>
  <c r="BJ74" i="47"/>
  <c r="E86" i="52"/>
  <c r="BJ94" i="47"/>
  <c r="E86" i="53"/>
  <c r="BJ114" i="47"/>
  <c r="E86" i="54"/>
  <c r="BJ134" i="47"/>
  <c r="BJ174" i="47"/>
  <c r="AF174" i="47"/>
  <c r="E15" i="47"/>
  <c r="E175" i="47"/>
  <c r="BJ35" i="47"/>
  <c r="BJ55" i="47"/>
  <c r="BJ75" i="47"/>
  <c r="BJ95" i="47"/>
  <c r="BJ115" i="47"/>
  <c r="BJ135" i="47"/>
  <c r="BJ175" i="47"/>
  <c r="AF175" i="47"/>
  <c r="E16" i="47"/>
  <c r="E176" i="47"/>
  <c r="E88" i="51"/>
  <c r="BJ36" i="47"/>
  <c r="E88" i="50"/>
  <c r="BJ56" i="47"/>
  <c r="E88" i="49"/>
  <c r="BJ76" i="47"/>
  <c r="E88" i="52"/>
  <c r="BJ96" i="47"/>
  <c r="E88" i="53"/>
  <c r="BJ116" i="47"/>
  <c r="E88" i="54"/>
  <c r="BJ136" i="47"/>
  <c r="BJ176" i="47"/>
  <c r="AF176" i="47"/>
  <c r="E17" i="47"/>
  <c r="E177" i="47"/>
  <c r="E89" i="51"/>
  <c r="BJ37" i="47"/>
  <c r="E89" i="50"/>
  <c r="BJ57" i="47"/>
  <c r="E89" i="49"/>
  <c r="BJ77" i="47"/>
  <c r="E89" i="52"/>
  <c r="BJ97" i="47"/>
  <c r="E89" i="53"/>
  <c r="BJ117" i="47"/>
  <c r="E89" i="54"/>
  <c r="BJ137" i="47"/>
  <c r="BJ177" i="47"/>
  <c r="AF177" i="47"/>
  <c r="E18" i="47"/>
  <c r="E178" i="47"/>
  <c r="E90" i="51"/>
  <c r="BJ38" i="47"/>
  <c r="E90" i="50"/>
  <c r="BJ58" i="47"/>
  <c r="E90" i="49"/>
  <c r="BJ78" i="47"/>
  <c r="E90" i="52"/>
  <c r="BJ98" i="47"/>
  <c r="E90" i="53"/>
  <c r="BJ118" i="47"/>
  <c r="E90" i="54"/>
  <c r="BJ138" i="47"/>
  <c r="BJ178" i="47"/>
  <c r="AF178" i="47"/>
  <c r="E19" i="47"/>
  <c r="E179" i="47"/>
  <c r="E91" i="51"/>
  <c r="BJ39" i="47"/>
  <c r="E91" i="50"/>
  <c r="BJ59" i="47"/>
  <c r="E91" i="49"/>
  <c r="BJ79" i="47"/>
  <c r="E91" i="52"/>
  <c r="BJ99" i="47"/>
  <c r="E91" i="53"/>
  <c r="BJ119" i="47"/>
  <c r="E91" i="54"/>
  <c r="BJ139" i="47"/>
  <c r="BJ179" i="47"/>
  <c r="AF179" i="47"/>
  <c r="AF180" i="47"/>
  <c r="CJ10" i="47"/>
  <c r="CJ11" i="47"/>
  <c r="CJ19" i="47"/>
  <c r="CJ5" i="47"/>
  <c r="CJ14" i="47"/>
  <c r="CJ21" i="47"/>
  <c r="F2" i="47"/>
  <c r="F162" i="47"/>
  <c r="F74" i="51"/>
  <c r="BK22" i="47"/>
  <c r="F74" i="50"/>
  <c r="BK42" i="47"/>
  <c r="F74" i="49"/>
  <c r="BK62" i="47"/>
  <c r="F74" i="52"/>
  <c r="BK82" i="47"/>
  <c r="F74" i="53"/>
  <c r="BK102" i="47"/>
  <c r="F74" i="54"/>
  <c r="BK122" i="47"/>
  <c r="BK162" i="47"/>
  <c r="AG162" i="47"/>
  <c r="F3" i="47"/>
  <c r="F163" i="47"/>
  <c r="F75" i="51"/>
  <c r="BK23" i="47"/>
  <c r="F75" i="50"/>
  <c r="BK43" i="47"/>
  <c r="F75" i="49"/>
  <c r="BK63" i="47"/>
  <c r="F75" i="52"/>
  <c r="BK83" i="47"/>
  <c r="F75" i="53"/>
  <c r="BK103" i="47"/>
  <c r="F75" i="54"/>
  <c r="BK123" i="47"/>
  <c r="BK163" i="47"/>
  <c r="AG163" i="47"/>
  <c r="F4" i="47"/>
  <c r="F164" i="47"/>
  <c r="F76" i="51"/>
  <c r="BK24" i="47"/>
  <c r="F76" i="50"/>
  <c r="BK44" i="47"/>
  <c r="F76" i="49"/>
  <c r="BK64" i="47"/>
  <c r="F76" i="52"/>
  <c r="BK84" i="47"/>
  <c r="F76" i="53"/>
  <c r="BK104" i="47"/>
  <c r="F76" i="54"/>
  <c r="BK124" i="47"/>
  <c r="BK164" i="47"/>
  <c r="AG164" i="47"/>
  <c r="F5" i="47"/>
  <c r="F165" i="47"/>
  <c r="F77" i="51"/>
  <c r="BK25" i="47"/>
  <c r="F77" i="50"/>
  <c r="BK45" i="47"/>
  <c r="F77" i="49"/>
  <c r="BK65" i="47"/>
  <c r="F77" i="52"/>
  <c r="BK85" i="47"/>
  <c r="F77" i="53"/>
  <c r="BK105" i="47"/>
  <c r="F77" i="54"/>
  <c r="BK125" i="47"/>
  <c r="BK165" i="47"/>
  <c r="AG165" i="47"/>
  <c r="F6" i="47"/>
  <c r="F166" i="47"/>
  <c r="F78" i="51"/>
  <c r="BK26" i="47"/>
  <c r="F78" i="50"/>
  <c r="BK46" i="47"/>
  <c r="F78" i="49"/>
  <c r="BK66" i="47"/>
  <c r="F78" i="52"/>
  <c r="BK86" i="47"/>
  <c r="F78" i="53"/>
  <c r="BK106" i="47"/>
  <c r="F78" i="54"/>
  <c r="BK126" i="47"/>
  <c r="BK166" i="47"/>
  <c r="AG166" i="47"/>
  <c r="F7" i="47"/>
  <c r="F167" i="47"/>
  <c r="F79" i="51"/>
  <c r="BK27" i="47"/>
  <c r="F79" i="50"/>
  <c r="BK47" i="47"/>
  <c r="F79" i="49"/>
  <c r="BK67" i="47"/>
  <c r="F79" i="52"/>
  <c r="BK87" i="47"/>
  <c r="F79" i="53"/>
  <c r="BK107" i="47"/>
  <c r="F79" i="54"/>
  <c r="BK127" i="47"/>
  <c r="BK167" i="47"/>
  <c r="AG167" i="47"/>
  <c r="F8" i="47"/>
  <c r="F168" i="47"/>
  <c r="F80" i="51"/>
  <c r="BK28" i="47"/>
  <c r="F80" i="50"/>
  <c r="BK48" i="47"/>
  <c r="F80" i="49"/>
  <c r="BK68" i="47"/>
  <c r="F80" i="52"/>
  <c r="BK88" i="47"/>
  <c r="F80" i="53"/>
  <c r="BK108" i="47"/>
  <c r="F80" i="54"/>
  <c r="BK128" i="47"/>
  <c r="BK168" i="47"/>
  <c r="AG168" i="47"/>
  <c r="F9" i="47"/>
  <c r="F169" i="47"/>
  <c r="F81" i="51"/>
  <c r="BK29" i="47"/>
  <c r="F81" i="50"/>
  <c r="BK49" i="47"/>
  <c r="F81" i="49"/>
  <c r="BK69" i="47"/>
  <c r="F81" i="52"/>
  <c r="BK89" i="47"/>
  <c r="F81" i="53"/>
  <c r="BK109" i="47"/>
  <c r="F81" i="54"/>
  <c r="BK129" i="47"/>
  <c r="BK169" i="47"/>
  <c r="AG169" i="47"/>
  <c r="F10" i="47"/>
  <c r="F170" i="47"/>
  <c r="F82" i="51"/>
  <c r="BK30" i="47"/>
  <c r="F82" i="50"/>
  <c r="BK50" i="47"/>
  <c r="F82" i="49"/>
  <c r="BK70" i="47"/>
  <c r="F82" i="52"/>
  <c r="BK90" i="47"/>
  <c r="F82" i="53"/>
  <c r="BK110" i="47"/>
  <c r="F82" i="54"/>
  <c r="BK130" i="47"/>
  <c r="BK170" i="47"/>
  <c r="AG170" i="47"/>
  <c r="F11" i="47"/>
  <c r="F171" i="47"/>
  <c r="F83" i="51"/>
  <c r="BK31" i="47"/>
  <c r="F83" i="50"/>
  <c r="BK51" i="47"/>
  <c r="F83" i="49"/>
  <c r="BK71" i="47"/>
  <c r="F83" i="52"/>
  <c r="BK91" i="47"/>
  <c r="F83" i="53"/>
  <c r="BK111" i="47"/>
  <c r="F83" i="54"/>
  <c r="BK131" i="47"/>
  <c r="BK171" i="47"/>
  <c r="AG171" i="47"/>
  <c r="F12" i="47"/>
  <c r="F172" i="47"/>
  <c r="F84" i="51"/>
  <c r="BK32" i="47"/>
  <c r="F84" i="50"/>
  <c r="BK52" i="47"/>
  <c r="F84" i="49"/>
  <c r="BK72" i="47"/>
  <c r="F84" i="52"/>
  <c r="BK92" i="47"/>
  <c r="F84" i="53"/>
  <c r="BK112" i="47"/>
  <c r="F84" i="54"/>
  <c r="BK132" i="47"/>
  <c r="BK172" i="47"/>
  <c r="AG172" i="47"/>
  <c r="F13" i="47"/>
  <c r="F173" i="47"/>
  <c r="F85" i="51"/>
  <c r="BK33" i="47"/>
  <c r="F85" i="50"/>
  <c r="BK53" i="47"/>
  <c r="F85" i="49"/>
  <c r="BK73" i="47"/>
  <c r="F85" i="52"/>
  <c r="BK93" i="47"/>
  <c r="F85" i="53"/>
  <c r="BK113" i="47"/>
  <c r="F85" i="54"/>
  <c r="BK133" i="47"/>
  <c r="BK173" i="47"/>
  <c r="AG173" i="47"/>
  <c r="F14" i="47"/>
  <c r="F174" i="47"/>
  <c r="F86" i="51"/>
  <c r="BK34" i="47"/>
  <c r="F86" i="50"/>
  <c r="BK54" i="47"/>
  <c r="F86" i="49"/>
  <c r="BK74" i="47"/>
  <c r="F86" i="52"/>
  <c r="BK94" i="47"/>
  <c r="F86" i="53"/>
  <c r="BK114" i="47"/>
  <c r="F86" i="54"/>
  <c r="BK134" i="47"/>
  <c r="BK174" i="47"/>
  <c r="AG174" i="47"/>
  <c r="F15" i="47"/>
  <c r="F175" i="47"/>
  <c r="BK35" i="47"/>
  <c r="BK55" i="47"/>
  <c r="BK75" i="47"/>
  <c r="BK95" i="47"/>
  <c r="BK115" i="47"/>
  <c r="BK135" i="47"/>
  <c r="BK175" i="47"/>
  <c r="AG175" i="47"/>
  <c r="F16" i="47"/>
  <c r="F176" i="47"/>
  <c r="F88" i="51"/>
  <c r="BK36" i="47"/>
  <c r="F88" i="50"/>
  <c r="BK56" i="47"/>
  <c r="F88" i="49"/>
  <c r="BK76" i="47"/>
  <c r="F88" i="52"/>
  <c r="BK96" i="47"/>
  <c r="F88" i="53"/>
  <c r="BK116" i="47"/>
  <c r="F88" i="54"/>
  <c r="BK136" i="47"/>
  <c r="BK176" i="47"/>
  <c r="AG176" i="47"/>
  <c r="F17" i="47"/>
  <c r="F177" i="47"/>
  <c r="F89" i="51"/>
  <c r="BK37" i="47"/>
  <c r="F89" i="50"/>
  <c r="BK57" i="47"/>
  <c r="F89" i="49"/>
  <c r="BK77" i="47"/>
  <c r="F89" i="52"/>
  <c r="BK97" i="47"/>
  <c r="F89" i="53"/>
  <c r="BK117" i="47"/>
  <c r="F89" i="54"/>
  <c r="BK137" i="47"/>
  <c r="BK177" i="47"/>
  <c r="AG177" i="47"/>
  <c r="F18" i="47"/>
  <c r="F178" i="47"/>
  <c r="F90" i="51"/>
  <c r="BK38" i="47"/>
  <c r="F90" i="50"/>
  <c r="BK58" i="47"/>
  <c r="F90" i="49"/>
  <c r="BK78" i="47"/>
  <c r="F90" i="52"/>
  <c r="BK98" i="47"/>
  <c r="F90" i="53"/>
  <c r="BK118" i="47"/>
  <c r="F90" i="54"/>
  <c r="BK138" i="47"/>
  <c r="BK178" i="47"/>
  <c r="AG178" i="47"/>
  <c r="F19" i="47"/>
  <c r="F179" i="47"/>
  <c r="F91" i="51"/>
  <c r="BK39" i="47"/>
  <c r="F91" i="50"/>
  <c r="BK59" i="47"/>
  <c r="F91" i="49"/>
  <c r="BK79" i="47"/>
  <c r="F91" i="52"/>
  <c r="BK99" i="47"/>
  <c r="F91" i="53"/>
  <c r="BK119" i="47"/>
  <c r="F91" i="54"/>
  <c r="BK139" i="47"/>
  <c r="BK179" i="47"/>
  <c r="AG179" i="47"/>
  <c r="AG180" i="47"/>
  <c r="CK10" i="47"/>
  <c r="CK11" i="47"/>
  <c r="CK19" i="47"/>
  <c r="CK5" i="47"/>
  <c r="CK14" i="47"/>
  <c r="CK21" i="47"/>
  <c r="G2" i="47"/>
  <c r="G162" i="47"/>
  <c r="G74" i="51"/>
  <c r="BL22" i="47"/>
  <c r="G74" i="50"/>
  <c r="BL42" i="47"/>
  <c r="G74" i="49"/>
  <c r="BL62" i="47"/>
  <c r="G74" i="52"/>
  <c r="BL82" i="47"/>
  <c r="G74" i="53"/>
  <c r="BL102" i="47"/>
  <c r="G74" i="54"/>
  <c r="BL122" i="47"/>
  <c r="BL162" i="47"/>
  <c r="AH162" i="47"/>
  <c r="G3" i="47"/>
  <c r="G163" i="47"/>
  <c r="G75" i="51"/>
  <c r="BL23" i="47"/>
  <c r="G75" i="50"/>
  <c r="BL43" i="47"/>
  <c r="G75" i="49"/>
  <c r="BL63" i="47"/>
  <c r="G75" i="52"/>
  <c r="BL83" i="47"/>
  <c r="G75" i="53"/>
  <c r="BL103" i="47"/>
  <c r="G75" i="54"/>
  <c r="BL123" i="47"/>
  <c r="BL163" i="47"/>
  <c r="AH163" i="47"/>
  <c r="G4" i="47"/>
  <c r="G164" i="47"/>
  <c r="G76" i="51"/>
  <c r="BL24" i="47"/>
  <c r="G76" i="50"/>
  <c r="BL44" i="47"/>
  <c r="G76" i="49"/>
  <c r="BL64" i="47"/>
  <c r="G76" i="52"/>
  <c r="BL84" i="47"/>
  <c r="G76" i="53"/>
  <c r="BL104" i="47"/>
  <c r="G76" i="54"/>
  <c r="BL124" i="47"/>
  <c r="BL164" i="47"/>
  <c r="AH164" i="47"/>
  <c r="G5" i="47"/>
  <c r="G165" i="47"/>
  <c r="G77" i="51"/>
  <c r="BL25" i="47"/>
  <c r="G77" i="50"/>
  <c r="BL45" i="47"/>
  <c r="G77" i="49"/>
  <c r="BL65" i="47"/>
  <c r="G77" i="52"/>
  <c r="BL85" i="47"/>
  <c r="G77" i="53"/>
  <c r="BL105" i="47"/>
  <c r="G77" i="54"/>
  <c r="BL125" i="47"/>
  <c r="BL165" i="47"/>
  <c r="AH165" i="47"/>
  <c r="G6" i="47"/>
  <c r="G166" i="47"/>
  <c r="G78" i="51"/>
  <c r="BL26" i="47"/>
  <c r="G78" i="50"/>
  <c r="BL46" i="47"/>
  <c r="G78" i="49"/>
  <c r="BL66" i="47"/>
  <c r="G78" i="52"/>
  <c r="BL86" i="47"/>
  <c r="G78" i="53"/>
  <c r="BL106" i="47"/>
  <c r="G78" i="54"/>
  <c r="BL126" i="47"/>
  <c r="BL166" i="47"/>
  <c r="AH166" i="47"/>
  <c r="G7" i="47"/>
  <c r="G167" i="47"/>
  <c r="G79" i="51"/>
  <c r="BL27" i="47"/>
  <c r="G79" i="50"/>
  <c r="BL47" i="47"/>
  <c r="G79" i="49"/>
  <c r="BL67" i="47"/>
  <c r="G79" i="52"/>
  <c r="BL87" i="47"/>
  <c r="G79" i="53"/>
  <c r="BL107" i="47"/>
  <c r="G79" i="54"/>
  <c r="BL127" i="47"/>
  <c r="BL167" i="47"/>
  <c r="AH167" i="47"/>
  <c r="G8" i="47"/>
  <c r="G168" i="47"/>
  <c r="G80" i="51"/>
  <c r="BL28" i="47"/>
  <c r="G80" i="50"/>
  <c r="BL48" i="47"/>
  <c r="G80" i="49"/>
  <c r="BL68" i="47"/>
  <c r="G80" i="52"/>
  <c r="BL88" i="47"/>
  <c r="G80" i="53"/>
  <c r="BL108" i="47"/>
  <c r="G80" i="54"/>
  <c r="BL128" i="47"/>
  <c r="BL168" i="47"/>
  <c r="AH168" i="47"/>
  <c r="G9" i="47"/>
  <c r="G169" i="47"/>
  <c r="G81" i="51"/>
  <c r="BL29" i="47"/>
  <c r="G81" i="50"/>
  <c r="BL49" i="47"/>
  <c r="G81" i="49"/>
  <c r="BL69" i="47"/>
  <c r="G81" i="52"/>
  <c r="BL89" i="47"/>
  <c r="G81" i="53"/>
  <c r="BL109" i="47"/>
  <c r="G81" i="54"/>
  <c r="BL129" i="47"/>
  <c r="BL169" i="47"/>
  <c r="AH169" i="47"/>
  <c r="G10" i="47"/>
  <c r="G170" i="47"/>
  <c r="G82" i="51"/>
  <c r="BL30" i="47"/>
  <c r="G82" i="50"/>
  <c r="BL50" i="47"/>
  <c r="G82" i="49"/>
  <c r="BL70" i="47"/>
  <c r="G82" i="52"/>
  <c r="BL90" i="47"/>
  <c r="G82" i="53"/>
  <c r="BL110" i="47"/>
  <c r="G82" i="54"/>
  <c r="BL130" i="47"/>
  <c r="BL170" i="47"/>
  <c r="AH170" i="47"/>
  <c r="G11" i="47"/>
  <c r="G171" i="47"/>
  <c r="G83" i="51"/>
  <c r="BL31" i="47"/>
  <c r="G83" i="50"/>
  <c r="BL51" i="47"/>
  <c r="G83" i="49"/>
  <c r="BL71" i="47"/>
  <c r="G83" i="52"/>
  <c r="BL91" i="47"/>
  <c r="G83" i="53"/>
  <c r="BL111" i="47"/>
  <c r="G83" i="54"/>
  <c r="BL131" i="47"/>
  <c r="BL171" i="47"/>
  <c r="AH171" i="47"/>
  <c r="G12" i="47"/>
  <c r="G172" i="47"/>
  <c r="G84" i="51"/>
  <c r="BL32" i="47"/>
  <c r="G84" i="50"/>
  <c r="BL52" i="47"/>
  <c r="G84" i="49"/>
  <c r="BL72" i="47"/>
  <c r="G84" i="52"/>
  <c r="BL92" i="47"/>
  <c r="G84" i="53"/>
  <c r="BL112" i="47"/>
  <c r="G84" i="54"/>
  <c r="BL132" i="47"/>
  <c r="BL172" i="47"/>
  <c r="AH172" i="47"/>
  <c r="G13" i="47"/>
  <c r="G173" i="47"/>
  <c r="G85" i="51"/>
  <c r="BL33" i="47"/>
  <c r="G85" i="50"/>
  <c r="BL53" i="47"/>
  <c r="G85" i="49"/>
  <c r="BL73" i="47"/>
  <c r="G85" i="52"/>
  <c r="BL93" i="47"/>
  <c r="G85" i="53"/>
  <c r="BL113" i="47"/>
  <c r="G85" i="54"/>
  <c r="BL133" i="47"/>
  <c r="BL173" i="47"/>
  <c r="AH173" i="47"/>
  <c r="G14" i="47"/>
  <c r="G174" i="47"/>
  <c r="G86" i="51"/>
  <c r="BL34" i="47"/>
  <c r="G86" i="50"/>
  <c r="BL54" i="47"/>
  <c r="G86" i="49"/>
  <c r="BL74" i="47"/>
  <c r="G86" i="52"/>
  <c r="BL94" i="47"/>
  <c r="G86" i="53"/>
  <c r="BL114" i="47"/>
  <c r="G86" i="54"/>
  <c r="BL134" i="47"/>
  <c r="BL174" i="47"/>
  <c r="AH174" i="47"/>
  <c r="G15" i="47"/>
  <c r="G175" i="47"/>
  <c r="BL35" i="47"/>
  <c r="BL55" i="47"/>
  <c r="BL75" i="47"/>
  <c r="BL95" i="47"/>
  <c r="BL115" i="47"/>
  <c r="BL135" i="47"/>
  <c r="BL175" i="47"/>
  <c r="AH175" i="47"/>
  <c r="G16" i="47"/>
  <c r="G176" i="47"/>
  <c r="G88" i="51"/>
  <c r="BL36" i="47"/>
  <c r="G88" i="50"/>
  <c r="BL56" i="47"/>
  <c r="G88" i="49"/>
  <c r="BL76" i="47"/>
  <c r="G88" i="52"/>
  <c r="BL96" i="47"/>
  <c r="G88" i="53"/>
  <c r="BL116" i="47"/>
  <c r="G88" i="54"/>
  <c r="BL136" i="47"/>
  <c r="BL176" i="47"/>
  <c r="AH176" i="47"/>
  <c r="G17" i="47"/>
  <c r="G177" i="47"/>
  <c r="G89" i="51"/>
  <c r="BL37" i="47"/>
  <c r="G89" i="50"/>
  <c r="BL57" i="47"/>
  <c r="G89" i="49"/>
  <c r="BL77" i="47"/>
  <c r="G89" i="52"/>
  <c r="BL97" i="47"/>
  <c r="G89" i="53"/>
  <c r="BL117" i="47"/>
  <c r="G89" i="54"/>
  <c r="BL137" i="47"/>
  <c r="BL177" i="47"/>
  <c r="AH177" i="47"/>
  <c r="G18" i="47"/>
  <c r="G178" i="47"/>
  <c r="G90" i="51"/>
  <c r="BL38" i="47"/>
  <c r="G90" i="50"/>
  <c r="BL58" i="47"/>
  <c r="G90" i="49"/>
  <c r="BL78" i="47"/>
  <c r="G90" i="52"/>
  <c r="BL98" i="47"/>
  <c r="G90" i="53"/>
  <c r="BL118" i="47"/>
  <c r="G90" i="54"/>
  <c r="BL138" i="47"/>
  <c r="BL178" i="47"/>
  <c r="AH178" i="47"/>
  <c r="G19" i="47"/>
  <c r="G179" i="47"/>
  <c r="G91" i="51"/>
  <c r="BL39" i="47"/>
  <c r="G91" i="50"/>
  <c r="BL59" i="47"/>
  <c r="G91" i="49"/>
  <c r="BL79" i="47"/>
  <c r="G91" i="52"/>
  <c r="BL99" i="47"/>
  <c r="G91" i="53"/>
  <c r="BL119" i="47"/>
  <c r="G91" i="54"/>
  <c r="BL139" i="47"/>
  <c r="BL179" i="47"/>
  <c r="AH179" i="47"/>
  <c r="AH180" i="47"/>
  <c r="CL10" i="47"/>
  <c r="CL11" i="47"/>
  <c r="CL19" i="47"/>
  <c r="CL5" i="47"/>
  <c r="CL14" i="47"/>
  <c r="CL21" i="47"/>
  <c r="H2" i="47"/>
  <c r="H162" i="47"/>
  <c r="H74" i="51"/>
  <c r="BM22" i="47"/>
  <c r="H74" i="50"/>
  <c r="BM42" i="47"/>
  <c r="H74" i="49"/>
  <c r="BM62" i="47"/>
  <c r="H74" i="52"/>
  <c r="BM82" i="47"/>
  <c r="H74" i="53"/>
  <c r="BM102" i="47"/>
  <c r="H74" i="54"/>
  <c r="BM122" i="47"/>
  <c r="BM162" i="47"/>
  <c r="AI162" i="47"/>
  <c r="H3" i="47"/>
  <c r="H163" i="47"/>
  <c r="H75" i="51"/>
  <c r="BM23" i="47"/>
  <c r="H75" i="50"/>
  <c r="BM43" i="47"/>
  <c r="H75" i="49"/>
  <c r="BM63" i="47"/>
  <c r="H75" i="52"/>
  <c r="BM83" i="47"/>
  <c r="H75" i="53"/>
  <c r="BM103" i="47"/>
  <c r="H75" i="54"/>
  <c r="BM123" i="47"/>
  <c r="BM163" i="47"/>
  <c r="AI163" i="47"/>
  <c r="H4" i="47"/>
  <c r="H164" i="47"/>
  <c r="H76" i="51"/>
  <c r="BM24" i="47"/>
  <c r="H76" i="50"/>
  <c r="BM44" i="47"/>
  <c r="H76" i="49"/>
  <c r="BM64" i="47"/>
  <c r="H76" i="52"/>
  <c r="BM84" i="47"/>
  <c r="H76" i="53"/>
  <c r="BM104" i="47"/>
  <c r="H76" i="54"/>
  <c r="BM124" i="47"/>
  <c r="BM164" i="47"/>
  <c r="AI164" i="47"/>
  <c r="H5" i="47"/>
  <c r="H165" i="47"/>
  <c r="H77" i="51"/>
  <c r="BM25" i="47"/>
  <c r="H77" i="50"/>
  <c r="BM45" i="47"/>
  <c r="H77" i="49"/>
  <c r="BM65" i="47"/>
  <c r="H77" i="52"/>
  <c r="BM85" i="47"/>
  <c r="H77" i="53"/>
  <c r="BM105" i="47"/>
  <c r="H77" i="54"/>
  <c r="BM125" i="47"/>
  <c r="BM165" i="47"/>
  <c r="AI165" i="47"/>
  <c r="H6" i="47"/>
  <c r="H166" i="47"/>
  <c r="H78" i="51"/>
  <c r="BM26" i="47"/>
  <c r="H78" i="50"/>
  <c r="BM46" i="47"/>
  <c r="H78" i="49"/>
  <c r="BM66" i="47"/>
  <c r="H78" i="52"/>
  <c r="BM86" i="47"/>
  <c r="H78" i="53"/>
  <c r="BM106" i="47"/>
  <c r="H78" i="54"/>
  <c r="BM126" i="47"/>
  <c r="BM166" i="47"/>
  <c r="AI166" i="47"/>
  <c r="H7" i="47"/>
  <c r="H167" i="47"/>
  <c r="H79" i="51"/>
  <c r="BM27" i="47"/>
  <c r="H79" i="50"/>
  <c r="BM47" i="47"/>
  <c r="H79" i="49"/>
  <c r="BM67" i="47"/>
  <c r="H79" i="52"/>
  <c r="BM87" i="47"/>
  <c r="H79" i="53"/>
  <c r="BM107" i="47"/>
  <c r="H79" i="54"/>
  <c r="BM127" i="47"/>
  <c r="BM167" i="47"/>
  <c r="AI167" i="47"/>
  <c r="H8" i="47"/>
  <c r="H168" i="47"/>
  <c r="H80" i="51"/>
  <c r="BM28" i="47"/>
  <c r="H80" i="50"/>
  <c r="BM48" i="47"/>
  <c r="H80" i="49"/>
  <c r="BM68" i="47"/>
  <c r="H80" i="52"/>
  <c r="BM88" i="47"/>
  <c r="H80" i="53"/>
  <c r="BM108" i="47"/>
  <c r="H80" i="54"/>
  <c r="BM128" i="47"/>
  <c r="BM168" i="47"/>
  <c r="AI168" i="47"/>
  <c r="H9" i="47"/>
  <c r="H169" i="47"/>
  <c r="H81" i="51"/>
  <c r="BM29" i="47"/>
  <c r="H81" i="50"/>
  <c r="BM49" i="47"/>
  <c r="H81" i="49"/>
  <c r="BM69" i="47"/>
  <c r="H81" i="52"/>
  <c r="BM89" i="47"/>
  <c r="H81" i="53"/>
  <c r="BM109" i="47"/>
  <c r="H81" i="54"/>
  <c r="BM129" i="47"/>
  <c r="BM169" i="47"/>
  <c r="AI169" i="47"/>
  <c r="H10" i="47"/>
  <c r="H170" i="47"/>
  <c r="H82" i="51"/>
  <c r="BM30" i="47"/>
  <c r="H82" i="50"/>
  <c r="BM50" i="47"/>
  <c r="H82" i="49"/>
  <c r="BM70" i="47"/>
  <c r="H82" i="52"/>
  <c r="BM90" i="47"/>
  <c r="H82" i="53"/>
  <c r="BM110" i="47"/>
  <c r="H82" i="54"/>
  <c r="BM130" i="47"/>
  <c r="BM170" i="47"/>
  <c r="AI170" i="47"/>
  <c r="H11" i="47"/>
  <c r="H171" i="47"/>
  <c r="H83" i="51"/>
  <c r="BM31" i="47"/>
  <c r="H83" i="50"/>
  <c r="BM51" i="47"/>
  <c r="H83" i="49"/>
  <c r="BM71" i="47"/>
  <c r="H83" i="52"/>
  <c r="BM91" i="47"/>
  <c r="H83" i="53"/>
  <c r="BM111" i="47"/>
  <c r="H83" i="54"/>
  <c r="BM131" i="47"/>
  <c r="BM171" i="47"/>
  <c r="AI171" i="47"/>
  <c r="H12" i="47"/>
  <c r="H172" i="47"/>
  <c r="H84" i="51"/>
  <c r="BM32" i="47"/>
  <c r="H84" i="50"/>
  <c r="BM52" i="47"/>
  <c r="H84" i="49"/>
  <c r="BM72" i="47"/>
  <c r="H84" i="52"/>
  <c r="BM92" i="47"/>
  <c r="H84" i="53"/>
  <c r="BM112" i="47"/>
  <c r="H84" i="54"/>
  <c r="BM132" i="47"/>
  <c r="BM172" i="47"/>
  <c r="AI172" i="47"/>
  <c r="H13" i="47"/>
  <c r="H173" i="47"/>
  <c r="H85" i="51"/>
  <c r="BM33" i="47"/>
  <c r="H85" i="50"/>
  <c r="BM53" i="47"/>
  <c r="H85" i="49"/>
  <c r="BM73" i="47"/>
  <c r="H85" i="52"/>
  <c r="BM93" i="47"/>
  <c r="H85" i="53"/>
  <c r="BM113" i="47"/>
  <c r="H85" i="54"/>
  <c r="BM133" i="47"/>
  <c r="BM173" i="47"/>
  <c r="AI173" i="47"/>
  <c r="H14" i="47"/>
  <c r="H174" i="47"/>
  <c r="H86" i="51"/>
  <c r="BM34" i="47"/>
  <c r="H86" i="50"/>
  <c r="BM54" i="47"/>
  <c r="H86" i="49"/>
  <c r="BM74" i="47"/>
  <c r="H86" i="52"/>
  <c r="BM94" i="47"/>
  <c r="H86" i="53"/>
  <c r="BM114" i="47"/>
  <c r="H86" i="54"/>
  <c r="BM134" i="47"/>
  <c r="BM174" i="47"/>
  <c r="AI174" i="47"/>
  <c r="H15" i="47"/>
  <c r="H175" i="47"/>
  <c r="BM35" i="47"/>
  <c r="BM55" i="47"/>
  <c r="BM75" i="47"/>
  <c r="BM95" i="47"/>
  <c r="BM115" i="47"/>
  <c r="BM135" i="47"/>
  <c r="BM175" i="47"/>
  <c r="AI175" i="47"/>
  <c r="H16" i="47"/>
  <c r="H176" i="47"/>
  <c r="H88" i="51"/>
  <c r="BM36" i="47"/>
  <c r="H88" i="50"/>
  <c r="BM56" i="47"/>
  <c r="H88" i="49"/>
  <c r="BM76" i="47"/>
  <c r="H88" i="52"/>
  <c r="BM96" i="47"/>
  <c r="H88" i="53"/>
  <c r="BM116" i="47"/>
  <c r="H88" i="54"/>
  <c r="BM136" i="47"/>
  <c r="BM176" i="47"/>
  <c r="AI176" i="47"/>
  <c r="H17" i="47"/>
  <c r="H177" i="47"/>
  <c r="H89" i="51"/>
  <c r="BM37" i="47"/>
  <c r="H89" i="50"/>
  <c r="BM57" i="47"/>
  <c r="H89" i="49"/>
  <c r="BM77" i="47"/>
  <c r="H89" i="52"/>
  <c r="BM97" i="47"/>
  <c r="H89" i="53"/>
  <c r="BM117" i="47"/>
  <c r="H89" i="54"/>
  <c r="BM137" i="47"/>
  <c r="BM177" i="47"/>
  <c r="AI177" i="47"/>
  <c r="H18" i="47"/>
  <c r="H178" i="47"/>
  <c r="H90" i="51"/>
  <c r="BM38" i="47"/>
  <c r="H90" i="50"/>
  <c r="BM58" i="47"/>
  <c r="H90" i="49"/>
  <c r="BM78" i="47"/>
  <c r="H90" i="52"/>
  <c r="BM98" i="47"/>
  <c r="H90" i="53"/>
  <c r="BM118" i="47"/>
  <c r="H90" i="54"/>
  <c r="BM138" i="47"/>
  <c r="BM178" i="47"/>
  <c r="AI178" i="47"/>
  <c r="H19" i="47"/>
  <c r="H179" i="47"/>
  <c r="H91" i="51"/>
  <c r="BM39" i="47"/>
  <c r="H91" i="50"/>
  <c r="BM59" i="47"/>
  <c r="H91" i="49"/>
  <c r="BM79" i="47"/>
  <c r="H91" i="52"/>
  <c r="BM99" i="47"/>
  <c r="H91" i="53"/>
  <c r="BM119" i="47"/>
  <c r="H91" i="54"/>
  <c r="BM139" i="47"/>
  <c r="BM179" i="47"/>
  <c r="AI179" i="47"/>
  <c r="AI180" i="47"/>
  <c r="CM10" i="47"/>
  <c r="CM11" i="47"/>
  <c r="CM19" i="47"/>
  <c r="CM5" i="47"/>
  <c r="CM14" i="47"/>
  <c r="CM21" i="47"/>
  <c r="I2" i="47"/>
  <c r="I162" i="47"/>
  <c r="I74" i="51"/>
  <c r="BN22" i="47"/>
  <c r="I74" i="50"/>
  <c r="BN42" i="47"/>
  <c r="I74" i="49"/>
  <c r="BN62" i="47"/>
  <c r="I74" i="52"/>
  <c r="BN82" i="47"/>
  <c r="I74" i="53"/>
  <c r="BN102" i="47"/>
  <c r="I74" i="54"/>
  <c r="BN122" i="47"/>
  <c r="BN162" i="47"/>
  <c r="AJ162" i="47"/>
  <c r="I3" i="47"/>
  <c r="I163" i="47"/>
  <c r="I75" i="51"/>
  <c r="BN23" i="47"/>
  <c r="I75" i="50"/>
  <c r="BN43" i="47"/>
  <c r="I75" i="49"/>
  <c r="BN63" i="47"/>
  <c r="I75" i="52"/>
  <c r="BN83" i="47"/>
  <c r="I75" i="53"/>
  <c r="BN103" i="47"/>
  <c r="I75" i="54"/>
  <c r="BN123" i="47"/>
  <c r="BN163" i="47"/>
  <c r="AJ163" i="47"/>
  <c r="I4" i="47"/>
  <c r="I164" i="47"/>
  <c r="I76" i="51"/>
  <c r="BN24" i="47"/>
  <c r="I76" i="50"/>
  <c r="BN44" i="47"/>
  <c r="I76" i="49"/>
  <c r="BN64" i="47"/>
  <c r="I76" i="52"/>
  <c r="BN84" i="47"/>
  <c r="I76" i="53"/>
  <c r="BN104" i="47"/>
  <c r="I76" i="54"/>
  <c r="BN124" i="47"/>
  <c r="BN164" i="47"/>
  <c r="AJ164" i="47"/>
  <c r="I5" i="47"/>
  <c r="I165" i="47"/>
  <c r="I77" i="51"/>
  <c r="BN25" i="47"/>
  <c r="I77" i="50"/>
  <c r="BN45" i="47"/>
  <c r="I77" i="49"/>
  <c r="BN65" i="47"/>
  <c r="I77" i="52"/>
  <c r="BN85" i="47"/>
  <c r="I77" i="53"/>
  <c r="BN105" i="47"/>
  <c r="I77" i="54"/>
  <c r="BN125" i="47"/>
  <c r="BN165" i="47"/>
  <c r="AJ165" i="47"/>
  <c r="I6" i="47"/>
  <c r="I166" i="47"/>
  <c r="I78" i="51"/>
  <c r="BN26" i="47"/>
  <c r="I78" i="50"/>
  <c r="BN46" i="47"/>
  <c r="I78" i="49"/>
  <c r="BN66" i="47"/>
  <c r="I78" i="52"/>
  <c r="BN86" i="47"/>
  <c r="I78" i="53"/>
  <c r="BN106" i="47"/>
  <c r="I78" i="54"/>
  <c r="BN126" i="47"/>
  <c r="BN166" i="47"/>
  <c r="AJ166" i="47"/>
  <c r="I7" i="47"/>
  <c r="I167" i="47"/>
  <c r="I79" i="51"/>
  <c r="BN27" i="47"/>
  <c r="I79" i="50"/>
  <c r="BN47" i="47"/>
  <c r="I79" i="49"/>
  <c r="BN67" i="47"/>
  <c r="I79" i="52"/>
  <c r="BN87" i="47"/>
  <c r="I79" i="53"/>
  <c r="BN107" i="47"/>
  <c r="I79" i="54"/>
  <c r="BN127" i="47"/>
  <c r="BN167" i="47"/>
  <c r="AJ167" i="47"/>
  <c r="I8" i="47"/>
  <c r="I168" i="47"/>
  <c r="I80" i="51"/>
  <c r="BN28" i="47"/>
  <c r="I80" i="50"/>
  <c r="BN48" i="47"/>
  <c r="I80" i="49"/>
  <c r="BN68" i="47"/>
  <c r="I80" i="52"/>
  <c r="BN88" i="47"/>
  <c r="I80" i="53"/>
  <c r="BN108" i="47"/>
  <c r="I80" i="54"/>
  <c r="BN128" i="47"/>
  <c r="BN168" i="47"/>
  <c r="AJ168" i="47"/>
  <c r="I9" i="47"/>
  <c r="I169" i="47"/>
  <c r="I81" i="51"/>
  <c r="BN29" i="47"/>
  <c r="I81" i="50"/>
  <c r="BN49" i="47"/>
  <c r="I81" i="49"/>
  <c r="BN69" i="47"/>
  <c r="I81" i="52"/>
  <c r="BN89" i="47"/>
  <c r="I81" i="53"/>
  <c r="BN109" i="47"/>
  <c r="I81" i="54"/>
  <c r="BN129" i="47"/>
  <c r="BN169" i="47"/>
  <c r="AJ169" i="47"/>
  <c r="I10" i="47"/>
  <c r="I170" i="47"/>
  <c r="I82" i="51"/>
  <c r="BN30" i="47"/>
  <c r="I82" i="50"/>
  <c r="BN50" i="47"/>
  <c r="I82" i="49"/>
  <c r="BN70" i="47"/>
  <c r="I82" i="52"/>
  <c r="BN90" i="47"/>
  <c r="I82" i="53"/>
  <c r="BN110" i="47"/>
  <c r="I82" i="54"/>
  <c r="BN130" i="47"/>
  <c r="BN170" i="47"/>
  <c r="AJ170" i="47"/>
  <c r="I11" i="47"/>
  <c r="I171" i="47"/>
  <c r="I83" i="51"/>
  <c r="BN31" i="47"/>
  <c r="I83" i="50"/>
  <c r="BN51" i="47"/>
  <c r="I83" i="49"/>
  <c r="BN71" i="47"/>
  <c r="I83" i="52"/>
  <c r="BN91" i="47"/>
  <c r="I83" i="53"/>
  <c r="BN111" i="47"/>
  <c r="I83" i="54"/>
  <c r="BN131" i="47"/>
  <c r="BN171" i="47"/>
  <c r="AJ171" i="47"/>
  <c r="I12" i="47"/>
  <c r="I172" i="47"/>
  <c r="I84" i="51"/>
  <c r="BN32" i="47"/>
  <c r="I84" i="50"/>
  <c r="BN52" i="47"/>
  <c r="I84" i="49"/>
  <c r="BN72" i="47"/>
  <c r="I84" i="52"/>
  <c r="BN92" i="47"/>
  <c r="I84" i="53"/>
  <c r="BN112" i="47"/>
  <c r="I84" i="54"/>
  <c r="BN132" i="47"/>
  <c r="BN172" i="47"/>
  <c r="AJ172" i="47"/>
  <c r="I13" i="47"/>
  <c r="I173" i="47"/>
  <c r="I85" i="51"/>
  <c r="BN33" i="47"/>
  <c r="I85" i="50"/>
  <c r="BN53" i="47"/>
  <c r="I85" i="49"/>
  <c r="BN73" i="47"/>
  <c r="I85" i="52"/>
  <c r="BN93" i="47"/>
  <c r="I85" i="53"/>
  <c r="BN113" i="47"/>
  <c r="I85" i="54"/>
  <c r="BN133" i="47"/>
  <c r="BN173" i="47"/>
  <c r="AJ173" i="47"/>
  <c r="I14" i="47"/>
  <c r="I174" i="47"/>
  <c r="I86" i="51"/>
  <c r="BN34" i="47"/>
  <c r="I86" i="50"/>
  <c r="BN54" i="47"/>
  <c r="I86" i="49"/>
  <c r="BN74" i="47"/>
  <c r="I86" i="52"/>
  <c r="BN94" i="47"/>
  <c r="I86" i="53"/>
  <c r="BN114" i="47"/>
  <c r="I86" i="54"/>
  <c r="BN134" i="47"/>
  <c r="BN174" i="47"/>
  <c r="AJ174" i="47"/>
  <c r="I15" i="47"/>
  <c r="I175" i="47"/>
  <c r="BN35" i="47"/>
  <c r="BN55" i="47"/>
  <c r="BN75" i="47"/>
  <c r="BN95" i="47"/>
  <c r="BN115" i="47"/>
  <c r="BN135" i="47"/>
  <c r="BN175" i="47"/>
  <c r="AJ175" i="47"/>
  <c r="I16" i="47"/>
  <c r="I176" i="47"/>
  <c r="I88" i="51"/>
  <c r="BN36" i="47"/>
  <c r="I88" i="50"/>
  <c r="BN56" i="47"/>
  <c r="I88" i="49"/>
  <c r="BN76" i="47"/>
  <c r="I88" i="52"/>
  <c r="BN96" i="47"/>
  <c r="I88" i="53"/>
  <c r="BN116" i="47"/>
  <c r="I88" i="54"/>
  <c r="BN136" i="47"/>
  <c r="BN176" i="47"/>
  <c r="AJ176" i="47"/>
  <c r="I17" i="47"/>
  <c r="I177" i="47"/>
  <c r="I89" i="51"/>
  <c r="BN37" i="47"/>
  <c r="I89" i="50"/>
  <c r="BN57" i="47"/>
  <c r="I89" i="49"/>
  <c r="BN77" i="47"/>
  <c r="I89" i="52"/>
  <c r="BN97" i="47"/>
  <c r="I89" i="53"/>
  <c r="BN117" i="47"/>
  <c r="I89" i="54"/>
  <c r="BN137" i="47"/>
  <c r="BN177" i="47"/>
  <c r="AJ177" i="47"/>
  <c r="I18" i="47"/>
  <c r="I178" i="47"/>
  <c r="I90" i="51"/>
  <c r="BN38" i="47"/>
  <c r="I90" i="50"/>
  <c r="BN58" i="47"/>
  <c r="I90" i="49"/>
  <c r="BN78" i="47"/>
  <c r="I90" i="52"/>
  <c r="BN98" i="47"/>
  <c r="I90" i="53"/>
  <c r="BN118" i="47"/>
  <c r="I90" i="54"/>
  <c r="BN138" i="47"/>
  <c r="BN178" i="47"/>
  <c r="AJ178" i="47"/>
  <c r="I19" i="47"/>
  <c r="I179" i="47"/>
  <c r="I91" i="51"/>
  <c r="BN39" i="47"/>
  <c r="I91" i="50"/>
  <c r="BN59" i="47"/>
  <c r="I91" i="49"/>
  <c r="BN79" i="47"/>
  <c r="I91" i="52"/>
  <c r="BN99" i="47"/>
  <c r="I91" i="53"/>
  <c r="BN119" i="47"/>
  <c r="I91" i="54"/>
  <c r="BN139" i="47"/>
  <c r="BN179" i="47"/>
  <c r="AJ179" i="47"/>
  <c r="AJ180" i="47"/>
  <c r="CN10" i="47"/>
  <c r="CN11" i="47"/>
  <c r="CN19" i="47"/>
  <c r="CN5" i="47"/>
  <c r="CN14" i="47"/>
  <c r="CN21" i="47"/>
  <c r="J2" i="47"/>
  <c r="J162" i="47"/>
  <c r="J74" i="51"/>
  <c r="BO22" i="47"/>
  <c r="J74" i="50"/>
  <c r="BO42" i="47"/>
  <c r="J74" i="49"/>
  <c r="BO62" i="47"/>
  <c r="J74" i="52"/>
  <c r="BO82" i="47"/>
  <c r="J74" i="53"/>
  <c r="BO102" i="47"/>
  <c r="J74" i="54"/>
  <c r="BO122" i="47"/>
  <c r="BO162" i="47"/>
  <c r="AK162" i="47"/>
  <c r="J3" i="47"/>
  <c r="J163" i="47"/>
  <c r="J75" i="51"/>
  <c r="BO23" i="47"/>
  <c r="J75" i="50"/>
  <c r="BO43" i="47"/>
  <c r="J75" i="49"/>
  <c r="BO63" i="47"/>
  <c r="J75" i="52"/>
  <c r="BO83" i="47"/>
  <c r="J75" i="53"/>
  <c r="BO103" i="47"/>
  <c r="J75" i="54"/>
  <c r="BO123" i="47"/>
  <c r="BO163" i="47"/>
  <c r="AK163" i="47"/>
  <c r="J4" i="47"/>
  <c r="J164" i="47"/>
  <c r="J76" i="51"/>
  <c r="BO24" i="47"/>
  <c r="J76" i="50"/>
  <c r="BO44" i="47"/>
  <c r="J76" i="49"/>
  <c r="BO64" i="47"/>
  <c r="J76" i="52"/>
  <c r="BO84" i="47"/>
  <c r="J76" i="53"/>
  <c r="BO104" i="47"/>
  <c r="J76" i="54"/>
  <c r="BO124" i="47"/>
  <c r="BO164" i="47"/>
  <c r="AK164" i="47"/>
  <c r="J5" i="47"/>
  <c r="J165" i="47"/>
  <c r="J77" i="51"/>
  <c r="BO25" i="47"/>
  <c r="J77" i="50"/>
  <c r="BO45" i="47"/>
  <c r="J77" i="49"/>
  <c r="BO65" i="47"/>
  <c r="J77" i="52"/>
  <c r="BO85" i="47"/>
  <c r="J77" i="53"/>
  <c r="BO105" i="47"/>
  <c r="J77" i="54"/>
  <c r="BO125" i="47"/>
  <c r="BO165" i="47"/>
  <c r="AK165" i="47"/>
  <c r="J6" i="47"/>
  <c r="J166" i="47"/>
  <c r="J78" i="51"/>
  <c r="BO26" i="47"/>
  <c r="J78" i="50"/>
  <c r="BO46" i="47"/>
  <c r="J78" i="49"/>
  <c r="BO66" i="47"/>
  <c r="J78" i="52"/>
  <c r="BO86" i="47"/>
  <c r="J78" i="53"/>
  <c r="BO106" i="47"/>
  <c r="J78" i="54"/>
  <c r="BO126" i="47"/>
  <c r="BO166" i="47"/>
  <c r="AK166" i="47"/>
  <c r="J7" i="47"/>
  <c r="J167" i="47"/>
  <c r="J79" i="51"/>
  <c r="BO27" i="47"/>
  <c r="J79" i="50"/>
  <c r="BO47" i="47"/>
  <c r="J79" i="49"/>
  <c r="BO67" i="47"/>
  <c r="J79" i="52"/>
  <c r="BO87" i="47"/>
  <c r="J79" i="53"/>
  <c r="BO107" i="47"/>
  <c r="J79" i="54"/>
  <c r="BO127" i="47"/>
  <c r="BO167" i="47"/>
  <c r="AK167" i="47"/>
  <c r="J8" i="47"/>
  <c r="J168" i="47"/>
  <c r="J80" i="51"/>
  <c r="BO28" i="47"/>
  <c r="J80" i="50"/>
  <c r="BO48" i="47"/>
  <c r="J80" i="49"/>
  <c r="BO68" i="47"/>
  <c r="J80" i="52"/>
  <c r="BO88" i="47"/>
  <c r="J80" i="53"/>
  <c r="BO108" i="47"/>
  <c r="J80" i="54"/>
  <c r="BO128" i="47"/>
  <c r="BO168" i="47"/>
  <c r="AK168" i="47"/>
  <c r="J9" i="47"/>
  <c r="J169" i="47"/>
  <c r="J81" i="51"/>
  <c r="BO29" i="47"/>
  <c r="J81" i="50"/>
  <c r="BO49" i="47"/>
  <c r="J81" i="49"/>
  <c r="BO69" i="47"/>
  <c r="J81" i="52"/>
  <c r="BO89" i="47"/>
  <c r="J81" i="53"/>
  <c r="BO109" i="47"/>
  <c r="J81" i="54"/>
  <c r="BO129" i="47"/>
  <c r="BO169" i="47"/>
  <c r="AK169" i="47"/>
  <c r="J10" i="47"/>
  <c r="J170" i="47"/>
  <c r="J82" i="51"/>
  <c r="BO30" i="47"/>
  <c r="J82" i="50"/>
  <c r="BO50" i="47"/>
  <c r="J82" i="49"/>
  <c r="BO70" i="47"/>
  <c r="J82" i="52"/>
  <c r="BO90" i="47"/>
  <c r="J82" i="53"/>
  <c r="BO110" i="47"/>
  <c r="J82" i="54"/>
  <c r="BO130" i="47"/>
  <c r="BO170" i="47"/>
  <c r="AK170" i="47"/>
  <c r="J11" i="47"/>
  <c r="J171" i="47"/>
  <c r="J83" i="51"/>
  <c r="BO31" i="47"/>
  <c r="J83" i="50"/>
  <c r="BO51" i="47"/>
  <c r="J83" i="49"/>
  <c r="BO71" i="47"/>
  <c r="J83" i="52"/>
  <c r="BO91" i="47"/>
  <c r="J83" i="53"/>
  <c r="BO111" i="47"/>
  <c r="J83" i="54"/>
  <c r="BO131" i="47"/>
  <c r="BO171" i="47"/>
  <c r="AK171" i="47"/>
  <c r="J12" i="47"/>
  <c r="J172" i="47"/>
  <c r="J84" i="51"/>
  <c r="BO32" i="47"/>
  <c r="J84" i="50"/>
  <c r="BO52" i="47"/>
  <c r="J84" i="49"/>
  <c r="BO72" i="47"/>
  <c r="J84" i="52"/>
  <c r="BO92" i="47"/>
  <c r="J84" i="53"/>
  <c r="BO112" i="47"/>
  <c r="J84" i="54"/>
  <c r="BO132" i="47"/>
  <c r="BO172" i="47"/>
  <c r="AK172" i="47"/>
  <c r="J13" i="47"/>
  <c r="J173" i="47"/>
  <c r="J85" i="51"/>
  <c r="BO33" i="47"/>
  <c r="J85" i="50"/>
  <c r="BO53" i="47"/>
  <c r="J85" i="49"/>
  <c r="BO73" i="47"/>
  <c r="J85" i="52"/>
  <c r="BO93" i="47"/>
  <c r="J85" i="53"/>
  <c r="BO113" i="47"/>
  <c r="J85" i="54"/>
  <c r="BO133" i="47"/>
  <c r="BO173" i="47"/>
  <c r="AK173" i="47"/>
  <c r="J14" i="47"/>
  <c r="J174" i="47"/>
  <c r="J86" i="51"/>
  <c r="BO34" i="47"/>
  <c r="J86" i="50"/>
  <c r="BO54" i="47"/>
  <c r="J86" i="49"/>
  <c r="BO74" i="47"/>
  <c r="J86" i="52"/>
  <c r="BO94" i="47"/>
  <c r="J86" i="53"/>
  <c r="BO114" i="47"/>
  <c r="J86" i="54"/>
  <c r="BO134" i="47"/>
  <c r="BO174" i="47"/>
  <c r="AK174" i="47"/>
  <c r="J15" i="47"/>
  <c r="J175" i="47"/>
  <c r="BO35" i="47"/>
  <c r="BO55" i="47"/>
  <c r="BO75" i="47"/>
  <c r="BO95" i="47"/>
  <c r="BO115" i="47"/>
  <c r="BO135" i="47"/>
  <c r="BO175" i="47"/>
  <c r="AK175" i="47"/>
  <c r="J16" i="47"/>
  <c r="J176" i="47"/>
  <c r="J88" i="51"/>
  <c r="BO36" i="47"/>
  <c r="J88" i="50"/>
  <c r="BO56" i="47"/>
  <c r="J88" i="49"/>
  <c r="BO76" i="47"/>
  <c r="J88" i="52"/>
  <c r="BO96" i="47"/>
  <c r="J88" i="53"/>
  <c r="BO116" i="47"/>
  <c r="J88" i="54"/>
  <c r="BO136" i="47"/>
  <c r="BO176" i="47"/>
  <c r="AK176" i="47"/>
  <c r="J17" i="47"/>
  <c r="J177" i="47"/>
  <c r="J89" i="51"/>
  <c r="BO37" i="47"/>
  <c r="J89" i="50"/>
  <c r="BO57" i="47"/>
  <c r="J89" i="49"/>
  <c r="BO77" i="47"/>
  <c r="J89" i="52"/>
  <c r="BO97" i="47"/>
  <c r="J89" i="53"/>
  <c r="BO117" i="47"/>
  <c r="J89" i="54"/>
  <c r="BO137" i="47"/>
  <c r="BO177" i="47"/>
  <c r="AK177" i="47"/>
  <c r="J18" i="47"/>
  <c r="J178" i="47"/>
  <c r="J90" i="51"/>
  <c r="BO38" i="47"/>
  <c r="J90" i="50"/>
  <c r="BO58" i="47"/>
  <c r="J90" i="49"/>
  <c r="BO78" i="47"/>
  <c r="J90" i="52"/>
  <c r="BO98" i="47"/>
  <c r="J90" i="53"/>
  <c r="BO118" i="47"/>
  <c r="J90" i="54"/>
  <c r="BO138" i="47"/>
  <c r="BO178" i="47"/>
  <c r="AK178" i="47"/>
  <c r="J19" i="47"/>
  <c r="J179" i="47"/>
  <c r="J91" i="51"/>
  <c r="BO39" i="47"/>
  <c r="J91" i="50"/>
  <c r="BO59" i="47"/>
  <c r="J91" i="49"/>
  <c r="BO79" i="47"/>
  <c r="J91" i="52"/>
  <c r="BO99" i="47"/>
  <c r="J91" i="53"/>
  <c r="BO119" i="47"/>
  <c r="J91" i="54"/>
  <c r="BO139" i="47"/>
  <c r="BO179" i="47"/>
  <c r="AK179" i="47"/>
  <c r="AK180" i="47"/>
  <c r="CO10" i="47"/>
  <c r="CO11" i="47"/>
  <c r="CO19" i="47"/>
  <c r="CO5" i="47"/>
  <c r="CO14" i="47"/>
  <c r="CO21" i="47"/>
  <c r="K2" i="47"/>
  <c r="K162" i="47"/>
  <c r="K74" i="51"/>
  <c r="BP22" i="47"/>
  <c r="K74" i="50"/>
  <c r="BP42" i="47"/>
  <c r="K74" i="49"/>
  <c r="BP62" i="47"/>
  <c r="K74" i="52"/>
  <c r="BP82" i="47"/>
  <c r="K74" i="53"/>
  <c r="BP102" i="47"/>
  <c r="K74" i="54"/>
  <c r="BP122" i="47"/>
  <c r="BP162" i="47"/>
  <c r="AL162" i="47"/>
  <c r="K3" i="47"/>
  <c r="K163" i="47"/>
  <c r="K75" i="51"/>
  <c r="BP23" i="47"/>
  <c r="K75" i="50"/>
  <c r="BP43" i="47"/>
  <c r="K75" i="49"/>
  <c r="BP63" i="47"/>
  <c r="K75" i="52"/>
  <c r="BP83" i="47"/>
  <c r="K75" i="53"/>
  <c r="BP103" i="47"/>
  <c r="K75" i="54"/>
  <c r="BP123" i="47"/>
  <c r="BP163" i="47"/>
  <c r="AL163" i="47"/>
  <c r="K4" i="47"/>
  <c r="K164" i="47"/>
  <c r="K76" i="51"/>
  <c r="BP24" i="47"/>
  <c r="K76" i="50"/>
  <c r="BP44" i="47"/>
  <c r="K76" i="49"/>
  <c r="BP64" i="47"/>
  <c r="K76" i="52"/>
  <c r="BP84" i="47"/>
  <c r="K76" i="53"/>
  <c r="BP104" i="47"/>
  <c r="K76" i="54"/>
  <c r="BP124" i="47"/>
  <c r="BP164" i="47"/>
  <c r="AL164" i="47"/>
  <c r="K5" i="47"/>
  <c r="K165" i="47"/>
  <c r="K77" i="51"/>
  <c r="BP25" i="47"/>
  <c r="K77" i="50"/>
  <c r="BP45" i="47"/>
  <c r="K77" i="49"/>
  <c r="BP65" i="47"/>
  <c r="K77" i="52"/>
  <c r="BP85" i="47"/>
  <c r="K77" i="53"/>
  <c r="BP105" i="47"/>
  <c r="K77" i="54"/>
  <c r="BP125" i="47"/>
  <c r="BP165" i="47"/>
  <c r="AL165" i="47"/>
  <c r="K6" i="47"/>
  <c r="K166" i="47"/>
  <c r="K78" i="51"/>
  <c r="BP26" i="47"/>
  <c r="K78" i="50"/>
  <c r="BP46" i="47"/>
  <c r="K78" i="49"/>
  <c r="BP66" i="47"/>
  <c r="K78" i="52"/>
  <c r="BP86" i="47"/>
  <c r="K78" i="53"/>
  <c r="BP106" i="47"/>
  <c r="K78" i="54"/>
  <c r="BP126" i="47"/>
  <c r="BP166" i="47"/>
  <c r="AL166" i="47"/>
  <c r="K7" i="47"/>
  <c r="K167" i="47"/>
  <c r="K79" i="51"/>
  <c r="BP27" i="47"/>
  <c r="K79" i="50"/>
  <c r="BP47" i="47"/>
  <c r="K79" i="49"/>
  <c r="BP67" i="47"/>
  <c r="K79" i="52"/>
  <c r="BP87" i="47"/>
  <c r="K79" i="53"/>
  <c r="BP107" i="47"/>
  <c r="K79" i="54"/>
  <c r="BP127" i="47"/>
  <c r="BP167" i="47"/>
  <c r="AL167" i="47"/>
  <c r="K8" i="47"/>
  <c r="K168" i="47"/>
  <c r="K80" i="51"/>
  <c r="BP28" i="47"/>
  <c r="K80" i="50"/>
  <c r="BP48" i="47"/>
  <c r="K80" i="49"/>
  <c r="BP68" i="47"/>
  <c r="K80" i="52"/>
  <c r="BP88" i="47"/>
  <c r="K80" i="53"/>
  <c r="BP108" i="47"/>
  <c r="K80" i="54"/>
  <c r="BP128" i="47"/>
  <c r="BP168" i="47"/>
  <c r="AL168" i="47"/>
  <c r="K9" i="47"/>
  <c r="K169" i="47"/>
  <c r="K81" i="51"/>
  <c r="BP29" i="47"/>
  <c r="K81" i="50"/>
  <c r="BP49" i="47"/>
  <c r="K81" i="49"/>
  <c r="BP69" i="47"/>
  <c r="K81" i="52"/>
  <c r="BP89" i="47"/>
  <c r="K81" i="53"/>
  <c r="BP109" i="47"/>
  <c r="K81" i="54"/>
  <c r="BP129" i="47"/>
  <c r="BP169" i="47"/>
  <c r="AL169" i="47"/>
  <c r="K10" i="47"/>
  <c r="K170" i="47"/>
  <c r="K82" i="51"/>
  <c r="BP30" i="47"/>
  <c r="K82" i="50"/>
  <c r="BP50" i="47"/>
  <c r="K82" i="49"/>
  <c r="BP70" i="47"/>
  <c r="K82" i="52"/>
  <c r="BP90" i="47"/>
  <c r="K82" i="53"/>
  <c r="BP110" i="47"/>
  <c r="K82" i="54"/>
  <c r="BP130" i="47"/>
  <c r="BP170" i="47"/>
  <c r="AL170" i="47"/>
  <c r="K11" i="47"/>
  <c r="K171" i="47"/>
  <c r="K83" i="51"/>
  <c r="BP31" i="47"/>
  <c r="K83" i="50"/>
  <c r="BP51" i="47"/>
  <c r="K83" i="49"/>
  <c r="BP71" i="47"/>
  <c r="K83" i="52"/>
  <c r="BP91" i="47"/>
  <c r="K83" i="53"/>
  <c r="BP111" i="47"/>
  <c r="K83" i="54"/>
  <c r="BP131" i="47"/>
  <c r="BP171" i="47"/>
  <c r="AL171" i="47"/>
  <c r="K12" i="47"/>
  <c r="K172" i="47"/>
  <c r="K84" i="51"/>
  <c r="BP32" i="47"/>
  <c r="K84" i="50"/>
  <c r="BP52" i="47"/>
  <c r="K84" i="49"/>
  <c r="BP72" i="47"/>
  <c r="K84" i="52"/>
  <c r="BP92" i="47"/>
  <c r="K84" i="53"/>
  <c r="BP112" i="47"/>
  <c r="K84" i="54"/>
  <c r="BP132" i="47"/>
  <c r="BP172" i="47"/>
  <c r="AL172" i="47"/>
  <c r="K13" i="47"/>
  <c r="K173" i="47"/>
  <c r="K85" i="51"/>
  <c r="BP33" i="47"/>
  <c r="K85" i="50"/>
  <c r="BP53" i="47"/>
  <c r="K85" i="49"/>
  <c r="BP73" i="47"/>
  <c r="K85" i="52"/>
  <c r="BP93" i="47"/>
  <c r="K85" i="53"/>
  <c r="BP113" i="47"/>
  <c r="K85" i="54"/>
  <c r="BP133" i="47"/>
  <c r="BP173" i="47"/>
  <c r="AL173" i="47"/>
  <c r="K14" i="47"/>
  <c r="K174" i="47"/>
  <c r="K86" i="51"/>
  <c r="BP34" i="47"/>
  <c r="K86" i="50"/>
  <c r="BP54" i="47"/>
  <c r="K86" i="49"/>
  <c r="BP74" i="47"/>
  <c r="K86" i="52"/>
  <c r="BP94" i="47"/>
  <c r="K86" i="53"/>
  <c r="BP114" i="47"/>
  <c r="K86" i="54"/>
  <c r="BP134" i="47"/>
  <c r="BP174" i="47"/>
  <c r="AL174" i="47"/>
  <c r="K15" i="47"/>
  <c r="K175" i="47"/>
  <c r="BP35" i="47"/>
  <c r="BP55" i="47"/>
  <c r="BP75" i="47"/>
  <c r="BP95" i="47"/>
  <c r="BP115" i="47"/>
  <c r="BP135" i="47"/>
  <c r="BP175" i="47"/>
  <c r="AL175" i="47"/>
  <c r="K16" i="47"/>
  <c r="K176" i="47"/>
  <c r="K88" i="51"/>
  <c r="BP36" i="47"/>
  <c r="K88" i="50"/>
  <c r="BP56" i="47"/>
  <c r="K88" i="49"/>
  <c r="BP76" i="47"/>
  <c r="K88" i="52"/>
  <c r="BP96" i="47"/>
  <c r="K88" i="53"/>
  <c r="BP116" i="47"/>
  <c r="K88" i="54"/>
  <c r="BP136" i="47"/>
  <c r="BP176" i="47"/>
  <c r="AL176" i="47"/>
  <c r="K17" i="47"/>
  <c r="K177" i="47"/>
  <c r="K89" i="51"/>
  <c r="BP37" i="47"/>
  <c r="K89" i="50"/>
  <c r="BP57" i="47"/>
  <c r="K89" i="49"/>
  <c r="BP77" i="47"/>
  <c r="K89" i="52"/>
  <c r="BP97" i="47"/>
  <c r="K89" i="53"/>
  <c r="BP117" i="47"/>
  <c r="K89" i="54"/>
  <c r="BP137" i="47"/>
  <c r="BP177" i="47"/>
  <c r="AL177" i="47"/>
  <c r="K18" i="47"/>
  <c r="K178" i="47"/>
  <c r="K90" i="51"/>
  <c r="BP38" i="47"/>
  <c r="K90" i="50"/>
  <c r="BP58" i="47"/>
  <c r="K90" i="49"/>
  <c r="BP78" i="47"/>
  <c r="K90" i="52"/>
  <c r="BP98" i="47"/>
  <c r="K90" i="53"/>
  <c r="BP118" i="47"/>
  <c r="K90" i="54"/>
  <c r="BP138" i="47"/>
  <c r="BP178" i="47"/>
  <c r="AL178" i="47"/>
  <c r="K19" i="47"/>
  <c r="K179" i="47"/>
  <c r="K91" i="51"/>
  <c r="BP39" i="47"/>
  <c r="K91" i="50"/>
  <c r="BP59" i="47"/>
  <c r="K91" i="49"/>
  <c r="BP79" i="47"/>
  <c r="K91" i="52"/>
  <c r="BP99" i="47"/>
  <c r="K91" i="53"/>
  <c r="BP119" i="47"/>
  <c r="K91" i="54"/>
  <c r="BP139" i="47"/>
  <c r="BP179" i="47"/>
  <c r="AL179" i="47"/>
  <c r="AL180" i="47"/>
  <c r="CP10" i="47"/>
  <c r="CP11" i="47"/>
  <c r="CP19" i="47"/>
  <c r="CP5" i="47"/>
  <c r="CP14" i="47"/>
  <c r="CP21" i="47"/>
  <c r="B2" i="47"/>
  <c r="B162" i="47"/>
  <c r="B28" i="51"/>
  <c r="B2" i="48"/>
  <c r="B2" i="51"/>
  <c r="B50" i="51"/>
  <c r="B29" i="51"/>
  <c r="B3" i="48"/>
  <c r="B3" i="51"/>
  <c r="B51" i="51"/>
  <c r="B30" i="51"/>
  <c r="B4" i="48"/>
  <c r="B4" i="51"/>
  <c r="B52" i="51"/>
  <c r="B31" i="51"/>
  <c r="B5" i="48"/>
  <c r="B5" i="51"/>
  <c r="B53" i="51"/>
  <c r="B32" i="51"/>
  <c r="B6" i="48"/>
  <c r="B6" i="51"/>
  <c r="B54" i="51"/>
  <c r="B33" i="51"/>
  <c r="B7" i="48"/>
  <c r="B7" i="51"/>
  <c r="B55" i="51"/>
  <c r="B34" i="51"/>
  <c r="B8" i="48"/>
  <c r="B8" i="51"/>
  <c r="B56" i="51"/>
  <c r="B35" i="51"/>
  <c r="B9" i="48"/>
  <c r="B9" i="51"/>
  <c r="B57" i="51"/>
  <c r="B36" i="51"/>
  <c r="B10" i="48"/>
  <c r="B10" i="51"/>
  <c r="B58" i="51"/>
  <c r="B37" i="51"/>
  <c r="B11" i="48"/>
  <c r="B11" i="51"/>
  <c r="B59" i="51"/>
  <c r="B38" i="51"/>
  <c r="B12" i="48"/>
  <c r="B12" i="51"/>
  <c r="B60" i="51"/>
  <c r="B39" i="51"/>
  <c r="B13" i="48"/>
  <c r="B13" i="51"/>
  <c r="B61" i="51"/>
  <c r="B40" i="51"/>
  <c r="B14" i="48"/>
  <c r="B14" i="51"/>
  <c r="B62" i="51"/>
  <c r="B41" i="51"/>
  <c r="B15" i="48"/>
  <c r="B15" i="51"/>
  <c r="B63" i="51"/>
  <c r="B42" i="51"/>
  <c r="B16" i="48"/>
  <c r="B16" i="51"/>
  <c r="B64" i="51"/>
  <c r="B43" i="51"/>
  <c r="B17" i="48"/>
  <c r="B17" i="51"/>
  <c r="B65" i="51"/>
  <c r="B44" i="51"/>
  <c r="B18" i="48"/>
  <c r="B18" i="51"/>
  <c r="B66" i="51"/>
  <c r="B45" i="51"/>
  <c r="B19" i="48"/>
  <c r="B19" i="51"/>
  <c r="B67" i="51"/>
  <c r="B68" i="51"/>
  <c r="AB9" i="51"/>
  <c r="B87" i="51"/>
  <c r="B74" i="51"/>
  <c r="BG22" i="47"/>
  <c r="B28" i="50"/>
  <c r="B2" i="50"/>
  <c r="B50" i="50"/>
  <c r="B29" i="50"/>
  <c r="B3" i="50"/>
  <c r="B51" i="50"/>
  <c r="B30" i="50"/>
  <c r="B4" i="50"/>
  <c r="B52" i="50"/>
  <c r="B31" i="50"/>
  <c r="B5" i="50"/>
  <c r="B53" i="50"/>
  <c r="B32" i="50"/>
  <c r="B6" i="50"/>
  <c r="B54" i="50"/>
  <c r="B33" i="50"/>
  <c r="B7" i="50"/>
  <c r="B55" i="50"/>
  <c r="B34" i="50"/>
  <c r="B8" i="50"/>
  <c r="B56" i="50"/>
  <c r="B35" i="50"/>
  <c r="B9" i="50"/>
  <c r="B57" i="50"/>
  <c r="B36" i="50"/>
  <c r="B10" i="50"/>
  <c r="B58" i="50"/>
  <c r="B37" i="50"/>
  <c r="B11" i="50"/>
  <c r="B59" i="50"/>
  <c r="B38" i="50"/>
  <c r="B12" i="50"/>
  <c r="B60" i="50"/>
  <c r="B39" i="50"/>
  <c r="B13" i="50"/>
  <c r="B61" i="50"/>
  <c r="B40" i="50"/>
  <c r="B14" i="50"/>
  <c r="B62" i="50"/>
  <c r="B41" i="50"/>
  <c r="B15" i="50"/>
  <c r="B63" i="50"/>
  <c r="B42" i="50"/>
  <c r="B16" i="50"/>
  <c r="B64" i="50"/>
  <c r="B43" i="50"/>
  <c r="B17" i="50"/>
  <c r="B65" i="50"/>
  <c r="B44" i="50"/>
  <c r="B18" i="50"/>
  <c r="B66" i="50"/>
  <c r="B45" i="50"/>
  <c r="B19" i="50"/>
  <c r="B67" i="50"/>
  <c r="B68" i="50"/>
  <c r="B87" i="50"/>
  <c r="B74" i="50"/>
  <c r="BG42" i="47"/>
  <c r="B28" i="49"/>
  <c r="B2" i="49"/>
  <c r="B50" i="49"/>
  <c r="B29" i="49"/>
  <c r="B3" i="49"/>
  <c r="B51" i="49"/>
  <c r="B30" i="49"/>
  <c r="B4" i="49"/>
  <c r="B52" i="49"/>
  <c r="B31" i="49"/>
  <c r="B5" i="49"/>
  <c r="B53" i="49"/>
  <c r="B32" i="49"/>
  <c r="B6" i="49"/>
  <c r="B54" i="49"/>
  <c r="B33" i="49"/>
  <c r="B7" i="49"/>
  <c r="B55" i="49"/>
  <c r="B34" i="49"/>
  <c r="B8" i="49"/>
  <c r="B56" i="49"/>
  <c r="B35" i="49"/>
  <c r="B9" i="49"/>
  <c r="B57" i="49"/>
  <c r="B36" i="49"/>
  <c r="B10" i="49"/>
  <c r="B58" i="49"/>
  <c r="B37" i="49"/>
  <c r="B11" i="49"/>
  <c r="B59" i="49"/>
  <c r="B38" i="49"/>
  <c r="B12" i="49"/>
  <c r="B60" i="49"/>
  <c r="B39" i="49"/>
  <c r="B13" i="49"/>
  <c r="B61" i="49"/>
  <c r="B40" i="49"/>
  <c r="B14" i="49"/>
  <c r="B62" i="49"/>
  <c r="B41" i="49"/>
  <c r="B15" i="49"/>
  <c r="B63" i="49"/>
  <c r="B42" i="49"/>
  <c r="B16" i="49"/>
  <c r="B64" i="49"/>
  <c r="B43" i="49"/>
  <c r="B17" i="49"/>
  <c r="B65" i="49"/>
  <c r="B44" i="49"/>
  <c r="B18" i="49"/>
  <c r="B66" i="49"/>
  <c r="B45" i="49"/>
  <c r="B19" i="49"/>
  <c r="B67" i="49"/>
  <c r="B68" i="49"/>
  <c r="B87" i="49"/>
  <c r="B74" i="49"/>
  <c r="BG62" i="47"/>
  <c r="B28" i="52"/>
  <c r="B2" i="52"/>
  <c r="B50" i="52"/>
  <c r="B29" i="52"/>
  <c r="B3" i="52"/>
  <c r="B51" i="52"/>
  <c r="B30" i="52"/>
  <c r="B4" i="52"/>
  <c r="B52" i="52"/>
  <c r="B31" i="52"/>
  <c r="B5" i="52"/>
  <c r="B53" i="52"/>
  <c r="B32" i="52"/>
  <c r="B6" i="52"/>
  <c r="B54" i="52"/>
  <c r="B33" i="52"/>
  <c r="B7" i="52"/>
  <c r="B55" i="52"/>
  <c r="B34" i="52"/>
  <c r="B8" i="52"/>
  <c r="B56" i="52"/>
  <c r="B35" i="52"/>
  <c r="B9" i="52"/>
  <c r="B57" i="52"/>
  <c r="B36" i="52"/>
  <c r="B10" i="52"/>
  <c r="B58" i="52"/>
  <c r="B37" i="52"/>
  <c r="B11" i="52"/>
  <c r="B59" i="52"/>
  <c r="B38" i="52"/>
  <c r="B12" i="52"/>
  <c r="B60" i="52"/>
  <c r="B39" i="52"/>
  <c r="B13" i="52"/>
  <c r="B61" i="52"/>
  <c r="B40" i="52"/>
  <c r="B14" i="52"/>
  <c r="B62" i="52"/>
  <c r="B41" i="52"/>
  <c r="B15" i="52"/>
  <c r="B63" i="52"/>
  <c r="B42" i="52"/>
  <c r="B16" i="52"/>
  <c r="B64" i="52"/>
  <c r="B43" i="52"/>
  <c r="B17" i="52"/>
  <c r="B65" i="52"/>
  <c r="B44" i="52"/>
  <c r="B18" i="52"/>
  <c r="B66" i="52"/>
  <c r="B45" i="52"/>
  <c r="B19" i="52"/>
  <c r="B67" i="52"/>
  <c r="B68" i="52"/>
  <c r="B87" i="52"/>
  <c r="B74" i="52"/>
  <c r="BG82" i="47"/>
  <c r="B28" i="53"/>
  <c r="B2" i="53"/>
  <c r="B50" i="53"/>
  <c r="B29" i="53"/>
  <c r="B3" i="53"/>
  <c r="B51" i="53"/>
  <c r="B30" i="53"/>
  <c r="B4" i="53"/>
  <c r="B52" i="53"/>
  <c r="B31" i="53"/>
  <c r="B5" i="53"/>
  <c r="B53" i="53"/>
  <c r="B32" i="53"/>
  <c r="B6" i="53"/>
  <c r="B54" i="53"/>
  <c r="B33" i="53"/>
  <c r="B7" i="53"/>
  <c r="B55" i="53"/>
  <c r="B34" i="53"/>
  <c r="B8" i="53"/>
  <c r="B56" i="53"/>
  <c r="B35" i="53"/>
  <c r="B9" i="53"/>
  <c r="B57" i="53"/>
  <c r="B36" i="53"/>
  <c r="B10" i="53"/>
  <c r="B58" i="53"/>
  <c r="B37" i="53"/>
  <c r="B11" i="53"/>
  <c r="B59" i="53"/>
  <c r="B38" i="53"/>
  <c r="B12" i="53"/>
  <c r="B60" i="53"/>
  <c r="B39" i="53"/>
  <c r="B13" i="53"/>
  <c r="B61" i="53"/>
  <c r="B40" i="53"/>
  <c r="B14" i="53"/>
  <c r="B62" i="53"/>
  <c r="B41" i="53"/>
  <c r="B15" i="53"/>
  <c r="B63" i="53"/>
  <c r="B42" i="53"/>
  <c r="B16" i="53"/>
  <c r="B64" i="53"/>
  <c r="B43" i="53"/>
  <c r="B17" i="53"/>
  <c r="B65" i="53"/>
  <c r="B44" i="53"/>
  <c r="B18" i="53"/>
  <c r="B66" i="53"/>
  <c r="B45" i="53"/>
  <c r="B19" i="53"/>
  <c r="B67" i="53"/>
  <c r="B68" i="53"/>
  <c r="B87" i="53"/>
  <c r="B74" i="53"/>
  <c r="BG102" i="47"/>
  <c r="B28" i="54"/>
  <c r="B2" i="54"/>
  <c r="B50" i="54"/>
  <c r="B29" i="54"/>
  <c r="B3" i="54"/>
  <c r="B51" i="54"/>
  <c r="B30" i="54"/>
  <c r="B4" i="54"/>
  <c r="B52" i="54"/>
  <c r="B31" i="54"/>
  <c r="B5" i="54"/>
  <c r="B53" i="54"/>
  <c r="B32" i="54"/>
  <c r="B6" i="54"/>
  <c r="B54" i="54"/>
  <c r="B33" i="54"/>
  <c r="B7" i="54"/>
  <c r="B55" i="54"/>
  <c r="B34" i="54"/>
  <c r="B8" i="54"/>
  <c r="B56" i="54"/>
  <c r="B35" i="54"/>
  <c r="B9" i="54"/>
  <c r="B57" i="54"/>
  <c r="B36" i="54"/>
  <c r="B10" i="54"/>
  <c r="B58" i="54"/>
  <c r="B37" i="54"/>
  <c r="B11" i="54"/>
  <c r="B59" i="54"/>
  <c r="B38" i="54"/>
  <c r="B12" i="54"/>
  <c r="B60" i="54"/>
  <c r="B39" i="54"/>
  <c r="B13" i="54"/>
  <c r="B61" i="54"/>
  <c r="B40" i="54"/>
  <c r="B14" i="54"/>
  <c r="B62" i="54"/>
  <c r="B41" i="54"/>
  <c r="B15" i="54"/>
  <c r="B63" i="54"/>
  <c r="B42" i="54"/>
  <c r="B16" i="54"/>
  <c r="B64" i="54"/>
  <c r="B43" i="54"/>
  <c r="B17" i="54"/>
  <c r="B65" i="54"/>
  <c r="B44" i="54"/>
  <c r="B18" i="54"/>
  <c r="B66" i="54"/>
  <c r="B45" i="54"/>
  <c r="B19" i="54"/>
  <c r="B67" i="54"/>
  <c r="B68" i="54"/>
  <c r="B87" i="54"/>
  <c r="B74" i="54"/>
  <c r="BG122" i="47"/>
  <c r="BG162" i="47"/>
  <c r="AC162" i="47"/>
  <c r="B3" i="47"/>
  <c r="B163" i="47"/>
  <c r="B75" i="51"/>
  <c r="BG23" i="47"/>
  <c r="B75" i="50"/>
  <c r="BG43" i="47"/>
  <c r="B75" i="49"/>
  <c r="BG63" i="47"/>
  <c r="B75" i="52"/>
  <c r="BG83" i="47"/>
  <c r="B75" i="53"/>
  <c r="BG103" i="47"/>
  <c r="B75" i="54"/>
  <c r="BG123" i="47"/>
  <c r="BG163" i="47"/>
  <c r="AC163" i="47"/>
  <c r="B4" i="47"/>
  <c r="B164" i="47"/>
  <c r="B76" i="51"/>
  <c r="BG24" i="47"/>
  <c r="B76" i="50"/>
  <c r="BG44" i="47"/>
  <c r="B76" i="49"/>
  <c r="BG64" i="47"/>
  <c r="B76" i="52"/>
  <c r="BG84" i="47"/>
  <c r="B76" i="53"/>
  <c r="BG104" i="47"/>
  <c r="B76" i="54"/>
  <c r="BG124" i="47"/>
  <c r="BG164" i="47"/>
  <c r="AC164" i="47"/>
  <c r="B5" i="47"/>
  <c r="B165" i="47"/>
  <c r="B77" i="51"/>
  <c r="BG25" i="47"/>
  <c r="B77" i="50"/>
  <c r="BG45" i="47"/>
  <c r="B77" i="49"/>
  <c r="BG65" i="47"/>
  <c r="B77" i="52"/>
  <c r="BG85" i="47"/>
  <c r="B77" i="53"/>
  <c r="BG105" i="47"/>
  <c r="B77" i="54"/>
  <c r="BG125" i="47"/>
  <c r="BG165" i="47"/>
  <c r="AC165" i="47"/>
  <c r="B6" i="47"/>
  <c r="B166" i="47"/>
  <c r="B78" i="51"/>
  <c r="BG26" i="47"/>
  <c r="B78" i="50"/>
  <c r="BG46" i="47"/>
  <c r="B78" i="49"/>
  <c r="BG66" i="47"/>
  <c r="B78" i="52"/>
  <c r="BG86" i="47"/>
  <c r="B78" i="53"/>
  <c r="BG106" i="47"/>
  <c r="B78" i="54"/>
  <c r="BG126" i="47"/>
  <c r="BG166" i="47"/>
  <c r="AC166" i="47"/>
  <c r="B7" i="47"/>
  <c r="B167" i="47"/>
  <c r="B79" i="51"/>
  <c r="BG27" i="47"/>
  <c r="B79" i="50"/>
  <c r="BG47" i="47"/>
  <c r="B79" i="49"/>
  <c r="BG67" i="47"/>
  <c r="B79" i="52"/>
  <c r="BG87" i="47"/>
  <c r="B79" i="53"/>
  <c r="BG107" i="47"/>
  <c r="B79" i="54"/>
  <c r="BG127" i="47"/>
  <c r="BG167" i="47"/>
  <c r="AC167" i="47"/>
  <c r="B8" i="47"/>
  <c r="B168" i="47"/>
  <c r="B80" i="51"/>
  <c r="BG28" i="47"/>
  <c r="B80" i="50"/>
  <c r="BG48" i="47"/>
  <c r="B80" i="49"/>
  <c r="BG68" i="47"/>
  <c r="B80" i="52"/>
  <c r="BG88" i="47"/>
  <c r="B80" i="53"/>
  <c r="BG108" i="47"/>
  <c r="B80" i="54"/>
  <c r="BG128" i="47"/>
  <c r="BG168" i="47"/>
  <c r="AC168" i="47"/>
  <c r="B9" i="47"/>
  <c r="B169" i="47"/>
  <c r="B81" i="51"/>
  <c r="BG29" i="47"/>
  <c r="B81" i="50"/>
  <c r="BG49" i="47"/>
  <c r="B81" i="49"/>
  <c r="BG69" i="47"/>
  <c r="B81" i="52"/>
  <c r="BG89" i="47"/>
  <c r="B81" i="53"/>
  <c r="BG109" i="47"/>
  <c r="B81" i="54"/>
  <c r="BG129" i="47"/>
  <c r="BG169" i="47"/>
  <c r="AC169" i="47"/>
  <c r="B10" i="47"/>
  <c r="B170" i="47"/>
  <c r="B82" i="51"/>
  <c r="BG30" i="47"/>
  <c r="B82" i="50"/>
  <c r="BG50" i="47"/>
  <c r="B82" i="49"/>
  <c r="BG70" i="47"/>
  <c r="B82" i="52"/>
  <c r="BG90" i="47"/>
  <c r="B82" i="53"/>
  <c r="BG110" i="47"/>
  <c r="B82" i="54"/>
  <c r="BG130" i="47"/>
  <c r="BG170" i="47"/>
  <c r="AC170" i="47"/>
  <c r="B11" i="47"/>
  <c r="B171" i="47"/>
  <c r="B83" i="51"/>
  <c r="BG31" i="47"/>
  <c r="B83" i="50"/>
  <c r="BG51" i="47"/>
  <c r="B83" i="49"/>
  <c r="BG71" i="47"/>
  <c r="B83" i="52"/>
  <c r="BG91" i="47"/>
  <c r="B83" i="53"/>
  <c r="BG111" i="47"/>
  <c r="B83" i="54"/>
  <c r="BG131" i="47"/>
  <c r="BG171" i="47"/>
  <c r="AC171" i="47"/>
  <c r="B12" i="47"/>
  <c r="B172" i="47"/>
  <c r="B84" i="51"/>
  <c r="BG32" i="47"/>
  <c r="B84" i="50"/>
  <c r="BG52" i="47"/>
  <c r="B84" i="49"/>
  <c r="BG72" i="47"/>
  <c r="B84" i="52"/>
  <c r="BG92" i="47"/>
  <c r="B84" i="53"/>
  <c r="BG112" i="47"/>
  <c r="B84" i="54"/>
  <c r="BG132" i="47"/>
  <c r="BG172" i="47"/>
  <c r="AC172" i="47"/>
  <c r="B13" i="47"/>
  <c r="B173" i="47"/>
  <c r="B85" i="51"/>
  <c r="BG33" i="47"/>
  <c r="B85" i="50"/>
  <c r="BG53" i="47"/>
  <c r="B85" i="49"/>
  <c r="BG73" i="47"/>
  <c r="B85" i="52"/>
  <c r="BG93" i="47"/>
  <c r="B85" i="53"/>
  <c r="BG113" i="47"/>
  <c r="B85" i="54"/>
  <c r="BG133" i="47"/>
  <c r="BG173" i="47"/>
  <c r="AC173" i="47"/>
  <c r="B14" i="47"/>
  <c r="B174" i="47"/>
  <c r="B86" i="51"/>
  <c r="BG34" i="47"/>
  <c r="B86" i="50"/>
  <c r="BG54" i="47"/>
  <c r="B86" i="49"/>
  <c r="BG74" i="47"/>
  <c r="B86" i="52"/>
  <c r="BG94" i="47"/>
  <c r="B86" i="53"/>
  <c r="BG114" i="47"/>
  <c r="B86" i="54"/>
  <c r="BG134" i="47"/>
  <c r="BG174" i="47"/>
  <c r="AC174" i="47"/>
  <c r="B15" i="47"/>
  <c r="B175" i="47"/>
  <c r="BG35" i="47"/>
  <c r="BG55" i="47"/>
  <c r="BG75" i="47"/>
  <c r="BG95" i="47"/>
  <c r="BG115" i="47"/>
  <c r="BG135" i="47"/>
  <c r="BG175" i="47"/>
  <c r="AC175" i="47"/>
  <c r="B16" i="47"/>
  <c r="B176" i="47"/>
  <c r="B88" i="51"/>
  <c r="BG36" i="47"/>
  <c r="B88" i="50"/>
  <c r="BG56" i="47"/>
  <c r="B88" i="49"/>
  <c r="BG76" i="47"/>
  <c r="B88" i="52"/>
  <c r="BG96" i="47"/>
  <c r="B88" i="53"/>
  <c r="BG116" i="47"/>
  <c r="B88" i="54"/>
  <c r="BG136" i="47"/>
  <c r="BG176" i="47"/>
  <c r="AC176" i="47"/>
  <c r="B17" i="47"/>
  <c r="B177" i="47"/>
  <c r="B89" i="51"/>
  <c r="BG37" i="47"/>
  <c r="B89" i="50"/>
  <c r="BG57" i="47"/>
  <c r="B89" i="49"/>
  <c r="BG77" i="47"/>
  <c r="B89" i="52"/>
  <c r="BG97" i="47"/>
  <c r="B89" i="53"/>
  <c r="BG117" i="47"/>
  <c r="B89" i="54"/>
  <c r="BG137" i="47"/>
  <c r="BG177" i="47"/>
  <c r="AC177" i="47"/>
  <c r="B18" i="47"/>
  <c r="B178" i="47"/>
  <c r="B90" i="51"/>
  <c r="BG38" i="47"/>
  <c r="B90" i="50"/>
  <c r="BG58" i="47"/>
  <c r="B90" i="49"/>
  <c r="BG78" i="47"/>
  <c r="B90" i="52"/>
  <c r="BG98" i="47"/>
  <c r="B90" i="53"/>
  <c r="BG118" i="47"/>
  <c r="B90" i="54"/>
  <c r="BG138" i="47"/>
  <c r="BG178" i="47"/>
  <c r="AC178" i="47"/>
  <c r="B19" i="47"/>
  <c r="B179" i="47"/>
  <c r="B91" i="51"/>
  <c r="BG39" i="47"/>
  <c r="B91" i="50"/>
  <c r="BG59" i="47"/>
  <c r="B91" i="49"/>
  <c r="BG79" i="47"/>
  <c r="B91" i="52"/>
  <c r="BG99" i="47"/>
  <c r="B91" i="53"/>
  <c r="BG119" i="47"/>
  <c r="B91" i="54"/>
  <c r="BG139" i="47"/>
  <c r="BG179" i="47"/>
  <c r="AC179" i="47"/>
  <c r="AC180" i="47"/>
  <c r="CG10" i="47"/>
  <c r="CG11" i="47"/>
  <c r="CG19" i="47"/>
  <c r="CG5" i="47"/>
  <c r="CG14" i="47"/>
  <c r="CG21" i="47"/>
  <c r="DF16" i="47"/>
  <c r="DF17" i="47"/>
  <c r="DF18" i="47"/>
  <c r="DF19" i="47"/>
  <c r="DF20" i="47"/>
  <c r="DF21" i="47"/>
  <c r="DF22" i="47"/>
  <c r="B28" i="58"/>
  <c r="B50" i="58"/>
  <c r="B29" i="58"/>
  <c r="B51" i="58"/>
  <c r="B30" i="58"/>
  <c r="B52" i="58"/>
  <c r="B31" i="58"/>
  <c r="B53" i="58"/>
  <c r="B32" i="58"/>
  <c r="B54" i="58"/>
  <c r="B33" i="58"/>
  <c r="B55" i="58"/>
  <c r="B34" i="58"/>
  <c r="B56" i="58"/>
  <c r="B35" i="58"/>
  <c r="B57" i="58"/>
  <c r="B36" i="58"/>
  <c r="B58" i="58"/>
  <c r="B37" i="58"/>
  <c r="B59" i="58"/>
  <c r="B38" i="58"/>
  <c r="B60" i="58"/>
  <c r="B39" i="58"/>
  <c r="B61" i="58"/>
  <c r="B40" i="58"/>
  <c r="B62" i="58"/>
  <c r="B41" i="58"/>
  <c r="B63" i="58"/>
  <c r="B42" i="58"/>
  <c r="B64" i="58"/>
  <c r="B43" i="58"/>
  <c r="B65" i="58"/>
  <c r="B44" i="58"/>
  <c r="B66" i="58"/>
  <c r="B45" i="58"/>
  <c r="B67" i="58"/>
  <c r="B68" i="58"/>
  <c r="B87" i="58"/>
  <c r="DF14" i="47"/>
  <c r="DF72" i="47"/>
  <c r="DF74" i="47"/>
  <c r="DG74" i="47"/>
  <c r="DH74" i="47"/>
  <c r="DI74" i="47"/>
  <c r="DJ74" i="47"/>
  <c r="DK74" i="47"/>
  <c r="DL74" i="47"/>
  <c r="DM74" i="47"/>
  <c r="DN74" i="47"/>
  <c r="DO74" i="47"/>
  <c r="DP74" i="47"/>
  <c r="DQ74" i="47"/>
  <c r="DR74" i="47"/>
  <c r="DS74" i="47"/>
  <c r="DT74" i="47"/>
  <c r="DU74" i="47"/>
  <c r="DV74" i="47"/>
  <c r="DW74" i="47"/>
  <c r="DX74" i="47"/>
  <c r="DY74" i="47"/>
  <c r="DZ74" i="47"/>
  <c r="EA74" i="47"/>
  <c r="EB74" i="47"/>
  <c r="EC74" i="47"/>
  <c r="B28" i="48"/>
  <c r="B50" i="48"/>
  <c r="B29" i="48"/>
  <c r="B51" i="48"/>
  <c r="B30" i="48"/>
  <c r="B52" i="48"/>
  <c r="B31" i="48"/>
  <c r="B53" i="48"/>
  <c r="B32" i="48"/>
  <c r="B54" i="48"/>
  <c r="B33" i="48"/>
  <c r="B55" i="48"/>
  <c r="B34" i="48"/>
  <c r="B56" i="48"/>
  <c r="B35" i="48"/>
  <c r="B57" i="48"/>
  <c r="B36" i="48"/>
  <c r="B58" i="48"/>
  <c r="B37" i="48"/>
  <c r="B59" i="48"/>
  <c r="B38" i="48"/>
  <c r="B60" i="48"/>
  <c r="B39" i="48"/>
  <c r="B61" i="48"/>
  <c r="B40" i="48"/>
  <c r="B62" i="48"/>
  <c r="B41" i="48"/>
  <c r="B63" i="48"/>
  <c r="B42" i="48"/>
  <c r="B64" i="48"/>
  <c r="B43" i="48"/>
  <c r="B65" i="48"/>
  <c r="B44" i="48"/>
  <c r="B66" i="48"/>
  <c r="B45" i="48"/>
  <c r="B67" i="48"/>
  <c r="B68" i="48"/>
  <c r="AB22" i="48"/>
  <c r="B87" i="48"/>
  <c r="DF15" i="47"/>
  <c r="DF71" i="47"/>
  <c r="DF73" i="47"/>
  <c r="DG73" i="47"/>
  <c r="DH73" i="47"/>
  <c r="DI73" i="47"/>
  <c r="DJ73" i="47"/>
  <c r="DK73" i="47"/>
  <c r="DL73" i="47"/>
  <c r="DM73" i="47"/>
  <c r="DN73" i="47"/>
  <c r="DO73" i="47"/>
  <c r="DP73" i="47"/>
  <c r="DQ73" i="47"/>
  <c r="DR73" i="47"/>
  <c r="DS73" i="47"/>
  <c r="DT73" i="47"/>
  <c r="DU73" i="47"/>
  <c r="DV73" i="47"/>
  <c r="DW73" i="47"/>
  <c r="DX73" i="47"/>
  <c r="DY73" i="47"/>
  <c r="DZ73" i="47"/>
  <c r="EA73" i="47"/>
  <c r="EB73" i="47"/>
  <c r="EC73" i="47"/>
  <c r="C20" i="47"/>
  <c r="D20" i="47"/>
  <c r="E20" i="47"/>
  <c r="F20" i="47"/>
  <c r="G20" i="47"/>
  <c r="H20" i="47"/>
  <c r="I20" i="47"/>
  <c r="J20" i="47"/>
  <c r="K20" i="47"/>
  <c r="L20" i="47"/>
  <c r="M20" i="47"/>
  <c r="N20" i="47"/>
  <c r="O20" i="47"/>
  <c r="P20" i="47"/>
  <c r="Q20" i="47"/>
  <c r="R20" i="47"/>
  <c r="S20" i="47"/>
  <c r="T20" i="47"/>
  <c r="U20" i="47"/>
  <c r="V20" i="47"/>
  <c r="W20" i="47"/>
  <c r="X20" i="47"/>
  <c r="Y20" i="47"/>
  <c r="B20" i="47"/>
  <c r="C86" i="58"/>
  <c r="D86" i="58"/>
  <c r="E86" i="58"/>
  <c r="F86" i="58"/>
  <c r="G86" i="58"/>
  <c r="H86" i="58"/>
  <c r="I86" i="58"/>
  <c r="J86" i="58"/>
  <c r="K86" i="58"/>
  <c r="L86" i="58"/>
  <c r="M86" i="58"/>
  <c r="N86" i="58"/>
  <c r="O86" i="58"/>
  <c r="P86" i="58"/>
  <c r="Q86" i="58"/>
  <c r="R86" i="58"/>
  <c r="S86" i="58"/>
  <c r="T86" i="58"/>
  <c r="U86" i="58"/>
  <c r="V86" i="58"/>
  <c r="W86" i="58"/>
  <c r="X86" i="58"/>
  <c r="Y86" i="58"/>
  <c r="C46" i="58"/>
  <c r="D46" i="58"/>
  <c r="E46" i="58"/>
  <c r="F46" i="58"/>
  <c r="G46" i="58"/>
  <c r="H46" i="58"/>
  <c r="I46" i="58"/>
  <c r="J46" i="58"/>
  <c r="K46" i="58"/>
  <c r="L46" i="58"/>
  <c r="M46" i="58"/>
  <c r="N46" i="58"/>
  <c r="O46" i="58"/>
  <c r="P46" i="58"/>
  <c r="Q46" i="58"/>
  <c r="R46" i="58"/>
  <c r="S46" i="58"/>
  <c r="T46" i="58"/>
  <c r="U46" i="58"/>
  <c r="V46" i="58"/>
  <c r="W46" i="58"/>
  <c r="X46" i="58"/>
  <c r="Y46" i="58"/>
  <c r="B46" i="58"/>
  <c r="Y74" i="58"/>
  <c r="Z74" i="58"/>
  <c r="Y75" i="58"/>
  <c r="Z75" i="58"/>
  <c r="Y76" i="58"/>
  <c r="Z76" i="58"/>
  <c r="Y77" i="58"/>
  <c r="Z77" i="58"/>
  <c r="Y78" i="58"/>
  <c r="Z78" i="58"/>
  <c r="Y79" i="58"/>
  <c r="Z79" i="58"/>
  <c r="Y80" i="58"/>
  <c r="Z80" i="58"/>
  <c r="Y81" i="58"/>
  <c r="Z81" i="58"/>
  <c r="Y82" i="58"/>
  <c r="Z82" i="58"/>
  <c r="Y83" i="58"/>
  <c r="Z83" i="58"/>
  <c r="Y84" i="58"/>
  <c r="Z84" i="58"/>
  <c r="Y85" i="58"/>
  <c r="Z85" i="58"/>
  <c r="Z86" i="58"/>
  <c r="Z87" i="58"/>
  <c r="Y88" i="58"/>
  <c r="Z88" i="58"/>
  <c r="Y89" i="58"/>
  <c r="Z89" i="58"/>
  <c r="Y90" i="58"/>
  <c r="Z90" i="58"/>
  <c r="Y91" i="58"/>
  <c r="Z91" i="58"/>
  <c r="AA91" i="58"/>
  <c r="X91" i="58"/>
  <c r="W91" i="58"/>
  <c r="V91" i="58"/>
  <c r="U91" i="58"/>
  <c r="T91" i="58"/>
  <c r="S91" i="58"/>
  <c r="R91" i="58"/>
  <c r="Q91" i="58"/>
  <c r="P91" i="58"/>
  <c r="O91" i="58"/>
  <c r="N91" i="58"/>
  <c r="M91" i="58"/>
  <c r="L91" i="58"/>
  <c r="K91" i="58"/>
  <c r="J91" i="58"/>
  <c r="I91" i="58"/>
  <c r="H91" i="58"/>
  <c r="G91" i="58"/>
  <c r="F91" i="58"/>
  <c r="E91" i="58"/>
  <c r="D91" i="58"/>
  <c r="C91" i="58"/>
  <c r="B91" i="58"/>
  <c r="X90" i="58"/>
  <c r="W90" i="58"/>
  <c r="V90" i="58"/>
  <c r="U90" i="58"/>
  <c r="T90" i="58"/>
  <c r="S90" i="58"/>
  <c r="R90" i="58"/>
  <c r="Q90" i="58"/>
  <c r="P90" i="58"/>
  <c r="O90" i="58"/>
  <c r="N90" i="58"/>
  <c r="M90" i="58"/>
  <c r="L90" i="58"/>
  <c r="K90" i="58"/>
  <c r="J90" i="58"/>
  <c r="I90" i="58"/>
  <c r="H90" i="58"/>
  <c r="G90" i="58"/>
  <c r="F90" i="58"/>
  <c r="E90" i="58"/>
  <c r="D90" i="58"/>
  <c r="C90" i="58"/>
  <c r="B90" i="58"/>
  <c r="X89" i="58"/>
  <c r="W89" i="58"/>
  <c r="V89" i="58"/>
  <c r="U89" i="58"/>
  <c r="T89" i="58"/>
  <c r="S89" i="58"/>
  <c r="R89" i="58"/>
  <c r="Q89" i="58"/>
  <c r="P89" i="58"/>
  <c r="O89" i="58"/>
  <c r="N89" i="58"/>
  <c r="M89" i="58"/>
  <c r="L89" i="58"/>
  <c r="K89" i="58"/>
  <c r="J89" i="58"/>
  <c r="I89" i="58"/>
  <c r="H89" i="58"/>
  <c r="G89" i="58"/>
  <c r="F89" i="58"/>
  <c r="E89" i="58"/>
  <c r="D89" i="58"/>
  <c r="C89" i="58"/>
  <c r="B89" i="58"/>
  <c r="X88" i="58"/>
  <c r="W88" i="58"/>
  <c r="V88" i="58"/>
  <c r="U88" i="58"/>
  <c r="T88" i="58"/>
  <c r="S88" i="58"/>
  <c r="R88" i="58"/>
  <c r="Q88" i="58"/>
  <c r="P88" i="58"/>
  <c r="O88" i="58"/>
  <c r="N88" i="58"/>
  <c r="M88" i="58"/>
  <c r="L88" i="58"/>
  <c r="K88" i="58"/>
  <c r="J88" i="58"/>
  <c r="I88" i="58"/>
  <c r="H88" i="58"/>
  <c r="G88" i="58"/>
  <c r="F88" i="58"/>
  <c r="E88" i="58"/>
  <c r="D88" i="58"/>
  <c r="C88" i="58"/>
  <c r="B88" i="58"/>
  <c r="B86" i="58"/>
  <c r="X85" i="58"/>
  <c r="W85" i="58"/>
  <c r="V85" i="58"/>
  <c r="U85" i="58"/>
  <c r="T85" i="58"/>
  <c r="S85" i="58"/>
  <c r="R85" i="58"/>
  <c r="Q85" i="58"/>
  <c r="P85" i="58"/>
  <c r="O85" i="58"/>
  <c r="N85" i="58"/>
  <c r="M85" i="58"/>
  <c r="L85" i="58"/>
  <c r="K85" i="58"/>
  <c r="J85" i="58"/>
  <c r="I85" i="58"/>
  <c r="H85" i="58"/>
  <c r="G85" i="58"/>
  <c r="F85" i="58"/>
  <c r="E85" i="58"/>
  <c r="D85" i="58"/>
  <c r="C85" i="58"/>
  <c r="B85" i="58"/>
  <c r="X84" i="58"/>
  <c r="W84" i="58"/>
  <c r="V84" i="58"/>
  <c r="U84" i="58"/>
  <c r="T84" i="58"/>
  <c r="S84" i="58"/>
  <c r="R84" i="58"/>
  <c r="Q84" i="58"/>
  <c r="P84" i="58"/>
  <c r="O84" i="58"/>
  <c r="N84" i="58"/>
  <c r="M84" i="58"/>
  <c r="L84" i="58"/>
  <c r="K84" i="58"/>
  <c r="J84" i="58"/>
  <c r="I84" i="58"/>
  <c r="H84" i="58"/>
  <c r="G84" i="58"/>
  <c r="F84" i="58"/>
  <c r="E84" i="58"/>
  <c r="D84" i="58"/>
  <c r="C84" i="58"/>
  <c r="B84" i="58"/>
  <c r="X83" i="58"/>
  <c r="W83" i="58"/>
  <c r="V83" i="58"/>
  <c r="U83" i="58"/>
  <c r="T83" i="58"/>
  <c r="S83" i="58"/>
  <c r="R83" i="58"/>
  <c r="Q83" i="58"/>
  <c r="P83" i="58"/>
  <c r="O83" i="58"/>
  <c r="N83" i="58"/>
  <c r="M83" i="58"/>
  <c r="L83" i="58"/>
  <c r="K83" i="58"/>
  <c r="J83" i="58"/>
  <c r="I83" i="58"/>
  <c r="H83" i="58"/>
  <c r="G83" i="58"/>
  <c r="F83" i="58"/>
  <c r="E83" i="58"/>
  <c r="D83" i="58"/>
  <c r="C83" i="58"/>
  <c r="B83" i="58"/>
  <c r="X82" i="58"/>
  <c r="W82" i="58"/>
  <c r="V82" i="58"/>
  <c r="U82" i="58"/>
  <c r="T82" i="58"/>
  <c r="S82" i="58"/>
  <c r="R82" i="58"/>
  <c r="Q82" i="58"/>
  <c r="P82" i="58"/>
  <c r="O82" i="58"/>
  <c r="N82" i="58"/>
  <c r="M82" i="58"/>
  <c r="L82" i="58"/>
  <c r="K82" i="58"/>
  <c r="J82" i="58"/>
  <c r="I82" i="58"/>
  <c r="H82" i="58"/>
  <c r="G82" i="58"/>
  <c r="F82" i="58"/>
  <c r="E82" i="58"/>
  <c r="D82" i="58"/>
  <c r="C82" i="58"/>
  <c r="B82" i="58"/>
  <c r="X81" i="58"/>
  <c r="W81" i="58"/>
  <c r="V81" i="58"/>
  <c r="U81" i="58"/>
  <c r="T81" i="58"/>
  <c r="S81" i="58"/>
  <c r="R81" i="58"/>
  <c r="Q81" i="58"/>
  <c r="P81" i="58"/>
  <c r="O81" i="58"/>
  <c r="N81" i="58"/>
  <c r="M81" i="58"/>
  <c r="L81" i="58"/>
  <c r="K81" i="58"/>
  <c r="J81" i="58"/>
  <c r="I81" i="58"/>
  <c r="H81" i="58"/>
  <c r="G81" i="58"/>
  <c r="F81" i="58"/>
  <c r="E81" i="58"/>
  <c r="D81" i="58"/>
  <c r="C81" i="58"/>
  <c r="B81" i="58"/>
  <c r="X80" i="58"/>
  <c r="W80" i="58"/>
  <c r="V80" i="58"/>
  <c r="U80" i="58"/>
  <c r="T80" i="58"/>
  <c r="S80" i="58"/>
  <c r="R80" i="58"/>
  <c r="Q80" i="58"/>
  <c r="P80" i="58"/>
  <c r="O80" i="58"/>
  <c r="N80" i="58"/>
  <c r="M80" i="58"/>
  <c r="L80" i="58"/>
  <c r="K80" i="58"/>
  <c r="J80" i="58"/>
  <c r="I80" i="58"/>
  <c r="H80" i="58"/>
  <c r="G80" i="58"/>
  <c r="F80" i="58"/>
  <c r="E80" i="58"/>
  <c r="D80" i="58"/>
  <c r="C80" i="58"/>
  <c r="B80" i="58"/>
  <c r="X79" i="58"/>
  <c r="W79" i="58"/>
  <c r="V79" i="58"/>
  <c r="U79" i="58"/>
  <c r="T79" i="58"/>
  <c r="S79" i="58"/>
  <c r="R79" i="58"/>
  <c r="Q79" i="58"/>
  <c r="P79" i="58"/>
  <c r="O79" i="58"/>
  <c r="N79" i="58"/>
  <c r="M79" i="58"/>
  <c r="L79" i="58"/>
  <c r="K79" i="58"/>
  <c r="J79" i="58"/>
  <c r="I79" i="58"/>
  <c r="H79" i="58"/>
  <c r="G79" i="58"/>
  <c r="F79" i="58"/>
  <c r="E79" i="58"/>
  <c r="D79" i="58"/>
  <c r="C79" i="58"/>
  <c r="B79" i="58"/>
  <c r="X78" i="58"/>
  <c r="W78" i="58"/>
  <c r="V78" i="58"/>
  <c r="U78" i="58"/>
  <c r="T78" i="58"/>
  <c r="S78" i="58"/>
  <c r="R78" i="58"/>
  <c r="Q78" i="58"/>
  <c r="P78" i="58"/>
  <c r="O78" i="58"/>
  <c r="N78" i="58"/>
  <c r="M78" i="58"/>
  <c r="L78" i="58"/>
  <c r="K78" i="58"/>
  <c r="J78" i="58"/>
  <c r="I78" i="58"/>
  <c r="H78" i="58"/>
  <c r="G78" i="58"/>
  <c r="F78" i="58"/>
  <c r="E78" i="58"/>
  <c r="D78" i="58"/>
  <c r="C78" i="58"/>
  <c r="B78" i="58"/>
  <c r="X77" i="58"/>
  <c r="W77" i="58"/>
  <c r="V77" i="58"/>
  <c r="U77" i="58"/>
  <c r="T77" i="58"/>
  <c r="S77" i="58"/>
  <c r="R77" i="58"/>
  <c r="Q77" i="58"/>
  <c r="P77" i="58"/>
  <c r="O77" i="58"/>
  <c r="N77" i="58"/>
  <c r="M77" i="58"/>
  <c r="L77" i="58"/>
  <c r="K77" i="58"/>
  <c r="J77" i="58"/>
  <c r="I77" i="58"/>
  <c r="H77" i="58"/>
  <c r="G77" i="58"/>
  <c r="F77" i="58"/>
  <c r="E77" i="58"/>
  <c r="D77" i="58"/>
  <c r="C77" i="58"/>
  <c r="B77" i="58"/>
  <c r="X76" i="58"/>
  <c r="W76" i="58"/>
  <c r="V76" i="58"/>
  <c r="U76" i="58"/>
  <c r="T76" i="58"/>
  <c r="S76" i="58"/>
  <c r="R76" i="58"/>
  <c r="Q76" i="58"/>
  <c r="P76" i="58"/>
  <c r="O76" i="58"/>
  <c r="N76" i="58"/>
  <c r="M76" i="58"/>
  <c r="L76" i="58"/>
  <c r="K76" i="58"/>
  <c r="J76" i="58"/>
  <c r="I76" i="58"/>
  <c r="H76" i="58"/>
  <c r="G76" i="58"/>
  <c r="F76" i="58"/>
  <c r="E76" i="58"/>
  <c r="D76" i="58"/>
  <c r="C76" i="58"/>
  <c r="B76" i="58"/>
  <c r="X75" i="58"/>
  <c r="W75" i="58"/>
  <c r="V75" i="58"/>
  <c r="U75" i="58"/>
  <c r="T75" i="58"/>
  <c r="S75" i="58"/>
  <c r="R75" i="58"/>
  <c r="Q75" i="58"/>
  <c r="P75" i="58"/>
  <c r="O75" i="58"/>
  <c r="N75" i="58"/>
  <c r="M75" i="58"/>
  <c r="L75" i="58"/>
  <c r="K75" i="58"/>
  <c r="J75" i="58"/>
  <c r="I75" i="58"/>
  <c r="H75" i="58"/>
  <c r="G75" i="58"/>
  <c r="F75" i="58"/>
  <c r="E75" i="58"/>
  <c r="D75" i="58"/>
  <c r="C75" i="58"/>
  <c r="B75" i="58"/>
  <c r="X74" i="58"/>
  <c r="W74" i="58"/>
  <c r="V74" i="58"/>
  <c r="U74" i="58"/>
  <c r="T74" i="58"/>
  <c r="S74" i="58"/>
  <c r="R74" i="58"/>
  <c r="Q74" i="58"/>
  <c r="P74" i="58"/>
  <c r="O74" i="58"/>
  <c r="N74" i="58"/>
  <c r="M74" i="58"/>
  <c r="L74" i="58"/>
  <c r="K74" i="58"/>
  <c r="J74" i="58"/>
  <c r="I74" i="58"/>
  <c r="H74" i="58"/>
  <c r="G74" i="58"/>
  <c r="F74" i="58"/>
  <c r="E74" i="58"/>
  <c r="D74" i="58"/>
  <c r="C74" i="58"/>
  <c r="B74" i="58"/>
  <c r="Y1" i="58"/>
  <c r="Y27" i="58"/>
  <c r="Y49" i="58"/>
  <c r="Y73" i="58"/>
  <c r="X1" i="58"/>
  <c r="X27" i="58"/>
  <c r="X49" i="58"/>
  <c r="X73" i="58"/>
  <c r="W1" i="58"/>
  <c r="W27" i="58"/>
  <c r="W49" i="58"/>
  <c r="W73" i="58"/>
  <c r="V1" i="58"/>
  <c r="V27" i="58"/>
  <c r="V49" i="58"/>
  <c r="V73" i="58"/>
  <c r="U1" i="58"/>
  <c r="U27" i="58"/>
  <c r="U49" i="58"/>
  <c r="U73" i="58"/>
  <c r="T1" i="58"/>
  <c r="T27" i="58"/>
  <c r="T49" i="58"/>
  <c r="T73" i="58"/>
  <c r="S1" i="58"/>
  <c r="S27" i="58"/>
  <c r="S49" i="58"/>
  <c r="S73" i="58"/>
  <c r="R1" i="58"/>
  <c r="R27" i="58"/>
  <c r="R49" i="58"/>
  <c r="R73" i="58"/>
  <c r="Q1" i="58"/>
  <c r="Q27" i="58"/>
  <c r="Q49" i="58"/>
  <c r="Q73" i="58"/>
  <c r="P1" i="58"/>
  <c r="P27" i="58"/>
  <c r="P49" i="58"/>
  <c r="P73" i="58"/>
  <c r="O1" i="58"/>
  <c r="O27" i="58"/>
  <c r="O49" i="58"/>
  <c r="O73" i="58"/>
  <c r="N1" i="58"/>
  <c r="N27" i="58"/>
  <c r="N49" i="58"/>
  <c r="N73" i="58"/>
  <c r="M1" i="58"/>
  <c r="M27" i="58"/>
  <c r="M49" i="58"/>
  <c r="M73" i="58"/>
  <c r="L1" i="58"/>
  <c r="L27" i="58"/>
  <c r="L49" i="58"/>
  <c r="L73" i="58"/>
  <c r="K1" i="58"/>
  <c r="K27" i="58"/>
  <c r="K49" i="58"/>
  <c r="K73" i="58"/>
  <c r="J1" i="58"/>
  <c r="J27" i="58"/>
  <c r="J49" i="58"/>
  <c r="J73" i="58"/>
  <c r="I1" i="58"/>
  <c r="I27" i="58"/>
  <c r="I49" i="58"/>
  <c r="I73" i="58"/>
  <c r="H1" i="58"/>
  <c r="H27" i="58"/>
  <c r="H49" i="58"/>
  <c r="H73" i="58"/>
  <c r="G1" i="58"/>
  <c r="G27" i="58"/>
  <c r="G49" i="58"/>
  <c r="G73" i="58"/>
  <c r="F1" i="58"/>
  <c r="F27" i="58"/>
  <c r="F49" i="58"/>
  <c r="F73" i="58"/>
  <c r="E1" i="58"/>
  <c r="E27" i="58"/>
  <c r="E49" i="58"/>
  <c r="E73" i="58"/>
  <c r="D1" i="58"/>
  <c r="D27" i="58"/>
  <c r="D49" i="58"/>
  <c r="D73" i="58"/>
  <c r="C1" i="58"/>
  <c r="C27" i="58"/>
  <c r="C49" i="58"/>
  <c r="C73" i="58"/>
  <c r="B1" i="58"/>
  <c r="B27" i="58"/>
  <c r="B49" i="58"/>
  <c r="B73" i="58"/>
  <c r="AD68" i="58"/>
  <c r="AY27" i="58"/>
  <c r="AA22" i="58"/>
  <c r="AA21" i="58"/>
  <c r="AA20" i="58"/>
  <c r="AA19" i="58"/>
  <c r="A19" i="58"/>
  <c r="AA18" i="58"/>
  <c r="A18" i="58"/>
  <c r="AA17" i="58"/>
  <c r="A17" i="58"/>
  <c r="AA16" i="58"/>
  <c r="A16" i="58"/>
  <c r="AA15" i="58"/>
  <c r="A15" i="58"/>
  <c r="AA14" i="58"/>
  <c r="A14" i="58"/>
  <c r="AA13" i="58"/>
  <c r="A13" i="58"/>
  <c r="AA12" i="58"/>
  <c r="A12" i="58"/>
  <c r="AA11" i="58"/>
  <c r="A11" i="58"/>
  <c r="AA10" i="58"/>
  <c r="A10" i="58"/>
  <c r="AA9" i="58"/>
  <c r="A9" i="58"/>
  <c r="AA8" i="58"/>
  <c r="A8" i="58"/>
  <c r="AA7" i="58"/>
  <c r="A7" i="58"/>
  <c r="AA6" i="58"/>
  <c r="A6" i="58"/>
  <c r="AA5" i="58"/>
  <c r="A5" i="58"/>
  <c r="AA4" i="58"/>
  <c r="A4" i="58"/>
  <c r="AA3" i="58"/>
  <c r="A3" i="58"/>
  <c r="AA2" i="58"/>
  <c r="A2" i="58"/>
  <c r="AY1" i="58"/>
  <c r="AX1" i="58"/>
  <c r="AW1" i="58"/>
  <c r="AV1" i="58"/>
  <c r="AU1" i="58"/>
  <c r="AT1" i="58"/>
  <c r="AS1" i="58"/>
  <c r="AR1" i="58"/>
  <c r="AQ1" i="58"/>
  <c r="AP1" i="58"/>
  <c r="AO1" i="58"/>
  <c r="AN1" i="58"/>
  <c r="AM1" i="58"/>
  <c r="AL1" i="58"/>
  <c r="AK1" i="58"/>
  <c r="AJ1" i="58"/>
  <c r="AI1" i="58"/>
  <c r="AH1" i="58"/>
  <c r="AG1" i="58"/>
  <c r="AF1" i="58"/>
  <c r="AE1" i="58"/>
  <c r="AD1" i="58"/>
  <c r="AC1" i="58"/>
  <c r="AB1" i="58"/>
  <c r="AA1" i="58"/>
  <c r="A1" i="58"/>
  <c r="B74" i="48"/>
  <c r="BG2" i="47"/>
  <c r="AC2" i="47"/>
  <c r="B75" i="48"/>
  <c r="BG3" i="47"/>
  <c r="AC3" i="47"/>
  <c r="B76" i="48"/>
  <c r="BG4" i="47"/>
  <c r="AC4" i="47"/>
  <c r="B77" i="48"/>
  <c r="BG5" i="47"/>
  <c r="AC5" i="47"/>
  <c r="B78" i="48"/>
  <c r="BG6" i="47"/>
  <c r="AC6" i="47"/>
  <c r="B79" i="48"/>
  <c r="BG7" i="47"/>
  <c r="AC7" i="47"/>
  <c r="B80" i="48"/>
  <c r="BG8" i="47"/>
  <c r="AC8" i="47"/>
  <c r="B81" i="48"/>
  <c r="BG9" i="47"/>
  <c r="AC9" i="47"/>
  <c r="B82" i="48"/>
  <c r="BG10" i="47"/>
  <c r="AC10" i="47"/>
  <c r="B83" i="48"/>
  <c r="BG11" i="47"/>
  <c r="AC11" i="47"/>
  <c r="B84" i="48"/>
  <c r="BG12" i="47"/>
  <c r="AC12" i="47"/>
  <c r="B85" i="48"/>
  <c r="BG13" i="47"/>
  <c r="AC13" i="47"/>
  <c r="B86" i="48"/>
  <c r="BG14" i="47"/>
  <c r="AC14" i="47"/>
  <c r="BG15" i="47"/>
  <c r="AC15" i="47"/>
  <c r="B88" i="48"/>
  <c r="BG16" i="47"/>
  <c r="AC16" i="47"/>
  <c r="B89" i="48"/>
  <c r="BG17" i="47"/>
  <c r="AC17" i="47"/>
  <c r="B90" i="48"/>
  <c r="BG18" i="47"/>
  <c r="AC18" i="47"/>
  <c r="B91" i="48"/>
  <c r="BG19" i="47"/>
  <c r="AC19" i="47"/>
  <c r="AC20" i="47"/>
  <c r="CG6" i="47"/>
  <c r="CG15" i="47"/>
  <c r="CG20" i="47"/>
  <c r="C74" i="48"/>
  <c r="BH2" i="47"/>
  <c r="AD2" i="47"/>
  <c r="C75" i="48"/>
  <c r="BH3" i="47"/>
  <c r="AD3" i="47"/>
  <c r="C76" i="48"/>
  <c r="BH4" i="47"/>
  <c r="AD4" i="47"/>
  <c r="C77" i="48"/>
  <c r="BH5" i="47"/>
  <c r="AD5" i="47"/>
  <c r="C78" i="48"/>
  <c r="BH6" i="47"/>
  <c r="AD6" i="47"/>
  <c r="C79" i="48"/>
  <c r="BH7" i="47"/>
  <c r="AD7" i="47"/>
  <c r="C80" i="48"/>
  <c r="BH8" i="47"/>
  <c r="AD8" i="47"/>
  <c r="C81" i="48"/>
  <c r="BH9" i="47"/>
  <c r="AD9" i="47"/>
  <c r="C82" i="48"/>
  <c r="BH10" i="47"/>
  <c r="AD10" i="47"/>
  <c r="C83" i="48"/>
  <c r="BH11" i="47"/>
  <c r="AD11" i="47"/>
  <c r="C84" i="48"/>
  <c r="BH12" i="47"/>
  <c r="AD12" i="47"/>
  <c r="C85" i="48"/>
  <c r="BH13" i="47"/>
  <c r="AD13" i="47"/>
  <c r="C86" i="48"/>
  <c r="BH14" i="47"/>
  <c r="AD14" i="47"/>
  <c r="BH15" i="47"/>
  <c r="AD15" i="47"/>
  <c r="C88" i="48"/>
  <c r="BH16" i="47"/>
  <c r="AD16" i="47"/>
  <c r="C89" i="48"/>
  <c r="BH17" i="47"/>
  <c r="AD17" i="47"/>
  <c r="C90" i="48"/>
  <c r="BH18" i="47"/>
  <c r="AD18" i="47"/>
  <c r="C91" i="48"/>
  <c r="BH19" i="47"/>
  <c r="AD19" i="47"/>
  <c r="AD20" i="47"/>
  <c r="CH6" i="47"/>
  <c r="CH15" i="47"/>
  <c r="CH20" i="47"/>
  <c r="D74" i="48"/>
  <c r="BI2" i="47"/>
  <c r="AE2" i="47"/>
  <c r="D75" i="48"/>
  <c r="BI3" i="47"/>
  <c r="AE3" i="47"/>
  <c r="D76" i="48"/>
  <c r="BI4" i="47"/>
  <c r="AE4" i="47"/>
  <c r="D77" i="48"/>
  <c r="BI5" i="47"/>
  <c r="AE5" i="47"/>
  <c r="D78" i="48"/>
  <c r="BI6" i="47"/>
  <c r="AE6" i="47"/>
  <c r="D79" i="48"/>
  <c r="BI7" i="47"/>
  <c r="AE7" i="47"/>
  <c r="D80" i="48"/>
  <c r="BI8" i="47"/>
  <c r="AE8" i="47"/>
  <c r="D81" i="48"/>
  <c r="BI9" i="47"/>
  <c r="AE9" i="47"/>
  <c r="D82" i="48"/>
  <c r="BI10" i="47"/>
  <c r="AE10" i="47"/>
  <c r="D83" i="48"/>
  <c r="BI11" i="47"/>
  <c r="AE11" i="47"/>
  <c r="D84" i="48"/>
  <c r="BI12" i="47"/>
  <c r="AE12" i="47"/>
  <c r="D85" i="48"/>
  <c r="BI13" i="47"/>
  <c r="AE13" i="47"/>
  <c r="D86" i="48"/>
  <c r="BI14" i="47"/>
  <c r="AE14" i="47"/>
  <c r="BI15" i="47"/>
  <c r="AE15" i="47"/>
  <c r="D88" i="48"/>
  <c r="BI16" i="47"/>
  <c r="AE16" i="47"/>
  <c r="D89" i="48"/>
  <c r="BI17" i="47"/>
  <c r="AE17" i="47"/>
  <c r="D90" i="48"/>
  <c r="BI18" i="47"/>
  <c r="AE18" i="47"/>
  <c r="D91" i="48"/>
  <c r="BI19" i="47"/>
  <c r="AE19" i="47"/>
  <c r="AE20" i="47"/>
  <c r="CI6" i="47"/>
  <c r="CI15" i="47"/>
  <c r="CI20" i="47"/>
  <c r="E74" i="48"/>
  <c r="BJ2" i="47"/>
  <c r="AF2" i="47"/>
  <c r="E75" i="48"/>
  <c r="BJ3" i="47"/>
  <c r="AF3" i="47"/>
  <c r="E76" i="48"/>
  <c r="BJ4" i="47"/>
  <c r="AF4" i="47"/>
  <c r="E77" i="48"/>
  <c r="BJ5" i="47"/>
  <c r="AF5" i="47"/>
  <c r="E78" i="48"/>
  <c r="BJ6" i="47"/>
  <c r="AF6" i="47"/>
  <c r="E79" i="48"/>
  <c r="BJ7" i="47"/>
  <c r="AF7" i="47"/>
  <c r="E80" i="48"/>
  <c r="BJ8" i="47"/>
  <c r="AF8" i="47"/>
  <c r="E81" i="48"/>
  <c r="BJ9" i="47"/>
  <c r="AF9" i="47"/>
  <c r="E82" i="48"/>
  <c r="BJ10" i="47"/>
  <c r="AF10" i="47"/>
  <c r="E83" i="48"/>
  <c r="BJ11" i="47"/>
  <c r="AF11" i="47"/>
  <c r="E84" i="48"/>
  <c r="BJ12" i="47"/>
  <c r="AF12" i="47"/>
  <c r="E85" i="48"/>
  <c r="BJ13" i="47"/>
  <c r="AF13" i="47"/>
  <c r="E86" i="48"/>
  <c r="BJ14" i="47"/>
  <c r="AF14" i="47"/>
  <c r="BJ15" i="47"/>
  <c r="AF15" i="47"/>
  <c r="E88" i="48"/>
  <c r="BJ16" i="47"/>
  <c r="AF16" i="47"/>
  <c r="E89" i="48"/>
  <c r="BJ17" i="47"/>
  <c r="AF17" i="47"/>
  <c r="E90" i="48"/>
  <c r="BJ18" i="47"/>
  <c r="AF18" i="47"/>
  <c r="E91" i="48"/>
  <c r="BJ19" i="47"/>
  <c r="AF19" i="47"/>
  <c r="AF20" i="47"/>
  <c r="CJ6" i="47"/>
  <c r="CJ15" i="47"/>
  <c r="CJ20" i="47"/>
  <c r="F74" i="48"/>
  <c r="BK2" i="47"/>
  <c r="AG2" i="47"/>
  <c r="F75" i="48"/>
  <c r="BK3" i="47"/>
  <c r="AG3" i="47"/>
  <c r="F76" i="48"/>
  <c r="BK4" i="47"/>
  <c r="AG4" i="47"/>
  <c r="F77" i="48"/>
  <c r="BK5" i="47"/>
  <c r="AG5" i="47"/>
  <c r="F78" i="48"/>
  <c r="BK6" i="47"/>
  <c r="AG6" i="47"/>
  <c r="F79" i="48"/>
  <c r="BK7" i="47"/>
  <c r="AG7" i="47"/>
  <c r="F80" i="48"/>
  <c r="BK8" i="47"/>
  <c r="AG8" i="47"/>
  <c r="F81" i="48"/>
  <c r="BK9" i="47"/>
  <c r="AG9" i="47"/>
  <c r="F82" i="48"/>
  <c r="BK10" i="47"/>
  <c r="AG10" i="47"/>
  <c r="F83" i="48"/>
  <c r="BK11" i="47"/>
  <c r="AG11" i="47"/>
  <c r="F84" i="48"/>
  <c r="BK12" i="47"/>
  <c r="AG12" i="47"/>
  <c r="F85" i="48"/>
  <c r="BK13" i="47"/>
  <c r="AG13" i="47"/>
  <c r="F86" i="48"/>
  <c r="BK14" i="47"/>
  <c r="AG14" i="47"/>
  <c r="BK15" i="47"/>
  <c r="AG15" i="47"/>
  <c r="F88" i="48"/>
  <c r="BK16" i="47"/>
  <c r="AG16" i="47"/>
  <c r="F89" i="48"/>
  <c r="BK17" i="47"/>
  <c r="AG17" i="47"/>
  <c r="F90" i="48"/>
  <c r="BK18" i="47"/>
  <c r="AG18" i="47"/>
  <c r="F91" i="48"/>
  <c r="BK19" i="47"/>
  <c r="AG19" i="47"/>
  <c r="AG20" i="47"/>
  <c r="CK6" i="47"/>
  <c r="CK15" i="47"/>
  <c r="CK20" i="47"/>
  <c r="G74" i="48"/>
  <c r="BL2" i="47"/>
  <c r="AH2" i="47"/>
  <c r="G75" i="48"/>
  <c r="BL3" i="47"/>
  <c r="AH3" i="47"/>
  <c r="G76" i="48"/>
  <c r="BL4" i="47"/>
  <c r="AH4" i="47"/>
  <c r="G77" i="48"/>
  <c r="BL5" i="47"/>
  <c r="AH5" i="47"/>
  <c r="G78" i="48"/>
  <c r="BL6" i="47"/>
  <c r="AH6" i="47"/>
  <c r="G79" i="48"/>
  <c r="BL7" i="47"/>
  <c r="AH7" i="47"/>
  <c r="G80" i="48"/>
  <c r="BL8" i="47"/>
  <c r="AH8" i="47"/>
  <c r="G81" i="48"/>
  <c r="BL9" i="47"/>
  <c r="AH9" i="47"/>
  <c r="G82" i="48"/>
  <c r="BL10" i="47"/>
  <c r="AH10" i="47"/>
  <c r="G83" i="48"/>
  <c r="BL11" i="47"/>
  <c r="AH11" i="47"/>
  <c r="G84" i="48"/>
  <c r="BL12" i="47"/>
  <c r="AH12" i="47"/>
  <c r="G85" i="48"/>
  <c r="BL13" i="47"/>
  <c r="AH13" i="47"/>
  <c r="G86" i="48"/>
  <c r="BL14" i="47"/>
  <c r="AH14" i="47"/>
  <c r="BL15" i="47"/>
  <c r="AH15" i="47"/>
  <c r="G88" i="48"/>
  <c r="BL16" i="47"/>
  <c r="AH16" i="47"/>
  <c r="G89" i="48"/>
  <c r="BL17" i="47"/>
  <c r="AH17" i="47"/>
  <c r="G90" i="48"/>
  <c r="BL18" i="47"/>
  <c r="AH18" i="47"/>
  <c r="G91" i="48"/>
  <c r="BL19" i="47"/>
  <c r="AH19" i="47"/>
  <c r="AH20" i="47"/>
  <c r="CL6" i="47"/>
  <c r="CL15" i="47"/>
  <c r="CL20" i="47"/>
  <c r="H74" i="48"/>
  <c r="BM2" i="47"/>
  <c r="AI2" i="47"/>
  <c r="H75" i="48"/>
  <c r="BM3" i="47"/>
  <c r="AI3" i="47"/>
  <c r="H76" i="48"/>
  <c r="BM4" i="47"/>
  <c r="AI4" i="47"/>
  <c r="H77" i="48"/>
  <c r="BM5" i="47"/>
  <c r="AI5" i="47"/>
  <c r="H78" i="48"/>
  <c r="BM6" i="47"/>
  <c r="AI6" i="47"/>
  <c r="H79" i="48"/>
  <c r="BM7" i="47"/>
  <c r="AI7" i="47"/>
  <c r="H80" i="48"/>
  <c r="BM8" i="47"/>
  <c r="AI8" i="47"/>
  <c r="H81" i="48"/>
  <c r="BM9" i="47"/>
  <c r="AI9" i="47"/>
  <c r="H82" i="48"/>
  <c r="BM10" i="47"/>
  <c r="AI10" i="47"/>
  <c r="H83" i="48"/>
  <c r="BM11" i="47"/>
  <c r="AI11" i="47"/>
  <c r="H84" i="48"/>
  <c r="BM12" i="47"/>
  <c r="AI12" i="47"/>
  <c r="H85" i="48"/>
  <c r="BM13" i="47"/>
  <c r="AI13" i="47"/>
  <c r="H86" i="48"/>
  <c r="BM14" i="47"/>
  <c r="AI14" i="47"/>
  <c r="BM15" i="47"/>
  <c r="AI15" i="47"/>
  <c r="H88" i="48"/>
  <c r="BM16" i="47"/>
  <c r="AI16" i="47"/>
  <c r="H89" i="48"/>
  <c r="BM17" i="47"/>
  <c r="AI17" i="47"/>
  <c r="H90" i="48"/>
  <c r="BM18" i="47"/>
  <c r="AI18" i="47"/>
  <c r="H91" i="48"/>
  <c r="BM19" i="47"/>
  <c r="AI19" i="47"/>
  <c r="AI20" i="47"/>
  <c r="CM6" i="47"/>
  <c r="CM15" i="47"/>
  <c r="CM20" i="47"/>
  <c r="I74" i="48"/>
  <c r="BN2" i="47"/>
  <c r="AJ2" i="47"/>
  <c r="I75" i="48"/>
  <c r="BN3" i="47"/>
  <c r="AJ3" i="47"/>
  <c r="I76" i="48"/>
  <c r="BN4" i="47"/>
  <c r="AJ4" i="47"/>
  <c r="I77" i="48"/>
  <c r="BN5" i="47"/>
  <c r="AJ5" i="47"/>
  <c r="I78" i="48"/>
  <c r="BN6" i="47"/>
  <c r="AJ6" i="47"/>
  <c r="I79" i="48"/>
  <c r="BN7" i="47"/>
  <c r="AJ7" i="47"/>
  <c r="I80" i="48"/>
  <c r="BN8" i="47"/>
  <c r="AJ8" i="47"/>
  <c r="I81" i="48"/>
  <c r="BN9" i="47"/>
  <c r="AJ9" i="47"/>
  <c r="I82" i="48"/>
  <c r="BN10" i="47"/>
  <c r="AJ10" i="47"/>
  <c r="I83" i="48"/>
  <c r="BN11" i="47"/>
  <c r="AJ11" i="47"/>
  <c r="I84" i="48"/>
  <c r="BN12" i="47"/>
  <c r="AJ12" i="47"/>
  <c r="I85" i="48"/>
  <c r="BN13" i="47"/>
  <c r="AJ13" i="47"/>
  <c r="I86" i="48"/>
  <c r="BN14" i="47"/>
  <c r="AJ14" i="47"/>
  <c r="BN15" i="47"/>
  <c r="AJ15" i="47"/>
  <c r="I88" i="48"/>
  <c r="BN16" i="47"/>
  <c r="AJ16" i="47"/>
  <c r="I89" i="48"/>
  <c r="BN17" i="47"/>
  <c r="AJ17" i="47"/>
  <c r="I90" i="48"/>
  <c r="BN18" i="47"/>
  <c r="AJ18" i="47"/>
  <c r="I91" i="48"/>
  <c r="BN19" i="47"/>
  <c r="AJ19" i="47"/>
  <c r="AJ20" i="47"/>
  <c r="CN6" i="47"/>
  <c r="CN15" i="47"/>
  <c r="CN20" i="47"/>
  <c r="J74" i="48"/>
  <c r="BO2" i="47"/>
  <c r="AK2" i="47"/>
  <c r="J75" i="48"/>
  <c r="BO3" i="47"/>
  <c r="AK3" i="47"/>
  <c r="J76" i="48"/>
  <c r="BO4" i="47"/>
  <c r="AK4" i="47"/>
  <c r="J77" i="48"/>
  <c r="BO5" i="47"/>
  <c r="AK5" i="47"/>
  <c r="J78" i="48"/>
  <c r="BO6" i="47"/>
  <c r="AK6" i="47"/>
  <c r="J79" i="48"/>
  <c r="BO7" i="47"/>
  <c r="AK7" i="47"/>
  <c r="J80" i="48"/>
  <c r="BO8" i="47"/>
  <c r="AK8" i="47"/>
  <c r="J81" i="48"/>
  <c r="BO9" i="47"/>
  <c r="AK9" i="47"/>
  <c r="J82" i="48"/>
  <c r="BO10" i="47"/>
  <c r="AK10" i="47"/>
  <c r="J83" i="48"/>
  <c r="BO11" i="47"/>
  <c r="AK11" i="47"/>
  <c r="J84" i="48"/>
  <c r="BO12" i="47"/>
  <c r="AK12" i="47"/>
  <c r="J85" i="48"/>
  <c r="BO13" i="47"/>
  <c r="AK13" i="47"/>
  <c r="J86" i="48"/>
  <c r="BO14" i="47"/>
  <c r="AK14" i="47"/>
  <c r="BO15" i="47"/>
  <c r="AK15" i="47"/>
  <c r="J88" i="48"/>
  <c r="BO16" i="47"/>
  <c r="AK16" i="47"/>
  <c r="J89" i="48"/>
  <c r="BO17" i="47"/>
  <c r="AK17" i="47"/>
  <c r="J90" i="48"/>
  <c r="BO18" i="47"/>
  <c r="AK18" i="47"/>
  <c r="J91" i="48"/>
  <c r="BO19" i="47"/>
  <c r="AK19" i="47"/>
  <c r="AK20" i="47"/>
  <c r="CO6" i="47"/>
  <c r="CO15" i="47"/>
  <c r="CO20" i="47"/>
  <c r="K74" i="48"/>
  <c r="BP2" i="47"/>
  <c r="AL2" i="47"/>
  <c r="K75" i="48"/>
  <c r="BP3" i="47"/>
  <c r="AL3" i="47"/>
  <c r="K76" i="48"/>
  <c r="BP4" i="47"/>
  <c r="AL4" i="47"/>
  <c r="K77" i="48"/>
  <c r="BP5" i="47"/>
  <c r="AL5" i="47"/>
  <c r="K78" i="48"/>
  <c r="BP6" i="47"/>
  <c r="AL6" i="47"/>
  <c r="K79" i="48"/>
  <c r="BP7" i="47"/>
  <c r="AL7" i="47"/>
  <c r="K80" i="48"/>
  <c r="BP8" i="47"/>
  <c r="AL8" i="47"/>
  <c r="K81" i="48"/>
  <c r="BP9" i="47"/>
  <c r="AL9" i="47"/>
  <c r="K82" i="48"/>
  <c r="BP10" i="47"/>
  <c r="AL10" i="47"/>
  <c r="K83" i="48"/>
  <c r="BP11" i="47"/>
  <c r="AL11" i="47"/>
  <c r="K84" i="48"/>
  <c r="BP12" i="47"/>
  <c r="AL12" i="47"/>
  <c r="K85" i="48"/>
  <c r="BP13" i="47"/>
  <c r="AL13" i="47"/>
  <c r="K86" i="48"/>
  <c r="BP14" i="47"/>
  <c r="AL14" i="47"/>
  <c r="BP15" i="47"/>
  <c r="AL15" i="47"/>
  <c r="K88" i="48"/>
  <c r="BP16" i="47"/>
  <c r="AL16" i="47"/>
  <c r="K89" i="48"/>
  <c r="BP17" i="47"/>
  <c r="AL17" i="47"/>
  <c r="K90" i="48"/>
  <c r="BP18" i="47"/>
  <c r="AL18" i="47"/>
  <c r="K91" i="48"/>
  <c r="BP19" i="47"/>
  <c r="AL19" i="47"/>
  <c r="AL20" i="47"/>
  <c r="CP6" i="47"/>
  <c r="CP15" i="47"/>
  <c r="CP20" i="47"/>
  <c r="AY27" i="57"/>
  <c r="B28" i="57"/>
  <c r="B50" i="57"/>
  <c r="B29" i="57"/>
  <c r="B51" i="57"/>
  <c r="B30" i="57"/>
  <c r="B52" i="57"/>
  <c r="B31" i="57"/>
  <c r="B53" i="57"/>
  <c r="B32" i="57"/>
  <c r="B54" i="57"/>
  <c r="B33" i="57"/>
  <c r="B55" i="57"/>
  <c r="B34" i="57"/>
  <c r="B56" i="57"/>
  <c r="B35" i="57"/>
  <c r="B57" i="57"/>
  <c r="B36" i="57"/>
  <c r="B58" i="57"/>
  <c r="B37" i="57"/>
  <c r="B59" i="57"/>
  <c r="B38" i="57"/>
  <c r="B60" i="57"/>
  <c r="B39" i="57"/>
  <c r="B61" i="57"/>
  <c r="B40" i="57"/>
  <c r="B62" i="57"/>
  <c r="B41" i="57"/>
  <c r="B63" i="57"/>
  <c r="B42" i="57"/>
  <c r="B64" i="57"/>
  <c r="B43" i="57"/>
  <c r="B65" i="57"/>
  <c r="B44" i="57"/>
  <c r="B66" i="57"/>
  <c r="B45" i="57"/>
  <c r="B67" i="57"/>
  <c r="B68" i="57"/>
  <c r="B87" i="57"/>
  <c r="DF23" i="47"/>
  <c r="C28" i="57"/>
  <c r="C50" i="57"/>
  <c r="C29" i="57"/>
  <c r="C51" i="57"/>
  <c r="C30" i="57"/>
  <c r="C52" i="57"/>
  <c r="C31" i="57"/>
  <c r="C53" i="57"/>
  <c r="C32" i="57"/>
  <c r="C54" i="57"/>
  <c r="C33" i="57"/>
  <c r="C55" i="57"/>
  <c r="C34" i="57"/>
  <c r="C56" i="57"/>
  <c r="C35" i="57"/>
  <c r="C57" i="57"/>
  <c r="C36" i="57"/>
  <c r="C58" i="57"/>
  <c r="C37" i="57"/>
  <c r="C59" i="57"/>
  <c r="C38" i="57"/>
  <c r="C60" i="57"/>
  <c r="C39" i="57"/>
  <c r="C61" i="57"/>
  <c r="C40" i="57"/>
  <c r="C62" i="57"/>
  <c r="C41" i="57"/>
  <c r="C63" i="57"/>
  <c r="C42" i="57"/>
  <c r="C64" i="57"/>
  <c r="C43" i="57"/>
  <c r="C65" i="57"/>
  <c r="C44" i="57"/>
  <c r="C66" i="57"/>
  <c r="C45" i="57"/>
  <c r="C67" i="57"/>
  <c r="C68" i="57"/>
  <c r="C87" i="57"/>
  <c r="D28" i="57"/>
  <c r="D50" i="57"/>
  <c r="D29" i="57"/>
  <c r="D51" i="57"/>
  <c r="D30" i="57"/>
  <c r="D52" i="57"/>
  <c r="D31" i="57"/>
  <c r="D53" i="57"/>
  <c r="D32" i="57"/>
  <c r="D54" i="57"/>
  <c r="D33" i="57"/>
  <c r="D55" i="57"/>
  <c r="D34" i="57"/>
  <c r="D56" i="57"/>
  <c r="D35" i="57"/>
  <c r="D57" i="57"/>
  <c r="D36" i="57"/>
  <c r="D58" i="57"/>
  <c r="D37" i="57"/>
  <c r="D59" i="57"/>
  <c r="D38" i="57"/>
  <c r="D60" i="57"/>
  <c r="D39" i="57"/>
  <c r="D61" i="57"/>
  <c r="D40" i="57"/>
  <c r="D62" i="57"/>
  <c r="D41" i="57"/>
  <c r="D63" i="57"/>
  <c r="D42" i="57"/>
  <c r="D64" i="57"/>
  <c r="D43" i="57"/>
  <c r="D65" i="57"/>
  <c r="D44" i="57"/>
  <c r="D66" i="57"/>
  <c r="D45" i="57"/>
  <c r="D67" i="57"/>
  <c r="D68" i="57"/>
  <c r="D87" i="57"/>
  <c r="E28" i="57"/>
  <c r="E50" i="57"/>
  <c r="E29" i="57"/>
  <c r="E51" i="57"/>
  <c r="E30" i="57"/>
  <c r="E52" i="57"/>
  <c r="E31" i="57"/>
  <c r="E53" i="57"/>
  <c r="E32" i="57"/>
  <c r="E54" i="57"/>
  <c r="E33" i="57"/>
  <c r="E55" i="57"/>
  <c r="E34" i="57"/>
  <c r="E56" i="57"/>
  <c r="E35" i="57"/>
  <c r="E57" i="57"/>
  <c r="E36" i="57"/>
  <c r="E58" i="57"/>
  <c r="E37" i="57"/>
  <c r="E59" i="57"/>
  <c r="E38" i="57"/>
  <c r="E60" i="57"/>
  <c r="E39" i="57"/>
  <c r="E61" i="57"/>
  <c r="E40" i="57"/>
  <c r="E62" i="57"/>
  <c r="E41" i="57"/>
  <c r="E63" i="57"/>
  <c r="E42" i="57"/>
  <c r="E64" i="57"/>
  <c r="E43" i="57"/>
  <c r="E65" i="57"/>
  <c r="E44" i="57"/>
  <c r="E66" i="57"/>
  <c r="E45" i="57"/>
  <c r="E67" i="57"/>
  <c r="E68" i="57"/>
  <c r="E87" i="57"/>
  <c r="F28" i="57"/>
  <c r="F50" i="57"/>
  <c r="F29" i="57"/>
  <c r="F51" i="57"/>
  <c r="F30" i="57"/>
  <c r="F52" i="57"/>
  <c r="F31" i="57"/>
  <c r="F53" i="57"/>
  <c r="F32" i="57"/>
  <c r="F54" i="57"/>
  <c r="F33" i="57"/>
  <c r="F55" i="57"/>
  <c r="F34" i="57"/>
  <c r="F56" i="57"/>
  <c r="F35" i="57"/>
  <c r="F57" i="57"/>
  <c r="F36" i="57"/>
  <c r="F58" i="57"/>
  <c r="F37" i="57"/>
  <c r="F59" i="57"/>
  <c r="F38" i="57"/>
  <c r="F60" i="57"/>
  <c r="F39" i="57"/>
  <c r="F61" i="57"/>
  <c r="F40" i="57"/>
  <c r="F62" i="57"/>
  <c r="F41" i="57"/>
  <c r="F63" i="57"/>
  <c r="F42" i="57"/>
  <c r="F64" i="57"/>
  <c r="F43" i="57"/>
  <c r="F65" i="57"/>
  <c r="F44" i="57"/>
  <c r="F66" i="57"/>
  <c r="F45" i="57"/>
  <c r="F67" i="57"/>
  <c r="F68" i="57"/>
  <c r="F87" i="57"/>
  <c r="G28" i="57"/>
  <c r="G50" i="57"/>
  <c r="G29" i="57"/>
  <c r="G51" i="57"/>
  <c r="G30" i="57"/>
  <c r="G52" i="57"/>
  <c r="G31" i="57"/>
  <c r="G53" i="57"/>
  <c r="G32" i="57"/>
  <c r="G54" i="57"/>
  <c r="G33" i="57"/>
  <c r="G55" i="57"/>
  <c r="G34" i="57"/>
  <c r="G56" i="57"/>
  <c r="G35" i="57"/>
  <c r="G57" i="57"/>
  <c r="G36" i="57"/>
  <c r="G58" i="57"/>
  <c r="G37" i="57"/>
  <c r="G59" i="57"/>
  <c r="G38" i="57"/>
  <c r="G60" i="57"/>
  <c r="G39" i="57"/>
  <c r="G61" i="57"/>
  <c r="G40" i="57"/>
  <c r="G62" i="57"/>
  <c r="G41" i="57"/>
  <c r="G63" i="57"/>
  <c r="G42" i="57"/>
  <c r="G64" i="57"/>
  <c r="G43" i="57"/>
  <c r="G65" i="57"/>
  <c r="G44" i="57"/>
  <c r="G66" i="57"/>
  <c r="G45" i="57"/>
  <c r="G67" i="57"/>
  <c r="G68" i="57"/>
  <c r="G87" i="57"/>
  <c r="H28" i="57"/>
  <c r="H50" i="57"/>
  <c r="H29" i="57"/>
  <c r="H51" i="57"/>
  <c r="H30" i="57"/>
  <c r="H52" i="57"/>
  <c r="H31" i="57"/>
  <c r="H53" i="57"/>
  <c r="H32" i="57"/>
  <c r="H54" i="57"/>
  <c r="H33" i="57"/>
  <c r="H55" i="57"/>
  <c r="H34" i="57"/>
  <c r="H56" i="57"/>
  <c r="H35" i="57"/>
  <c r="H57" i="57"/>
  <c r="H36" i="57"/>
  <c r="H58" i="57"/>
  <c r="H37" i="57"/>
  <c r="H59" i="57"/>
  <c r="H38" i="57"/>
  <c r="H60" i="57"/>
  <c r="H39" i="57"/>
  <c r="H61" i="57"/>
  <c r="H40" i="57"/>
  <c r="H62" i="57"/>
  <c r="H41" i="57"/>
  <c r="H63" i="57"/>
  <c r="H42" i="57"/>
  <c r="H64" i="57"/>
  <c r="H43" i="57"/>
  <c r="H65" i="57"/>
  <c r="H44" i="57"/>
  <c r="H66" i="57"/>
  <c r="H45" i="57"/>
  <c r="H67" i="57"/>
  <c r="H68" i="57"/>
  <c r="H87" i="57"/>
  <c r="I28" i="57"/>
  <c r="I50" i="57"/>
  <c r="I29" i="57"/>
  <c r="I51" i="57"/>
  <c r="I30" i="57"/>
  <c r="I52" i="57"/>
  <c r="I31" i="57"/>
  <c r="I53" i="57"/>
  <c r="I32" i="57"/>
  <c r="I54" i="57"/>
  <c r="I33" i="57"/>
  <c r="I55" i="57"/>
  <c r="I34" i="57"/>
  <c r="I56" i="57"/>
  <c r="I35" i="57"/>
  <c r="I57" i="57"/>
  <c r="I36" i="57"/>
  <c r="I58" i="57"/>
  <c r="I37" i="57"/>
  <c r="I59" i="57"/>
  <c r="I38" i="57"/>
  <c r="I60" i="57"/>
  <c r="I39" i="57"/>
  <c r="I61" i="57"/>
  <c r="I40" i="57"/>
  <c r="I62" i="57"/>
  <c r="I41" i="57"/>
  <c r="I63" i="57"/>
  <c r="I42" i="57"/>
  <c r="I64" i="57"/>
  <c r="I43" i="57"/>
  <c r="I65" i="57"/>
  <c r="I44" i="57"/>
  <c r="I66" i="57"/>
  <c r="I45" i="57"/>
  <c r="I67" i="57"/>
  <c r="I68" i="57"/>
  <c r="I87" i="57"/>
  <c r="J28" i="57"/>
  <c r="J50" i="57"/>
  <c r="J29" i="57"/>
  <c r="J51" i="57"/>
  <c r="J30" i="57"/>
  <c r="J52" i="57"/>
  <c r="J31" i="57"/>
  <c r="J53" i="57"/>
  <c r="J32" i="57"/>
  <c r="J54" i="57"/>
  <c r="J33" i="57"/>
  <c r="J55" i="57"/>
  <c r="J34" i="57"/>
  <c r="J56" i="57"/>
  <c r="J35" i="57"/>
  <c r="J57" i="57"/>
  <c r="J36" i="57"/>
  <c r="J58" i="57"/>
  <c r="J37" i="57"/>
  <c r="J59" i="57"/>
  <c r="J38" i="57"/>
  <c r="J60" i="57"/>
  <c r="J39" i="57"/>
  <c r="J61" i="57"/>
  <c r="J40" i="57"/>
  <c r="J62" i="57"/>
  <c r="J41" i="57"/>
  <c r="J63" i="57"/>
  <c r="J42" i="57"/>
  <c r="J64" i="57"/>
  <c r="J43" i="57"/>
  <c r="J65" i="57"/>
  <c r="J44" i="57"/>
  <c r="J66" i="57"/>
  <c r="J45" i="57"/>
  <c r="J67" i="57"/>
  <c r="J68" i="57"/>
  <c r="J87" i="57"/>
  <c r="K28" i="57"/>
  <c r="K50" i="57"/>
  <c r="K29" i="57"/>
  <c r="K51" i="57"/>
  <c r="K30" i="57"/>
  <c r="K52" i="57"/>
  <c r="K31" i="57"/>
  <c r="K53" i="57"/>
  <c r="K32" i="57"/>
  <c r="K54" i="57"/>
  <c r="K33" i="57"/>
  <c r="K55" i="57"/>
  <c r="K34" i="57"/>
  <c r="K56" i="57"/>
  <c r="K35" i="57"/>
  <c r="K57" i="57"/>
  <c r="K36" i="57"/>
  <c r="K58" i="57"/>
  <c r="K37" i="57"/>
  <c r="K59" i="57"/>
  <c r="K38" i="57"/>
  <c r="K60" i="57"/>
  <c r="K39" i="57"/>
  <c r="K61" i="57"/>
  <c r="K40" i="57"/>
  <c r="K62" i="57"/>
  <c r="K41" i="57"/>
  <c r="K63" i="57"/>
  <c r="K42" i="57"/>
  <c r="K64" i="57"/>
  <c r="K43" i="57"/>
  <c r="K65" i="57"/>
  <c r="K44" i="57"/>
  <c r="K66" i="57"/>
  <c r="K45" i="57"/>
  <c r="K67" i="57"/>
  <c r="K68" i="57"/>
  <c r="K87" i="57"/>
  <c r="L28" i="57"/>
  <c r="L50" i="57"/>
  <c r="L29" i="57"/>
  <c r="L51" i="57"/>
  <c r="L30" i="57"/>
  <c r="L52" i="57"/>
  <c r="L31" i="57"/>
  <c r="L53" i="57"/>
  <c r="L32" i="57"/>
  <c r="L54" i="57"/>
  <c r="L33" i="57"/>
  <c r="L55" i="57"/>
  <c r="L34" i="57"/>
  <c r="L56" i="57"/>
  <c r="L35" i="57"/>
  <c r="L57" i="57"/>
  <c r="L36" i="57"/>
  <c r="L58" i="57"/>
  <c r="L37" i="57"/>
  <c r="L59" i="57"/>
  <c r="L38" i="57"/>
  <c r="L60" i="57"/>
  <c r="L39" i="57"/>
  <c r="L61" i="57"/>
  <c r="L40" i="57"/>
  <c r="L62" i="57"/>
  <c r="L41" i="57"/>
  <c r="L63" i="57"/>
  <c r="L42" i="57"/>
  <c r="L64" i="57"/>
  <c r="L43" i="57"/>
  <c r="L65" i="57"/>
  <c r="L44" i="57"/>
  <c r="L66" i="57"/>
  <c r="L45" i="57"/>
  <c r="L67" i="57"/>
  <c r="L68" i="57"/>
  <c r="L87" i="57"/>
  <c r="M28" i="57"/>
  <c r="M50" i="57"/>
  <c r="M29" i="57"/>
  <c r="M51" i="57"/>
  <c r="M30" i="57"/>
  <c r="M52" i="57"/>
  <c r="M31" i="57"/>
  <c r="M53" i="57"/>
  <c r="M32" i="57"/>
  <c r="M54" i="57"/>
  <c r="M33" i="57"/>
  <c r="M55" i="57"/>
  <c r="M34" i="57"/>
  <c r="M56" i="57"/>
  <c r="M35" i="57"/>
  <c r="M57" i="57"/>
  <c r="M36" i="57"/>
  <c r="M58" i="57"/>
  <c r="M37" i="57"/>
  <c r="M59" i="57"/>
  <c r="M38" i="57"/>
  <c r="M60" i="57"/>
  <c r="M39" i="57"/>
  <c r="M61" i="57"/>
  <c r="M40" i="57"/>
  <c r="M62" i="57"/>
  <c r="M41" i="57"/>
  <c r="M63" i="57"/>
  <c r="M42" i="57"/>
  <c r="M64" i="57"/>
  <c r="M43" i="57"/>
  <c r="M65" i="57"/>
  <c r="M44" i="57"/>
  <c r="M66" i="57"/>
  <c r="M45" i="57"/>
  <c r="M67" i="57"/>
  <c r="M68" i="57"/>
  <c r="M87" i="57"/>
  <c r="N28" i="57"/>
  <c r="N50" i="57"/>
  <c r="N29" i="57"/>
  <c r="N51" i="57"/>
  <c r="N30" i="57"/>
  <c r="N52" i="57"/>
  <c r="N31" i="57"/>
  <c r="N53" i="57"/>
  <c r="N32" i="57"/>
  <c r="N54" i="57"/>
  <c r="N33" i="57"/>
  <c r="N55" i="57"/>
  <c r="N34" i="57"/>
  <c r="N56" i="57"/>
  <c r="N35" i="57"/>
  <c r="N57" i="57"/>
  <c r="N36" i="57"/>
  <c r="N58" i="57"/>
  <c r="N37" i="57"/>
  <c r="N59" i="57"/>
  <c r="N38" i="57"/>
  <c r="N60" i="57"/>
  <c r="N39" i="57"/>
  <c r="N61" i="57"/>
  <c r="N40" i="57"/>
  <c r="N62" i="57"/>
  <c r="N41" i="57"/>
  <c r="N63" i="57"/>
  <c r="N42" i="57"/>
  <c r="N64" i="57"/>
  <c r="N43" i="57"/>
  <c r="N65" i="57"/>
  <c r="N44" i="57"/>
  <c r="N66" i="57"/>
  <c r="N45" i="57"/>
  <c r="N67" i="57"/>
  <c r="N68" i="57"/>
  <c r="N87" i="57"/>
  <c r="O28" i="57"/>
  <c r="O50" i="57"/>
  <c r="O29" i="57"/>
  <c r="O51" i="57"/>
  <c r="O30" i="57"/>
  <c r="O52" i="57"/>
  <c r="O31" i="57"/>
  <c r="O53" i="57"/>
  <c r="O32" i="57"/>
  <c r="O54" i="57"/>
  <c r="O33" i="57"/>
  <c r="O55" i="57"/>
  <c r="O34" i="57"/>
  <c r="O56" i="57"/>
  <c r="O35" i="57"/>
  <c r="O57" i="57"/>
  <c r="O36" i="57"/>
  <c r="O58" i="57"/>
  <c r="O37" i="57"/>
  <c r="O59" i="57"/>
  <c r="O38" i="57"/>
  <c r="O60" i="57"/>
  <c r="O39" i="57"/>
  <c r="O61" i="57"/>
  <c r="O40" i="57"/>
  <c r="O62" i="57"/>
  <c r="O41" i="57"/>
  <c r="O63" i="57"/>
  <c r="O42" i="57"/>
  <c r="O64" i="57"/>
  <c r="O43" i="57"/>
  <c r="O65" i="57"/>
  <c r="O44" i="57"/>
  <c r="O66" i="57"/>
  <c r="O45" i="57"/>
  <c r="O67" i="57"/>
  <c r="O68" i="57"/>
  <c r="O87" i="57"/>
  <c r="P28" i="57"/>
  <c r="P50" i="57"/>
  <c r="P29" i="57"/>
  <c r="P51" i="57"/>
  <c r="P30" i="57"/>
  <c r="P52" i="57"/>
  <c r="P31" i="57"/>
  <c r="P53" i="57"/>
  <c r="P32" i="57"/>
  <c r="P54" i="57"/>
  <c r="P33" i="57"/>
  <c r="P55" i="57"/>
  <c r="P34" i="57"/>
  <c r="P56" i="57"/>
  <c r="P35" i="57"/>
  <c r="P57" i="57"/>
  <c r="P36" i="57"/>
  <c r="P58" i="57"/>
  <c r="P37" i="57"/>
  <c r="P59" i="57"/>
  <c r="P38" i="57"/>
  <c r="P60" i="57"/>
  <c r="P39" i="57"/>
  <c r="P61" i="57"/>
  <c r="P40" i="57"/>
  <c r="P62" i="57"/>
  <c r="P41" i="57"/>
  <c r="P63" i="57"/>
  <c r="P42" i="57"/>
  <c r="P64" i="57"/>
  <c r="P43" i="57"/>
  <c r="P65" i="57"/>
  <c r="P44" i="57"/>
  <c r="P66" i="57"/>
  <c r="P45" i="57"/>
  <c r="P67" i="57"/>
  <c r="P68" i="57"/>
  <c r="P87" i="57"/>
  <c r="Q28" i="57"/>
  <c r="Q50" i="57"/>
  <c r="Q29" i="57"/>
  <c r="Q51" i="57"/>
  <c r="Q30" i="57"/>
  <c r="Q52" i="57"/>
  <c r="Q31" i="57"/>
  <c r="Q53" i="57"/>
  <c r="Q32" i="57"/>
  <c r="Q54" i="57"/>
  <c r="Q33" i="57"/>
  <c r="Q55" i="57"/>
  <c r="Q34" i="57"/>
  <c r="Q56" i="57"/>
  <c r="Q35" i="57"/>
  <c r="Q57" i="57"/>
  <c r="Q36" i="57"/>
  <c r="Q58" i="57"/>
  <c r="Q37" i="57"/>
  <c r="Q59" i="57"/>
  <c r="Q38" i="57"/>
  <c r="Q60" i="57"/>
  <c r="Q39" i="57"/>
  <c r="Q61" i="57"/>
  <c r="Q40" i="57"/>
  <c r="Q62" i="57"/>
  <c r="Q41" i="57"/>
  <c r="Q63" i="57"/>
  <c r="Q42" i="57"/>
  <c r="Q64" i="57"/>
  <c r="Q43" i="57"/>
  <c r="Q65" i="57"/>
  <c r="Q44" i="57"/>
  <c r="Q66" i="57"/>
  <c r="Q45" i="57"/>
  <c r="Q67" i="57"/>
  <c r="Q68" i="57"/>
  <c r="Q87" i="57"/>
  <c r="R28" i="57"/>
  <c r="R50" i="57"/>
  <c r="R29" i="57"/>
  <c r="R51" i="57"/>
  <c r="R30" i="57"/>
  <c r="R52" i="57"/>
  <c r="R31" i="57"/>
  <c r="R53" i="57"/>
  <c r="R32" i="57"/>
  <c r="R54" i="57"/>
  <c r="R33" i="57"/>
  <c r="R55" i="57"/>
  <c r="R34" i="57"/>
  <c r="R56" i="57"/>
  <c r="R35" i="57"/>
  <c r="R57" i="57"/>
  <c r="R36" i="57"/>
  <c r="R58" i="57"/>
  <c r="R37" i="57"/>
  <c r="R59" i="57"/>
  <c r="R38" i="57"/>
  <c r="R60" i="57"/>
  <c r="R39" i="57"/>
  <c r="R61" i="57"/>
  <c r="R40" i="57"/>
  <c r="R62" i="57"/>
  <c r="R41" i="57"/>
  <c r="R63" i="57"/>
  <c r="R42" i="57"/>
  <c r="R64" i="57"/>
  <c r="R43" i="57"/>
  <c r="R65" i="57"/>
  <c r="R44" i="57"/>
  <c r="R66" i="57"/>
  <c r="R45" i="57"/>
  <c r="R67" i="57"/>
  <c r="R68" i="57"/>
  <c r="R87" i="57"/>
  <c r="S28" i="57"/>
  <c r="S50" i="57"/>
  <c r="S29" i="57"/>
  <c r="S51" i="57"/>
  <c r="S30" i="57"/>
  <c r="S52" i="57"/>
  <c r="S31" i="57"/>
  <c r="S53" i="57"/>
  <c r="S32" i="57"/>
  <c r="S54" i="57"/>
  <c r="S33" i="57"/>
  <c r="S55" i="57"/>
  <c r="S34" i="57"/>
  <c r="S56" i="57"/>
  <c r="S35" i="57"/>
  <c r="S57" i="57"/>
  <c r="S36" i="57"/>
  <c r="S58" i="57"/>
  <c r="S37" i="57"/>
  <c r="S59" i="57"/>
  <c r="S38" i="57"/>
  <c r="S60" i="57"/>
  <c r="S39" i="57"/>
  <c r="S61" i="57"/>
  <c r="S40" i="57"/>
  <c r="S62" i="57"/>
  <c r="S41" i="57"/>
  <c r="S63" i="57"/>
  <c r="S42" i="57"/>
  <c r="S64" i="57"/>
  <c r="S43" i="57"/>
  <c r="S65" i="57"/>
  <c r="S44" i="57"/>
  <c r="S66" i="57"/>
  <c r="S45" i="57"/>
  <c r="S67" i="57"/>
  <c r="S68" i="57"/>
  <c r="S87" i="57"/>
  <c r="T28" i="57"/>
  <c r="T50" i="57"/>
  <c r="T29" i="57"/>
  <c r="T51" i="57"/>
  <c r="T30" i="57"/>
  <c r="T52" i="57"/>
  <c r="T31" i="57"/>
  <c r="T53" i="57"/>
  <c r="T32" i="57"/>
  <c r="T54" i="57"/>
  <c r="T33" i="57"/>
  <c r="T55" i="57"/>
  <c r="T34" i="57"/>
  <c r="T56" i="57"/>
  <c r="T35" i="57"/>
  <c r="T57" i="57"/>
  <c r="T36" i="57"/>
  <c r="T58" i="57"/>
  <c r="T37" i="57"/>
  <c r="T59" i="57"/>
  <c r="T38" i="57"/>
  <c r="T60" i="57"/>
  <c r="T39" i="57"/>
  <c r="T61" i="57"/>
  <c r="T40" i="57"/>
  <c r="T62" i="57"/>
  <c r="T41" i="57"/>
  <c r="T63" i="57"/>
  <c r="T42" i="57"/>
  <c r="T64" i="57"/>
  <c r="T43" i="57"/>
  <c r="T65" i="57"/>
  <c r="T44" i="57"/>
  <c r="T66" i="57"/>
  <c r="T45" i="57"/>
  <c r="T67" i="57"/>
  <c r="T68" i="57"/>
  <c r="T87" i="57"/>
  <c r="U28" i="57"/>
  <c r="U50" i="57"/>
  <c r="U29" i="57"/>
  <c r="U51" i="57"/>
  <c r="U30" i="57"/>
  <c r="U52" i="57"/>
  <c r="U31" i="57"/>
  <c r="U53" i="57"/>
  <c r="U32" i="57"/>
  <c r="U54" i="57"/>
  <c r="U33" i="57"/>
  <c r="U55" i="57"/>
  <c r="U34" i="57"/>
  <c r="U56" i="57"/>
  <c r="U35" i="57"/>
  <c r="U57" i="57"/>
  <c r="U36" i="57"/>
  <c r="U58" i="57"/>
  <c r="U37" i="57"/>
  <c r="U59" i="57"/>
  <c r="U38" i="57"/>
  <c r="U60" i="57"/>
  <c r="U39" i="57"/>
  <c r="U61" i="57"/>
  <c r="U40" i="57"/>
  <c r="U62" i="57"/>
  <c r="U41" i="57"/>
  <c r="U63" i="57"/>
  <c r="U42" i="57"/>
  <c r="U64" i="57"/>
  <c r="U43" i="57"/>
  <c r="U65" i="57"/>
  <c r="U44" i="57"/>
  <c r="U66" i="57"/>
  <c r="U45" i="57"/>
  <c r="U67" i="57"/>
  <c r="U68" i="57"/>
  <c r="U87" i="57"/>
  <c r="V28" i="57"/>
  <c r="V50" i="57"/>
  <c r="V29" i="57"/>
  <c r="V51" i="57"/>
  <c r="V30" i="57"/>
  <c r="V52" i="57"/>
  <c r="V31" i="57"/>
  <c r="V53" i="57"/>
  <c r="V32" i="57"/>
  <c r="V54" i="57"/>
  <c r="V33" i="57"/>
  <c r="V55" i="57"/>
  <c r="V34" i="57"/>
  <c r="V56" i="57"/>
  <c r="V35" i="57"/>
  <c r="V57" i="57"/>
  <c r="V36" i="57"/>
  <c r="V58" i="57"/>
  <c r="V37" i="57"/>
  <c r="V59" i="57"/>
  <c r="V38" i="57"/>
  <c r="V60" i="57"/>
  <c r="V39" i="57"/>
  <c r="V61" i="57"/>
  <c r="V40" i="57"/>
  <c r="V62" i="57"/>
  <c r="V41" i="57"/>
  <c r="V63" i="57"/>
  <c r="V42" i="57"/>
  <c r="V64" i="57"/>
  <c r="V43" i="57"/>
  <c r="V65" i="57"/>
  <c r="V44" i="57"/>
  <c r="V66" i="57"/>
  <c r="V45" i="57"/>
  <c r="V67" i="57"/>
  <c r="V68" i="57"/>
  <c r="V87" i="57"/>
  <c r="W28" i="57"/>
  <c r="W50" i="57"/>
  <c r="W29" i="57"/>
  <c r="W51" i="57"/>
  <c r="W30" i="57"/>
  <c r="W52" i="57"/>
  <c r="W31" i="57"/>
  <c r="W53" i="57"/>
  <c r="W32" i="57"/>
  <c r="W54" i="57"/>
  <c r="W33" i="57"/>
  <c r="W55" i="57"/>
  <c r="W34" i="57"/>
  <c r="W56" i="57"/>
  <c r="W35" i="57"/>
  <c r="W57" i="57"/>
  <c r="W36" i="57"/>
  <c r="W58" i="57"/>
  <c r="W37" i="57"/>
  <c r="W59" i="57"/>
  <c r="W38" i="57"/>
  <c r="W60" i="57"/>
  <c r="W39" i="57"/>
  <c r="W61" i="57"/>
  <c r="W40" i="57"/>
  <c r="W62" i="57"/>
  <c r="W41" i="57"/>
  <c r="W63" i="57"/>
  <c r="W42" i="57"/>
  <c r="W64" i="57"/>
  <c r="W43" i="57"/>
  <c r="W65" i="57"/>
  <c r="W44" i="57"/>
  <c r="W66" i="57"/>
  <c r="W45" i="57"/>
  <c r="W67" i="57"/>
  <c r="W68" i="57"/>
  <c r="W87" i="57"/>
  <c r="X28" i="57"/>
  <c r="X50" i="57"/>
  <c r="X29" i="57"/>
  <c r="X51" i="57"/>
  <c r="X30" i="57"/>
  <c r="X52" i="57"/>
  <c r="X31" i="57"/>
  <c r="X53" i="57"/>
  <c r="X32" i="57"/>
  <c r="X54" i="57"/>
  <c r="X33" i="57"/>
  <c r="X55" i="57"/>
  <c r="X34" i="57"/>
  <c r="X56" i="57"/>
  <c r="X35" i="57"/>
  <c r="X57" i="57"/>
  <c r="X36" i="57"/>
  <c r="X58" i="57"/>
  <c r="X37" i="57"/>
  <c r="X59" i="57"/>
  <c r="X38" i="57"/>
  <c r="X60" i="57"/>
  <c r="X39" i="57"/>
  <c r="X61" i="57"/>
  <c r="X40" i="57"/>
  <c r="X62" i="57"/>
  <c r="X41" i="57"/>
  <c r="X63" i="57"/>
  <c r="X42" i="57"/>
  <c r="X64" i="57"/>
  <c r="X43" i="57"/>
  <c r="X65" i="57"/>
  <c r="X44" i="57"/>
  <c r="X66" i="57"/>
  <c r="X45" i="57"/>
  <c r="X67" i="57"/>
  <c r="X68" i="57"/>
  <c r="X87" i="57"/>
  <c r="Y28" i="57"/>
  <c r="Y50" i="57"/>
  <c r="Y29" i="57"/>
  <c r="Y51" i="57"/>
  <c r="Y30" i="57"/>
  <c r="Y52" i="57"/>
  <c r="Y31" i="57"/>
  <c r="Y53" i="57"/>
  <c r="Y32" i="57"/>
  <c r="Y54" i="57"/>
  <c r="Y33" i="57"/>
  <c r="Y55" i="57"/>
  <c r="Y34" i="57"/>
  <c r="Y56" i="57"/>
  <c r="Y35" i="57"/>
  <c r="Y57" i="57"/>
  <c r="Y36" i="57"/>
  <c r="Y58" i="57"/>
  <c r="Y37" i="57"/>
  <c r="Y59" i="57"/>
  <c r="Y38" i="57"/>
  <c r="Y60" i="57"/>
  <c r="Y39" i="57"/>
  <c r="Y61" i="57"/>
  <c r="Y40" i="57"/>
  <c r="Y62" i="57"/>
  <c r="Y41" i="57"/>
  <c r="Y63" i="57"/>
  <c r="Y42" i="57"/>
  <c r="Y64" i="57"/>
  <c r="Y43" i="57"/>
  <c r="Y65" i="57"/>
  <c r="Y44" i="57"/>
  <c r="Y66" i="57"/>
  <c r="Y45" i="57"/>
  <c r="Y67" i="57"/>
  <c r="Y68" i="57"/>
  <c r="Y87" i="57"/>
  <c r="Y74" i="57"/>
  <c r="Z74" i="57"/>
  <c r="Y75" i="57"/>
  <c r="Z75" i="57"/>
  <c r="Y76" i="57"/>
  <c r="Z76" i="57"/>
  <c r="Y77" i="57"/>
  <c r="Z77" i="57"/>
  <c r="Y78" i="57"/>
  <c r="Z78" i="57"/>
  <c r="Y79" i="57"/>
  <c r="Z79" i="57"/>
  <c r="Y80" i="57"/>
  <c r="Z80" i="57"/>
  <c r="Y81" i="57"/>
  <c r="Z81" i="57"/>
  <c r="Y82" i="57"/>
  <c r="Z82" i="57"/>
  <c r="Y83" i="57"/>
  <c r="Z83" i="57"/>
  <c r="Y84" i="57"/>
  <c r="Z84" i="57"/>
  <c r="Y85" i="57"/>
  <c r="Z85" i="57"/>
  <c r="Y86" i="57"/>
  <c r="Z86" i="57"/>
  <c r="Z87" i="57"/>
  <c r="Y88" i="57"/>
  <c r="Z88" i="57"/>
  <c r="Y89" i="57"/>
  <c r="Z89" i="57"/>
  <c r="Y90" i="57"/>
  <c r="Z90" i="57"/>
  <c r="Y91" i="57"/>
  <c r="Z91" i="57"/>
  <c r="AA91" i="57"/>
  <c r="AD68" i="57"/>
  <c r="Y2" i="56"/>
  <c r="Y28" i="56"/>
  <c r="Y50" i="56"/>
  <c r="Y3" i="56"/>
  <c r="Y29" i="56"/>
  <c r="Y51" i="56"/>
  <c r="Y4" i="56"/>
  <c r="Y30" i="56"/>
  <c r="Y52" i="56"/>
  <c r="Y5" i="56"/>
  <c r="Y31" i="56"/>
  <c r="Y53" i="56"/>
  <c r="Y6" i="56"/>
  <c r="Y32" i="56"/>
  <c r="Y54" i="56"/>
  <c r="Y7" i="56"/>
  <c r="Y33" i="56"/>
  <c r="Y55" i="56"/>
  <c r="Y8" i="56"/>
  <c r="Y34" i="56"/>
  <c r="Y56" i="56"/>
  <c r="Y9" i="56"/>
  <c r="Y35" i="56"/>
  <c r="Y57" i="56"/>
  <c r="Y10" i="56"/>
  <c r="Y36" i="56"/>
  <c r="Y58" i="56"/>
  <c r="Y11" i="56"/>
  <c r="Y37" i="56"/>
  <c r="Y59" i="56"/>
  <c r="Y12" i="56"/>
  <c r="Y38" i="56"/>
  <c r="Y60" i="56"/>
  <c r="Y13" i="56"/>
  <c r="Y39" i="56"/>
  <c r="Y61" i="56"/>
  <c r="Y14" i="56"/>
  <c r="Y40" i="56"/>
  <c r="Y62" i="56"/>
  <c r="Y15" i="56"/>
  <c r="Y41" i="56"/>
  <c r="Y63" i="56"/>
  <c r="Y16" i="56"/>
  <c r="Y42" i="56"/>
  <c r="Y64" i="56"/>
  <c r="Y17" i="56"/>
  <c r="Y43" i="56"/>
  <c r="Y65" i="56"/>
  <c r="Y18" i="56"/>
  <c r="Y44" i="56"/>
  <c r="Y66" i="56"/>
  <c r="Y19" i="56"/>
  <c r="Y45" i="56"/>
  <c r="Y67" i="56"/>
  <c r="Y68" i="56"/>
  <c r="Y87" i="56"/>
  <c r="Y74" i="56"/>
  <c r="Z74" i="56"/>
  <c r="Y75" i="56"/>
  <c r="Z75" i="56"/>
  <c r="Y76" i="56"/>
  <c r="Z76" i="56"/>
  <c r="Y77" i="56"/>
  <c r="Z77" i="56"/>
  <c r="Y78" i="56"/>
  <c r="Z78" i="56"/>
  <c r="Y79" i="56"/>
  <c r="Z79" i="56"/>
  <c r="Y80" i="56"/>
  <c r="Z80" i="56"/>
  <c r="Y81" i="56"/>
  <c r="Z81" i="56"/>
  <c r="Y82" i="56"/>
  <c r="Z82" i="56"/>
  <c r="Y83" i="56"/>
  <c r="Z83" i="56"/>
  <c r="Y84" i="56"/>
  <c r="Z84" i="56"/>
  <c r="Y85" i="56"/>
  <c r="Z85" i="56"/>
  <c r="Y86" i="56"/>
  <c r="Z86" i="56"/>
  <c r="Z87" i="56"/>
  <c r="Y88" i="56"/>
  <c r="Z88" i="56"/>
  <c r="Y89" i="56"/>
  <c r="Z89" i="56"/>
  <c r="Y90" i="56"/>
  <c r="Z90" i="56"/>
  <c r="Y91" i="56"/>
  <c r="Z91" i="56"/>
  <c r="AA91" i="56"/>
  <c r="AD68" i="56"/>
  <c r="AC2" i="51"/>
  <c r="AD2" i="51"/>
  <c r="AE2" i="51"/>
  <c r="AF2" i="51"/>
  <c r="AG2" i="51"/>
  <c r="AH2" i="51"/>
  <c r="AI2" i="51"/>
  <c r="AJ2" i="51"/>
  <c r="AK2" i="51"/>
  <c r="AL2" i="51"/>
  <c r="AM2" i="51"/>
  <c r="AN2" i="51"/>
  <c r="AO2" i="51"/>
  <c r="AP2" i="51"/>
  <c r="AQ2" i="51"/>
  <c r="AR2" i="51"/>
  <c r="AS2" i="51"/>
  <c r="AT2" i="51"/>
  <c r="AU2" i="51"/>
  <c r="AV2" i="51"/>
  <c r="AW2" i="51"/>
  <c r="AX2" i="51"/>
  <c r="AY2" i="51"/>
  <c r="AC3" i="51"/>
  <c r="AD3" i="51"/>
  <c r="AE3" i="51"/>
  <c r="AF3" i="51"/>
  <c r="AG3" i="51"/>
  <c r="AH3" i="51"/>
  <c r="AI3" i="51"/>
  <c r="AJ3" i="51"/>
  <c r="AK3" i="51"/>
  <c r="AL3" i="51"/>
  <c r="AM3" i="51"/>
  <c r="AN3" i="51"/>
  <c r="AO3" i="51"/>
  <c r="AP3" i="51"/>
  <c r="AQ3" i="51"/>
  <c r="AR3" i="51"/>
  <c r="AS3" i="51"/>
  <c r="AT3" i="51"/>
  <c r="AU3" i="51"/>
  <c r="AV3" i="51"/>
  <c r="AW3" i="51"/>
  <c r="AX3" i="51"/>
  <c r="AY3" i="51"/>
  <c r="AC4" i="51"/>
  <c r="AD4" i="51"/>
  <c r="AE4" i="51"/>
  <c r="AF4" i="51"/>
  <c r="AG4" i="51"/>
  <c r="AH4" i="51"/>
  <c r="AI4" i="51"/>
  <c r="AJ4" i="51"/>
  <c r="AK4" i="51"/>
  <c r="AL4" i="51"/>
  <c r="AM4" i="51"/>
  <c r="AN4" i="51"/>
  <c r="AO4" i="51"/>
  <c r="AP4" i="51"/>
  <c r="AQ4" i="51"/>
  <c r="AR4" i="51"/>
  <c r="AS4" i="51"/>
  <c r="AT4" i="51"/>
  <c r="AU4" i="51"/>
  <c r="AV4" i="51"/>
  <c r="AW4" i="51"/>
  <c r="AX4" i="51"/>
  <c r="AY4" i="51"/>
  <c r="AC5" i="51"/>
  <c r="AD5" i="51"/>
  <c r="AE5" i="51"/>
  <c r="AF5" i="51"/>
  <c r="AG5" i="51"/>
  <c r="AH5" i="51"/>
  <c r="AI5" i="51"/>
  <c r="AJ5" i="51"/>
  <c r="AK5" i="51"/>
  <c r="AL5" i="51"/>
  <c r="AM5" i="51"/>
  <c r="AN5" i="51"/>
  <c r="AO5" i="51"/>
  <c r="AP5" i="51"/>
  <c r="AQ5" i="51"/>
  <c r="AR5" i="51"/>
  <c r="AS5" i="51"/>
  <c r="AT5" i="51"/>
  <c r="AU5" i="51"/>
  <c r="AV5" i="51"/>
  <c r="AW5" i="51"/>
  <c r="AX5" i="51"/>
  <c r="AY5" i="51"/>
  <c r="AC6" i="51"/>
  <c r="AD6" i="51"/>
  <c r="AE6" i="51"/>
  <c r="AF6" i="51"/>
  <c r="AG6" i="51"/>
  <c r="AH6" i="51"/>
  <c r="AI6" i="51"/>
  <c r="AJ6" i="51"/>
  <c r="AK6" i="51"/>
  <c r="AL6" i="51"/>
  <c r="AM6" i="51"/>
  <c r="AN6" i="51"/>
  <c r="AO6" i="51"/>
  <c r="AP6" i="51"/>
  <c r="AQ6" i="51"/>
  <c r="AR6" i="51"/>
  <c r="AS6" i="51"/>
  <c r="AT6" i="51"/>
  <c r="AU6" i="51"/>
  <c r="AV6" i="51"/>
  <c r="AW6" i="51"/>
  <c r="AX6" i="51"/>
  <c r="AY6" i="51"/>
  <c r="AC7" i="51"/>
  <c r="AD7" i="51"/>
  <c r="AE7" i="51"/>
  <c r="AF7" i="51"/>
  <c r="AG7" i="51"/>
  <c r="AH7" i="51"/>
  <c r="AI7" i="51"/>
  <c r="AJ7" i="51"/>
  <c r="AK7" i="51"/>
  <c r="AL7" i="51"/>
  <c r="AM7" i="51"/>
  <c r="AN7" i="51"/>
  <c r="AO7" i="51"/>
  <c r="AP7" i="51"/>
  <c r="AQ7" i="51"/>
  <c r="AR7" i="51"/>
  <c r="AS7" i="51"/>
  <c r="AT7" i="51"/>
  <c r="AU7" i="51"/>
  <c r="AV7" i="51"/>
  <c r="AW7" i="51"/>
  <c r="AX7" i="51"/>
  <c r="AY7" i="51"/>
  <c r="AC8" i="51"/>
  <c r="AD8" i="51"/>
  <c r="AE8" i="51"/>
  <c r="AF8" i="51"/>
  <c r="AG8" i="51"/>
  <c r="AH8" i="51"/>
  <c r="AI8" i="51"/>
  <c r="AJ8" i="51"/>
  <c r="AK8" i="51"/>
  <c r="AL8" i="51"/>
  <c r="AM8" i="51"/>
  <c r="AN8" i="51"/>
  <c r="AO8" i="51"/>
  <c r="AP8" i="51"/>
  <c r="AQ8" i="51"/>
  <c r="AR8" i="51"/>
  <c r="AS8" i="51"/>
  <c r="AT8" i="51"/>
  <c r="AU8" i="51"/>
  <c r="AV8" i="51"/>
  <c r="AW8" i="51"/>
  <c r="AX8" i="51"/>
  <c r="AY8" i="51"/>
  <c r="AC10" i="51"/>
  <c r="AD10" i="51"/>
  <c r="AE10" i="51"/>
  <c r="AF10" i="51"/>
  <c r="AG10" i="51"/>
  <c r="AH10" i="51"/>
  <c r="AI10" i="51"/>
  <c r="AJ10" i="51"/>
  <c r="AK10" i="51"/>
  <c r="AL10" i="51"/>
  <c r="AM10" i="51"/>
  <c r="AN10" i="51"/>
  <c r="AO10" i="51"/>
  <c r="AP10" i="51"/>
  <c r="AQ10" i="51"/>
  <c r="AR10" i="51"/>
  <c r="AS10" i="51"/>
  <c r="AT10" i="51"/>
  <c r="AU10" i="51"/>
  <c r="AV10" i="51"/>
  <c r="AW10" i="51"/>
  <c r="AX10" i="51"/>
  <c r="AY10" i="51"/>
  <c r="AC11" i="51"/>
  <c r="AD11" i="51"/>
  <c r="AE11" i="51"/>
  <c r="AF11" i="51"/>
  <c r="AG11" i="51"/>
  <c r="AH11" i="51"/>
  <c r="AI11" i="51"/>
  <c r="AJ11" i="51"/>
  <c r="AK11" i="51"/>
  <c r="AL11" i="51"/>
  <c r="AM11" i="51"/>
  <c r="AN11" i="51"/>
  <c r="AO11" i="51"/>
  <c r="AP11" i="51"/>
  <c r="AQ11" i="51"/>
  <c r="AR11" i="51"/>
  <c r="AS11" i="51"/>
  <c r="AT11" i="51"/>
  <c r="AU11" i="51"/>
  <c r="AV11" i="51"/>
  <c r="AW11" i="51"/>
  <c r="AX11" i="51"/>
  <c r="AY11" i="51"/>
  <c r="AC12" i="51"/>
  <c r="AD12" i="51"/>
  <c r="AE12" i="51"/>
  <c r="AF12" i="51"/>
  <c r="AG12" i="51"/>
  <c r="AH12" i="51"/>
  <c r="AI12" i="51"/>
  <c r="AJ12" i="51"/>
  <c r="AK12" i="51"/>
  <c r="AL12" i="51"/>
  <c r="AM12" i="51"/>
  <c r="AN12" i="51"/>
  <c r="AO12" i="51"/>
  <c r="AP12" i="51"/>
  <c r="AQ12" i="51"/>
  <c r="AR12" i="51"/>
  <c r="AS12" i="51"/>
  <c r="AT12" i="51"/>
  <c r="AU12" i="51"/>
  <c r="AV12" i="51"/>
  <c r="AW12" i="51"/>
  <c r="AX12" i="51"/>
  <c r="AY12" i="51"/>
  <c r="AC13" i="51"/>
  <c r="AD13" i="51"/>
  <c r="AE13" i="51"/>
  <c r="AF13" i="51"/>
  <c r="AG13" i="51"/>
  <c r="AH13" i="51"/>
  <c r="AI13" i="51"/>
  <c r="AJ13" i="51"/>
  <c r="AK13" i="51"/>
  <c r="AL13" i="51"/>
  <c r="AM13" i="51"/>
  <c r="AN13" i="51"/>
  <c r="AO13" i="51"/>
  <c r="AP13" i="51"/>
  <c r="AQ13" i="51"/>
  <c r="AR13" i="51"/>
  <c r="AS13" i="51"/>
  <c r="AT13" i="51"/>
  <c r="AU13" i="51"/>
  <c r="AV13" i="51"/>
  <c r="AW13" i="51"/>
  <c r="AX13" i="51"/>
  <c r="AY13" i="51"/>
  <c r="AC14" i="51"/>
  <c r="AD14" i="51"/>
  <c r="AE14" i="51"/>
  <c r="AF14" i="51"/>
  <c r="AG14" i="51"/>
  <c r="AH14" i="51"/>
  <c r="AI14" i="51"/>
  <c r="AJ14" i="51"/>
  <c r="AK14" i="51"/>
  <c r="AL14" i="51"/>
  <c r="AM14" i="51"/>
  <c r="AN14" i="51"/>
  <c r="AO14" i="51"/>
  <c r="AP14" i="51"/>
  <c r="AQ14" i="51"/>
  <c r="AR14" i="51"/>
  <c r="AS14" i="51"/>
  <c r="AT14" i="51"/>
  <c r="AU14" i="51"/>
  <c r="AV14" i="51"/>
  <c r="AW14" i="51"/>
  <c r="AX14" i="51"/>
  <c r="AY14" i="51"/>
  <c r="AC15" i="51"/>
  <c r="AD15" i="51"/>
  <c r="AE15" i="51"/>
  <c r="AF15" i="51"/>
  <c r="AG15" i="51"/>
  <c r="AH15" i="51"/>
  <c r="AI15" i="51"/>
  <c r="AJ15" i="51"/>
  <c r="AK15" i="51"/>
  <c r="AL15" i="51"/>
  <c r="AM15" i="51"/>
  <c r="AN15" i="51"/>
  <c r="AO15" i="51"/>
  <c r="AP15" i="51"/>
  <c r="AQ15" i="51"/>
  <c r="AR15" i="51"/>
  <c r="AS15" i="51"/>
  <c r="AT15" i="51"/>
  <c r="AU15" i="51"/>
  <c r="AV15" i="51"/>
  <c r="AW15" i="51"/>
  <c r="AX15" i="51"/>
  <c r="AY15" i="51"/>
  <c r="AC16" i="51"/>
  <c r="AD16" i="51"/>
  <c r="AE16" i="51"/>
  <c r="AF16" i="51"/>
  <c r="AG16" i="51"/>
  <c r="AH16" i="51"/>
  <c r="AI16" i="51"/>
  <c r="AJ16" i="51"/>
  <c r="AK16" i="51"/>
  <c r="AL16" i="51"/>
  <c r="AM16" i="51"/>
  <c r="AN16" i="51"/>
  <c r="AO16" i="51"/>
  <c r="AP16" i="51"/>
  <c r="AQ16" i="51"/>
  <c r="AR16" i="51"/>
  <c r="AS16" i="51"/>
  <c r="AT16" i="51"/>
  <c r="AU16" i="51"/>
  <c r="AV16" i="51"/>
  <c r="AW16" i="51"/>
  <c r="AX16" i="51"/>
  <c r="AY16" i="51"/>
  <c r="AC17" i="51"/>
  <c r="AD17" i="51"/>
  <c r="AE17" i="51"/>
  <c r="AF17" i="51"/>
  <c r="AG17" i="51"/>
  <c r="AH17" i="51"/>
  <c r="AI17" i="51"/>
  <c r="AJ17" i="51"/>
  <c r="AK17" i="51"/>
  <c r="AL17" i="51"/>
  <c r="AM17" i="51"/>
  <c r="AN17" i="51"/>
  <c r="AO17" i="51"/>
  <c r="AP17" i="51"/>
  <c r="AQ17" i="51"/>
  <c r="AR17" i="51"/>
  <c r="AS17" i="51"/>
  <c r="AT17" i="51"/>
  <c r="AU17" i="51"/>
  <c r="AV17" i="51"/>
  <c r="AW17" i="51"/>
  <c r="AX17" i="51"/>
  <c r="AY17" i="51"/>
  <c r="AC18" i="51"/>
  <c r="AD18" i="51"/>
  <c r="AE18" i="51"/>
  <c r="AF18" i="51"/>
  <c r="AG18" i="51"/>
  <c r="AH18" i="51"/>
  <c r="AI18" i="51"/>
  <c r="AJ18" i="51"/>
  <c r="AK18" i="51"/>
  <c r="AL18" i="51"/>
  <c r="AM18" i="51"/>
  <c r="AN18" i="51"/>
  <c r="AO18" i="51"/>
  <c r="AP18" i="51"/>
  <c r="AQ18" i="51"/>
  <c r="AR18" i="51"/>
  <c r="AS18" i="51"/>
  <c r="AT18" i="51"/>
  <c r="AU18" i="51"/>
  <c r="AV18" i="51"/>
  <c r="AW18" i="51"/>
  <c r="AX18" i="51"/>
  <c r="AY18" i="51"/>
  <c r="AC19" i="51"/>
  <c r="AD19" i="51"/>
  <c r="AE19" i="51"/>
  <c r="AF19" i="51"/>
  <c r="AG19" i="51"/>
  <c r="AH19" i="51"/>
  <c r="AI19" i="51"/>
  <c r="AJ19" i="51"/>
  <c r="AK19" i="51"/>
  <c r="AL19" i="51"/>
  <c r="AM19" i="51"/>
  <c r="AN19" i="51"/>
  <c r="AO19" i="51"/>
  <c r="AP19" i="51"/>
  <c r="AQ19" i="51"/>
  <c r="AR19" i="51"/>
  <c r="AS19" i="51"/>
  <c r="AT19" i="51"/>
  <c r="AU19" i="51"/>
  <c r="AV19" i="51"/>
  <c r="AW19" i="51"/>
  <c r="AX19" i="51"/>
  <c r="AY19" i="51"/>
  <c r="AC20" i="51"/>
  <c r="AD20" i="51"/>
  <c r="AE20" i="51"/>
  <c r="AF20" i="51"/>
  <c r="AG20" i="51"/>
  <c r="AH20" i="51"/>
  <c r="AI20" i="51"/>
  <c r="AJ20" i="51"/>
  <c r="AK20" i="51"/>
  <c r="AL20" i="51"/>
  <c r="AM20" i="51"/>
  <c r="AN20" i="51"/>
  <c r="AO20" i="51"/>
  <c r="AP20" i="51"/>
  <c r="AQ20" i="51"/>
  <c r="AR20" i="51"/>
  <c r="AS20" i="51"/>
  <c r="AT20" i="51"/>
  <c r="AU20" i="51"/>
  <c r="AV20" i="51"/>
  <c r="AW20" i="51"/>
  <c r="AX20" i="51"/>
  <c r="AY20" i="51"/>
  <c r="AC21" i="51"/>
  <c r="AD21" i="51"/>
  <c r="AE21" i="51"/>
  <c r="AF21" i="51"/>
  <c r="AG21" i="51"/>
  <c r="AH21" i="51"/>
  <c r="AI21" i="51"/>
  <c r="AJ21" i="51"/>
  <c r="AK21" i="51"/>
  <c r="AL21" i="51"/>
  <c r="AM21" i="51"/>
  <c r="AN21" i="51"/>
  <c r="AO21" i="51"/>
  <c r="AP21" i="51"/>
  <c r="AQ21" i="51"/>
  <c r="AR21" i="51"/>
  <c r="AS21" i="51"/>
  <c r="AT21" i="51"/>
  <c r="AU21" i="51"/>
  <c r="AV21" i="51"/>
  <c r="AW21" i="51"/>
  <c r="AX21" i="51"/>
  <c r="AY21" i="51"/>
  <c r="AC22" i="51"/>
  <c r="AD22" i="51"/>
  <c r="AE22" i="51"/>
  <c r="AF22" i="51"/>
  <c r="AG22" i="51"/>
  <c r="AH22" i="51"/>
  <c r="AI22" i="51"/>
  <c r="AJ22" i="51"/>
  <c r="AK22" i="51"/>
  <c r="AL22" i="51"/>
  <c r="AM22" i="51"/>
  <c r="AN22" i="51"/>
  <c r="AO22" i="51"/>
  <c r="AP22" i="51"/>
  <c r="AQ22" i="51"/>
  <c r="AR22" i="51"/>
  <c r="AS22" i="51"/>
  <c r="AT22" i="51"/>
  <c r="AU22" i="51"/>
  <c r="AV22" i="51"/>
  <c r="AW22" i="51"/>
  <c r="AX22" i="51"/>
  <c r="AY22" i="51"/>
  <c r="AB22" i="51"/>
  <c r="AB3" i="51"/>
  <c r="AB4" i="51"/>
  <c r="AB5" i="51"/>
  <c r="AB6" i="51"/>
  <c r="AB7" i="51"/>
  <c r="AB8" i="51"/>
  <c r="AB10" i="51"/>
  <c r="AB11" i="51"/>
  <c r="AB12" i="51"/>
  <c r="AB13" i="51"/>
  <c r="AB14" i="51"/>
  <c r="AB15" i="51"/>
  <c r="AB16" i="51"/>
  <c r="AB17" i="51"/>
  <c r="AB18" i="51"/>
  <c r="AB19" i="51"/>
  <c r="AB20" i="51"/>
  <c r="AB21" i="51"/>
  <c r="AB2" i="51"/>
  <c r="CT65" i="47"/>
  <c r="CU65" i="47"/>
  <c r="CV65" i="47"/>
  <c r="CW65" i="47"/>
  <c r="CG65" i="47"/>
  <c r="CH65" i="47"/>
  <c r="CI65" i="47"/>
  <c r="CJ65" i="47"/>
  <c r="CK65" i="47"/>
  <c r="CL65" i="47"/>
  <c r="CM65" i="47"/>
  <c r="CN65" i="47"/>
  <c r="CO65" i="47"/>
  <c r="CP65" i="47"/>
  <c r="CQ65" i="47"/>
  <c r="CR65" i="47"/>
  <c r="CS65" i="47"/>
  <c r="CX61" i="47"/>
  <c r="CY61" i="47"/>
  <c r="CZ61" i="47"/>
  <c r="DA61" i="47"/>
  <c r="DB61" i="47"/>
  <c r="DC61" i="47"/>
  <c r="DD61" i="47"/>
  <c r="CT61" i="47"/>
  <c r="CU61" i="47"/>
  <c r="CV61" i="47"/>
  <c r="CW61" i="47"/>
  <c r="CG61" i="47"/>
  <c r="CH61" i="47"/>
  <c r="CI61" i="47"/>
  <c r="CJ61" i="47"/>
  <c r="CK61" i="47"/>
  <c r="CL61" i="47"/>
  <c r="CM61" i="47"/>
  <c r="CN61" i="47"/>
  <c r="CO61" i="47"/>
  <c r="CP61" i="47"/>
  <c r="CQ61" i="47"/>
  <c r="CR61" i="47"/>
  <c r="CS61" i="47"/>
  <c r="CG67" i="47"/>
  <c r="CG66" i="47"/>
  <c r="P62" i="47"/>
  <c r="AQ62" i="47"/>
  <c r="P63" i="47"/>
  <c r="AQ63" i="47"/>
  <c r="P64" i="47"/>
  <c r="AQ64" i="47"/>
  <c r="P65" i="47"/>
  <c r="AQ65" i="47"/>
  <c r="P66" i="47"/>
  <c r="AQ66" i="47"/>
  <c r="P67" i="47"/>
  <c r="AQ67" i="47"/>
  <c r="P68" i="47"/>
  <c r="AQ68" i="47"/>
  <c r="P69" i="47"/>
  <c r="AQ69" i="47"/>
  <c r="P70" i="47"/>
  <c r="AQ70" i="47"/>
  <c r="P71" i="47"/>
  <c r="AQ71" i="47"/>
  <c r="P72" i="47"/>
  <c r="AQ72" i="47"/>
  <c r="P73" i="47"/>
  <c r="AQ73" i="47"/>
  <c r="P74" i="47"/>
  <c r="AQ74" i="47"/>
  <c r="P75" i="47"/>
  <c r="AQ75" i="47"/>
  <c r="P76" i="47"/>
  <c r="AQ76" i="47"/>
  <c r="P77" i="47"/>
  <c r="AQ77" i="47"/>
  <c r="P78" i="47"/>
  <c r="AQ78" i="47"/>
  <c r="P79" i="47"/>
  <c r="AQ79" i="47"/>
  <c r="AQ80" i="47"/>
  <c r="C22" i="47"/>
  <c r="AD22" i="47"/>
  <c r="C23" i="47"/>
  <c r="AD23" i="47"/>
  <c r="C24" i="47"/>
  <c r="AD24" i="47"/>
  <c r="C25" i="47"/>
  <c r="AD25" i="47"/>
  <c r="C26" i="47"/>
  <c r="AD26" i="47"/>
  <c r="C27" i="47"/>
  <c r="AD27" i="47"/>
  <c r="C28" i="47"/>
  <c r="AD28" i="47"/>
  <c r="C29" i="47"/>
  <c r="AD29" i="47"/>
  <c r="C30" i="47"/>
  <c r="AD30" i="47"/>
  <c r="C31" i="47"/>
  <c r="AD31" i="47"/>
  <c r="C32" i="47"/>
  <c r="AD32" i="47"/>
  <c r="C33" i="47"/>
  <c r="AD33" i="47"/>
  <c r="C34" i="47"/>
  <c r="AD34" i="47"/>
  <c r="C35" i="47"/>
  <c r="AD35" i="47"/>
  <c r="C36" i="47"/>
  <c r="AD36" i="47"/>
  <c r="C37" i="47"/>
  <c r="AD37" i="47"/>
  <c r="C38" i="47"/>
  <c r="AD38" i="47"/>
  <c r="C39" i="47"/>
  <c r="AD39" i="47"/>
  <c r="AD40" i="47"/>
  <c r="CH7" i="47"/>
  <c r="CH62" i="47"/>
  <c r="D22" i="47"/>
  <c r="AE22" i="47"/>
  <c r="D23" i="47"/>
  <c r="AE23" i="47"/>
  <c r="D24" i="47"/>
  <c r="AE24" i="47"/>
  <c r="D25" i="47"/>
  <c r="AE25" i="47"/>
  <c r="D26" i="47"/>
  <c r="AE26" i="47"/>
  <c r="D27" i="47"/>
  <c r="AE27" i="47"/>
  <c r="D28" i="47"/>
  <c r="AE28" i="47"/>
  <c r="D29" i="47"/>
  <c r="AE29" i="47"/>
  <c r="D30" i="47"/>
  <c r="AE30" i="47"/>
  <c r="D31" i="47"/>
  <c r="AE31" i="47"/>
  <c r="D32" i="47"/>
  <c r="AE32" i="47"/>
  <c r="D33" i="47"/>
  <c r="AE33" i="47"/>
  <c r="D34" i="47"/>
  <c r="AE34" i="47"/>
  <c r="D35" i="47"/>
  <c r="AE35" i="47"/>
  <c r="D36" i="47"/>
  <c r="AE36" i="47"/>
  <c r="D37" i="47"/>
  <c r="AE37" i="47"/>
  <c r="D38" i="47"/>
  <c r="AE38" i="47"/>
  <c r="D39" i="47"/>
  <c r="AE39" i="47"/>
  <c r="AE40" i="47"/>
  <c r="CI7" i="47"/>
  <c r="CI62" i="47"/>
  <c r="E22" i="47"/>
  <c r="AF22" i="47"/>
  <c r="E23" i="47"/>
  <c r="AF23" i="47"/>
  <c r="E24" i="47"/>
  <c r="AF24" i="47"/>
  <c r="E25" i="47"/>
  <c r="AF25" i="47"/>
  <c r="E26" i="47"/>
  <c r="AF26" i="47"/>
  <c r="E27" i="47"/>
  <c r="AF27" i="47"/>
  <c r="E28" i="47"/>
  <c r="AF28" i="47"/>
  <c r="E29" i="47"/>
  <c r="AF29" i="47"/>
  <c r="E30" i="47"/>
  <c r="AF30" i="47"/>
  <c r="E31" i="47"/>
  <c r="AF31" i="47"/>
  <c r="E32" i="47"/>
  <c r="AF32" i="47"/>
  <c r="E33" i="47"/>
  <c r="AF33" i="47"/>
  <c r="E34" i="47"/>
  <c r="AF34" i="47"/>
  <c r="E35" i="47"/>
  <c r="AF35" i="47"/>
  <c r="E36" i="47"/>
  <c r="AF36" i="47"/>
  <c r="E37" i="47"/>
  <c r="AF37" i="47"/>
  <c r="E38" i="47"/>
  <c r="AF38" i="47"/>
  <c r="E39" i="47"/>
  <c r="AF39" i="47"/>
  <c r="AF40" i="47"/>
  <c r="CJ7" i="47"/>
  <c r="CJ62" i="47"/>
  <c r="F22" i="47"/>
  <c r="AG22" i="47"/>
  <c r="F23" i="47"/>
  <c r="AG23" i="47"/>
  <c r="F24" i="47"/>
  <c r="AG24" i="47"/>
  <c r="F25" i="47"/>
  <c r="AG25" i="47"/>
  <c r="F26" i="47"/>
  <c r="AG26" i="47"/>
  <c r="F27" i="47"/>
  <c r="AG27" i="47"/>
  <c r="F28" i="47"/>
  <c r="AG28" i="47"/>
  <c r="F29" i="47"/>
  <c r="AG29" i="47"/>
  <c r="F30" i="47"/>
  <c r="AG30" i="47"/>
  <c r="F31" i="47"/>
  <c r="AG31" i="47"/>
  <c r="F32" i="47"/>
  <c r="AG32" i="47"/>
  <c r="F33" i="47"/>
  <c r="AG33" i="47"/>
  <c r="F34" i="47"/>
  <c r="AG34" i="47"/>
  <c r="F35" i="47"/>
  <c r="AG35" i="47"/>
  <c r="F36" i="47"/>
  <c r="AG36" i="47"/>
  <c r="F37" i="47"/>
  <c r="AG37" i="47"/>
  <c r="F38" i="47"/>
  <c r="AG38" i="47"/>
  <c r="F39" i="47"/>
  <c r="AG39" i="47"/>
  <c r="AG40" i="47"/>
  <c r="CK7" i="47"/>
  <c r="CK62" i="47"/>
  <c r="G22" i="47"/>
  <c r="AH22" i="47"/>
  <c r="G23" i="47"/>
  <c r="AH23" i="47"/>
  <c r="G24" i="47"/>
  <c r="AH24" i="47"/>
  <c r="G25" i="47"/>
  <c r="AH25" i="47"/>
  <c r="G26" i="47"/>
  <c r="AH26" i="47"/>
  <c r="G27" i="47"/>
  <c r="AH27" i="47"/>
  <c r="G28" i="47"/>
  <c r="AH28" i="47"/>
  <c r="G29" i="47"/>
  <c r="AH29" i="47"/>
  <c r="G30" i="47"/>
  <c r="AH30" i="47"/>
  <c r="G31" i="47"/>
  <c r="AH31" i="47"/>
  <c r="G32" i="47"/>
  <c r="AH32" i="47"/>
  <c r="G33" i="47"/>
  <c r="AH33" i="47"/>
  <c r="G34" i="47"/>
  <c r="AH34" i="47"/>
  <c r="G35" i="47"/>
  <c r="AH35" i="47"/>
  <c r="G36" i="47"/>
  <c r="AH36" i="47"/>
  <c r="G37" i="47"/>
  <c r="AH37" i="47"/>
  <c r="G38" i="47"/>
  <c r="AH38" i="47"/>
  <c r="G39" i="47"/>
  <c r="AH39" i="47"/>
  <c r="AH40" i="47"/>
  <c r="CL7" i="47"/>
  <c r="CL62" i="47"/>
  <c r="H22" i="47"/>
  <c r="AI22" i="47"/>
  <c r="H23" i="47"/>
  <c r="AI23" i="47"/>
  <c r="H24" i="47"/>
  <c r="AI24" i="47"/>
  <c r="H25" i="47"/>
  <c r="AI25" i="47"/>
  <c r="H26" i="47"/>
  <c r="AI26" i="47"/>
  <c r="H27" i="47"/>
  <c r="AI27" i="47"/>
  <c r="H28" i="47"/>
  <c r="AI28" i="47"/>
  <c r="H29" i="47"/>
  <c r="AI29" i="47"/>
  <c r="H30" i="47"/>
  <c r="AI30" i="47"/>
  <c r="H31" i="47"/>
  <c r="AI31" i="47"/>
  <c r="H32" i="47"/>
  <c r="AI32" i="47"/>
  <c r="H33" i="47"/>
  <c r="AI33" i="47"/>
  <c r="H34" i="47"/>
  <c r="AI34" i="47"/>
  <c r="H35" i="47"/>
  <c r="AI35" i="47"/>
  <c r="H36" i="47"/>
  <c r="AI36" i="47"/>
  <c r="H37" i="47"/>
  <c r="AI37" i="47"/>
  <c r="H38" i="47"/>
  <c r="AI38" i="47"/>
  <c r="H39" i="47"/>
  <c r="AI39" i="47"/>
  <c r="AI40" i="47"/>
  <c r="CM7" i="47"/>
  <c r="CM62" i="47"/>
  <c r="I22" i="47"/>
  <c r="AJ22" i="47"/>
  <c r="I23" i="47"/>
  <c r="AJ23" i="47"/>
  <c r="I24" i="47"/>
  <c r="AJ24" i="47"/>
  <c r="I25" i="47"/>
  <c r="AJ25" i="47"/>
  <c r="I26" i="47"/>
  <c r="AJ26" i="47"/>
  <c r="I27" i="47"/>
  <c r="AJ27" i="47"/>
  <c r="I28" i="47"/>
  <c r="AJ28" i="47"/>
  <c r="I29" i="47"/>
  <c r="AJ29" i="47"/>
  <c r="I30" i="47"/>
  <c r="AJ30" i="47"/>
  <c r="I31" i="47"/>
  <c r="AJ31" i="47"/>
  <c r="I32" i="47"/>
  <c r="AJ32" i="47"/>
  <c r="I33" i="47"/>
  <c r="AJ33" i="47"/>
  <c r="I34" i="47"/>
  <c r="AJ34" i="47"/>
  <c r="I35" i="47"/>
  <c r="AJ35" i="47"/>
  <c r="I36" i="47"/>
  <c r="AJ36" i="47"/>
  <c r="I37" i="47"/>
  <c r="AJ37" i="47"/>
  <c r="I38" i="47"/>
  <c r="AJ38" i="47"/>
  <c r="I39" i="47"/>
  <c r="AJ39" i="47"/>
  <c r="AJ40" i="47"/>
  <c r="CN7" i="47"/>
  <c r="CN62" i="47"/>
  <c r="J22" i="47"/>
  <c r="AK22" i="47"/>
  <c r="J23" i="47"/>
  <c r="AK23" i="47"/>
  <c r="J24" i="47"/>
  <c r="AK24" i="47"/>
  <c r="J25" i="47"/>
  <c r="AK25" i="47"/>
  <c r="J26" i="47"/>
  <c r="AK26" i="47"/>
  <c r="J27" i="47"/>
  <c r="AK27" i="47"/>
  <c r="J28" i="47"/>
  <c r="AK28" i="47"/>
  <c r="J29" i="47"/>
  <c r="AK29" i="47"/>
  <c r="J30" i="47"/>
  <c r="AK30" i="47"/>
  <c r="J31" i="47"/>
  <c r="AK31" i="47"/>
  <c r="J32" i="47"/>
  <c r="AK32" i="47"/>
  <c r="J33" i="47"/>
  <c r="AK33" i="47"/>
  <c r="J34" i="47"/>
  <c r="AK34" i="47"/>
  <c r="J35" i="47"/>
  <c r="AK35" i="47"/>
  <c r="J36" i="47"/>
  <c r="AK36" i="47"/>
  <c r="J37" i="47"/>
  <c r="AK37" i="47"/>
  <c r="J38" i="47"/>
  <c r="AK38" i="47"/>
  <c r="J39" i="47"/>
  <c r="AK39" i="47"/>
  <c r="AK40" i="47"/>
  <c r="CO7" i="47"/>
  <c r="CO62" i="47"/>
  <c r="K22" i="47"/>
  <c r="AL22" i="47"/>
  <c r="K23" i="47"/>
  <c r="AL23" i="47"/>
  <c r="K24" i="47"/>
  <c r="AL24" i="47"/>
  <c r="K25" i="47"/>
  <c r="AL25" i="47"/>
  <c r="K26" i="47"/>
  <c r="AL26" i="47"/>
  <c r="K27" i="47"/>
  <c r="AL27" i="47"/>
  <c r="K28" i="47"/>
  <c r="AL28" i="47"/>
  <c r="K29" i="47"/>
  <c r="AL29" i="47"/>
  <c r="K30" i="47"/>
  <c r="AL30" i="47"/>
  <c r="K31" i="47"/>
  <c r="AL31" i="47"/>
  <c r="K32" i="47"/>
  <c r="AL32" i="47"/>
  <c r="K33" i="47"/>
  <c r="AL33" i="47"/>
  <c r="K34" i="47"/>
  <c r="AL34" i="47"/>
  <c r="K35" i="47"/>
  <c r="AL35" i="47"/>
  <c r="K36" i="47"/>
  <c r="AL36" i="47"/>
  <c r="K37" i="47"/>
  <c r="AL37" i="47"/>
  <c r="K38" i="47"/>
  <c r="AL38" i="47"/>
  <c r="K39" i="47"/>
  <c r="AL39" i="47"/>
  <c r="AL40" i="47"/>
  <c r="CP7" i="47"/>
  <c r="CP62" i="47"/>
  <c r="L22" i="47"/>
  <c r="AM22" i="47"/>
  <c r="L23" i="47"/>
  <c r="AM23" i="47"/>
  <c r="L24" i="47"/>
  <c r="AM24" i="47"/>
  <c r="L25" i="47"/>
  <c r="AM25" i="47"/>
  <c r="L26" i="47"/>
  <c r="AM26" i="47"/>
  <c r="L27" i="47"/>
  <c r="AM27" i="47"/>
  <c r="L28" i="47"/>
  <c r="AM28" i="47"/>
  <c r="L29" i="47"/>
  <c r="AM29" i="47"/>
  <c r="L30" i="47"/>
  <c r="AM30" i="47"/>
  <c r="L31" i="47"/>
  <c r="AM31" i="47"/>
  <c r="L32" i="47"/>
  <c r="AM32" i="47"/>
  <c r="L33" i="47"/>
  <c r="AM33" i="47"/>
  <c r="L34" i="47"/>
  <c r="AM34" i="47"/>
  <c r="L35" i="47"/>
  <c r="AM35" i="47"/>
  <c r="L36" i="47"/>
  <c r="AM36" i="47"/>
  <c r="L37" i="47"/>
  <c r="AM37" i="47"/>
  <c r="L38" i="47"/>
  <c r="AM38" i="47"/>
  <c r="L39" i="47"/>
  <c r="AM39" i="47"/>
  <c r="AM40" i="47"/>
  <c r="CQ7" i="47"/>
  <c r="CQ62" i="47"/>
  <c r="M22" i="47"/>
  <c r="AN22" i="47"/>
  <c r="M23" i="47"/>
  <c r="AN23" i="47"/>
  <c r="M24" i="47"/>
  <c r="AN24" i="47"/>
  <c r="M25" i="47"/>
  <c r="AN25" i="47"/>
  <c r="M26" i="47"/>
  <c r="AN26" i="47"/>
  <c r="M27" i="47"/>
  <c r="AN27" i="47"/>
  <c r="M28" i="47"/>
  <c r="AN28" i="47"/>
  <c r="M29" i="47"/>
  <c r="AN29" i="47"/>
  <c r="M30" i="47"/>
  <c r="AN30" i="47"/>
  <c r="M31" i="47"/>
  <c r="AN31" i="47"/>
  <c r="M32" i="47"/>
  <c r="AN32" i="47"/>
  <c r="M33" i="47"/>
  <c r="AN33" i="47"/>
  <c r="M34" i="47"/>
  <c r="AN34" i="47"/>
  <c r="M35" i="47"/>
  <c r="AN35" i="47"/>
  <c r="M36" i="47"/>
  <c r="AN36" i="47"/>
  <c r="M37" i="47"/>
  <c r="AN37" i="47"/>
  <c r="M38" i="47"/>
  <c r="AN38" i="47"/>
  <c r="M39" i="47"/>
  <c r="AN39" i="47"/>
  <c r="AN40" i="47"/>
  <c r="CR7" i="47"/>
  <c r="CR62" i="47"/>
  <c r="N22" i="47"/>
  <c r="AO22" i="47"/>
  <c r="N23" i="47"/>
  <c r="AO23" i="47"/>
  <c r="N24" i="47"/>
  <c r="AO24" i="47"/>
  <c r="N25" i="47"/>
  <c r="AO25" i="47"/>
  <c r="N26" i="47"/>
  <c r="AO26" i="47"/>
  <c r="N27" i="47"/>
  <c r="AO27" i="47"/>
  <c r="N28" i="47"/>
  <c r="AO28" i="47"/>
  <c r="N29" i="47"/>
  <c r="AO29" i="47"/>
  <c r="N30" i="47"/>
  <c r="AO30" i="47"/>
  <c r="N31" i="47"/>
  <c r="AO31" i="47"/>
  <c r="N32" i="47"/>
  <c r="AO32" i="47"/>
  <c r="N33" i="47"/>
  <c r="AO33" i="47"/>
  <c r="N34" i="47"/>
  <c r="AO34" i="47"/>
  <c r="N35" i="47"/>
  <c r="AO35" i="47"/>
  <c r="N36" i="47"/>
  <c r="AO36" i="47"/>
  <c r="N37" i="47"/>
  <c r="AO37" i="47"/>
  <c r="N38" i="47"/>
  <c r="AO38" i="47"/>
  <c r="N39" i="47"/>
  <c r="AO39" i="47"/>
  <c r="AO40" i="47"/>
  <c r="CS7" i="47"/>
  <c r="CS62" i="47"/>
  <c r="O22" i="47"/>
  <c r="AP22" i="47"/>
  <c r="O23" i="47"/>
  <c r="AP23" i="47"/>
  <c r="O24" i="47"/>
  <c r="AP24" i="47"/>
  <c r="O25" i="47"/>
  <c r="AP25" i="47"/>
  <c r="O26" i="47"/>
  <c r="AP26" i="47"/>
  <c r="O27" i="47"/>
  <c r="AP27" i="47"/>
  <c r="O28" i="47"/>
  <c r="AP28" i="47"/>
  <c r="O29" i="47"/>
  <c r="AP29" i="47"/>
  <c r="O30" i="47"/>
  <c r="AP30" i="47"/>
  <c r="O31" i="47"/>
  <c r="AP31" i="47"/>
  <c r="O32" i="47"/>
  <c r="AP32" i="47"/>
  <c r="O33" i="47"/>
  <c r="AP33" i="47"/>
  <c r="O34" i="47"/>
  <c r="AP34" i="47"/>
  <c r="O35" i="47"/>
  <c r="AP35" i="47"/>
  <c r="O36" i="47"/>
  <c r="AP36" i="47"/>
  <c r="O37" i="47"/>
  <c r="AP37" i="47"/>
  <c r="O38" i="47"/>
  <c r="AP38" i="47"/>
  <c r="O39" i="47"/>
  <c r="AP39" i="47"/>
  <c r="AP40" i="47"/>
  <c r="CT7" i="47"/>
  <c r="CT62" i="47"/>
  <c r="P22" i="47"/>
  <c r="AQ22" i="47"/>
  <c r="P23" i="47"/>
  <c r="AQ23" i="47"/>
  <c r="P24" i="47"/>
  <c r="AQ24" i="47"/>
  <c r="P25" i="47"/>
  <c r="AQ25" i="47"/>
  <c r="P26" i="47"/>
  <c r="AQ26" i="47"/>
  <c r="P27" i="47"/>
  <c r="AQ27" i="47"/>
  <c r="P28" i="47"/>
  <c r="AQ28" i="47"/>
  <c r="P29" i="47"/>
  <c r="AQ29" i="47"/>
  <c r="P30" i="47"/>
  <c r="AQ30" i="47"/>
  <c r="P31" i="47"/>
  <c r="AQ31" i="47"/>
  <c r="P32" i="47"/>
  <c r="AQ32" i="47"/>
  <c r="P33" i="47"/>
  <c r="AQ33" i="47"/>
  <c r="P34" i="47"/>
  <c r="AQ34" i="47"/>
  <c r="P35" i="47"/>
  <c r="AQ35" i="47"/>
  <c r="P36" i="47"/>
  <c r="AQ36" i="47"/>
  <c r="P37" i="47"/>
  <c r="AQ37" i="47"/>
  <c r="P38" i="47"/>
  <c r="AQ38" i="47"/>
  <c r="P39" i="47"/>
  <c r="AQ39" i="47"/>
  <c r="AQ40" i="47"/>
  <c r="CU7" i="47"/>
  <c r="CU62" i="47"/>
  <c r="Q22" i="47"/>
  <c r="AR22" i="47"/>
  <c r="Q23" i="47"/>
  <c r="AR23" i="47"/>
  <c r="Q24" i="47"/>
  <c r="AR24" i="47"/>
  <c r="Q25" i="47"/>
  <c r="AR25" i="47"/>
  <c r="Q26" i="47"/>
  <c r="AR26" i="47"/>
  <c r="Q27" i="47"/>
  <c r="AR27" i="47"/>
  <c r="Q28" i="47"/>
  <c r="AR28" i="47"/>
  <c r="Q29" i="47"/>
  <c r="AR29" i="47"/>
  <c r="Q30" i="47"/>
  <c r="AR30" i="47"/>
  <c r="Q31" i="47"/>
  <c r="AR31" i="47"/>
  <c r="Q32" i="47"/>
  <c r="AR32" i="47"/>
  <c r="Q33" i="47"/>
  <c r="AR33" i="47"/>
  <c r="Q34" i="47"/>
  <c r="AR34" i="47"/>
  <c r="Q35" i="47"/>
  <c r="AR35" i="47"/>
  <c r="Q36" i="47"/>
  <c r="AR36" i="47"/>
  <c r="Q37" i="47"/>
  <c r="AR37" i="47"/>
  <c r="Q38" i="47"/>
  <c r="AR38" i="47"/>
  <c r="Q39" i="47"/>
  <c r="AR39" i="47"/>
  <c r="AR40" i="47"/>
  <c r="CV7" i="47"/>
  <c r="CV62" i="47"/>
  <c r="R22" i="47"/>
  <c r="AS22" i="47"/>
  <c r="R23" i="47"/>
  <c r="AS23" i="47"/>
  <c r="R24" i="47"/>
  <c r="AS24" i="47"/>
  <c r="R25" i="47"/>
  <c r="AS25" i="47"/>
  <c r="R26" i="47"/>
  <c r="AS26" i="47"/>
  <c r="R27" i="47"/>
  <c r="AS27" i="47"/>
  <c r="R28" i="47"/>
  <c r="AS28" i="47"/>
  <c r="R29" i="47"/>
  <c r="AS29" i="47"/>
  <c r="R30" i="47"/>
  <c r="AS30" i="47"/>
  <c r="R31" i="47"/>
  <c r="AS31" i="47"/>
  <c r="R32" i="47"/>
  <c r="AS32" i="47"/>
  <c r="R33" i="47"/>
  <c r="AS33" i="47"/>
  <c r="R34" i="47"/>
  <c r="AS34" i="47"/>
  <c r="R35" i="47"/>
  <c r="AS35" i="47"/>
  <c r="R36" i="47"/>
  <c r="AS36" i="47"/>
  <c r="R37" i="47"/>
  <c r="AS37" i="47"/>
  <c r="R38" i="47"/>
  <c r="AS38" i="47"/>
  <c r="R39" i="47"/>
  <c r="AS39" i="47"/>
  <c r="AS40" i="47"/>
  <c r="CW7" i="47"/>
  <c r="CW62" i="47"/>
  <c r="S22" i="47"/>
  <c r="AT22" i="47"/>
  <c r="S23" i="47"/>
  <c r="AT23" i="47"/>
  <c r="S24" i="47"/>
  <c r="AT24" i="47"/>
  <c r="S25" i="47"/>
  <c r="AT25" i="47"/>
  <c r="S26" i="47"/>
  <c r="AT26" i="47"/>
  <c r="S27" i="47"/>
  <c r="AT27" i="47"/>
  <c r="S28" i="47"/>
  <c r="AT28" i="47"/>
  <c r="S29" i="47"/>
  <c r="AT29" i="47"/>
  <c r="S30" i="47"/>
  <c r="AT30" i="47"/>
  <c r="S31" i="47"/>
  <c r="AT31" i="47"/>
  <c r="S32" i="47"/>
  <c r="AT32" i="47"/>
  <c r="S33" i="47"/>
  <c r="AT33" i="47"/>
  <c r="S34" i="47"/>
  <c r="AT34" i="47"/>
  <c r="S35" i="47"/>
  <c r="AT35" i="47"/>
  <c r="S36" i="47"/>
  <c r="AT36" i="47"/>
  <c r="S37" i="47"/>
  <c r="AT37" i="47"/>
  <c r="S38" i="47"/>
  <c r="AT38" i="47"/>
  <c r="S39" i="47"/>
  <c r="AT39" i="47"/>
  <c r="AT40" i="47"/>
  <c r="CX7" i="47"/>
  <c r="CX62" i="47"/>
  <c r="T22" i="47"/>
  <c r="AU22" i="47"/>
  <c r="T23" i="47"/>
  <c r="AU23" i="47"/>
  <c r="T24" i="47"/>
  <c r="AU24" i="47"/>
  <c r="T25" i="47"/>
  <c r="AU25" i="47"/>
  <c r="T26" i="47"/>
  <c r="AU26" i="47"/>
  <c r="T27" i="47"/>
  <c r="AU27" i="47"/>
  <c r="T28" i="47"/>
  <c r="AU28" i="47"/>
  <c r="T29" i="47"/>
  <c r="AU29" i="47"/>
  <c r="T30" i="47"/>
  <c r="AU30" i="47"/>
  <c r="T31" i="47"/>
  <c r="AU31" i="47"/>
  <c r="T32" i="47"/>
  <c r="AU32" i="47"/>
  <c r="T33" i="47"/>
  <c r="AU33" i="47"/>
  <c r="T34" i="47"/>
  <c r="AU34" i="47"/>
  <c r="T35" i="47"/>
  <c r="AU35" i="47"/>
  <c r="T36" i="47"/>
  <c r="AU36" i="47"/>
  <c r="T37" i="47"/>
  <c r="AU37" i="47"/>
  <c r="T38" i="47"/>
  <c r="AU38" i="47"/>
  <c r="T39" i="47"/>
  <c r="AU39" i="47"/>
  <c r="AU40" i="47"/>
  <c r="CY7" i="47"/>
  <c r="CY62" i="47"/>
  <c r="U22" i="47"/>
  <c r="AV22" i="47"/>
  <c r="U23" i="47"/>
  <c r="AV23" i="47"/>
  <c r="U24" i="47"/>
  <c r="AV24" i="47"/>
  <c r="U25" i="47"/>
  <c r="AV25" i="47"/>
  <c r="U26" i="47"/>
  <c r="AV26" i="47"/>
  <c r="U27" i="47"/>
  <c r="AV27" i="47"/>
  <c r="U28" i="47"/>
  <c r="AV28" i="47"/>
  <c r="U29" i="47"/>
  <c r="AV29" i="47"/>
  <c r="U30" i="47"/>
  <c r="AV30" i="47"/>
  <c r="U31" i="47"/>
  <c r="AV31" i="47"/>
  <c r="U32" i="47"/>
  <c r="AV32" i="47"/>
  <c r="U33" i="47"/>
  <c r="AV33" i="47"/>
  <c r="U34" i="47"/>
  <c r="AV34" i="47"/>
  <c r="U35" i="47"/>
  <c r="AV35" i="47"/>
  <c r="U36" i="47"/>
  <c r="AV36" i="47"/>
  <c r="U37" i="47"/>
  <c r="AV37" i="47"/>
  <c r="U38" i="47"/>
  <c r="AV38" i="47"/>
  <c r="U39" i="47"/>
  <c r="AV39" i="47"/>
  <c r="AV40" i="47"/>
  <c r="CZ7" i="47"/>
  <c r="CZ62" i="47"/>
  <c r="V22" i="47"/>
  <c r="AW22" i="47"/>
  <c r="V23" i="47"/>
  <c r="AW23" i="47"/>
  <c r="V24" i="47"/>
  <c r="AW24" i="47"/>
  <c r="V25" i="47"/>
  <c r="AW25" i="47"/>
  <c r="V26" i="47"/>
  <c r="AW26" i="47"/>
  <c r="V27" i="47"/>
  <c r="AW27" i="47"/>
  <c r="V28" i="47"/>
  <c r="AW28" i="47"/>
  <c r="V29" i="47"/>
  <c r="AW29" i="47"/>
  <c r="V30" i="47"/>
  <c r="AW30" i="47"/>
  <c r="V31" i="47"/>
  <c r="AW31" i="47"/>
  <c r="V32" i="47"/>
  <c r="AW32" i="47"/>
  <c r="V33" i="47"/>
  <c r="AW33" i="47"/>
  <c r="V34" i="47"/>
  <c r="AW34" i="47"/>
  <c r="V35" i="47"/>
  <c r="AW35" i="47"/>
  <c r="V36" i="47"/>
  <c r="AW36" i="47"/>
  <c r="V37" i="47"/>
  <c r="AW37" i="47"/>
  <c r="V38" i="47"/>
  <c r="AW38" i="47"/>
  <c r="V39" i="47"/>
  <c r="AW39" i="47"/>
  <c r="AW40" i="47"/>
  <c r="DA7" i="47"/>
  <c r="DA62" i="47"/>
  <c r="W22" i="47"/>
  <c r="AX22" i="47"/>
  <c r="W23" i="47"/>
  <c r="AX23" i="47"/>
  <c r="W24" i="47"/>
  <c r="AX24" i="47"/>
  <c r="W25" i="47"/>
  <c r="AX25" i="47"/>
  <c r="W26" i="47"/>
  <c r="AX26" i="47"/>
  <c r="W27" i="47"/>
  <c r="AX27" i="47"/>
  <c r="W28" i="47"/>
  <c r="AX28" i="47"/>
  <c r="W29" i="47"/>
  <c r="AX29" i="47"/>
  <c r="W30" i="47"/>
  <c r="AX30" i="47"/>
  <c r="W31" i="47"/>
  <c r="AX31" i="47"/>
  <c r="W32" i="47"/>
  <c r="AX32" i="47"/>
  <c r="W33" i="47"/>
  <c r="AX33" i="47"/>
  <c r="W34" i="47"/>
  <c r="AX34" i="47"/>
  <c r="W35" i="47"/>
  <c r="AX35" i="47"/>
  <c r="W36" i="47"/>
  <c r="AX36" i="47"/>
  <c r="W37" i="47"/>
  <c r="AX37" i="47"/>
  <c r="W38" i="47"/>
  <c r="AX38" i="47"/>
  <c r="W39" i="47"/>
  <c r="AX39" i="47"/>
  <c r="AX40" i="47"/>
  <c r="DB7" i="47"/>
  <c r="DB62" i="47"/>
  <c r="X22" i="47"/>
  <c r="AY22" i="47"/>
  <c r="X23" i="47"/>
  <c r="AY23" i="47"/>
  <c r="X24" i="47"/>
  <c r="AY24" i="47"/>
  <c r="X25" i="47"/>
  <c r="AY25" i="47"/>
  <c r="X26" i="47"/>
  <c r="AY26" i="47"/>
  <c r="X27" i="47"/>
  <c r="AY27" i="47"/>
  <c r="X28" i="47"/>
  <c r="AY28" i="47"/>
  <c r="X29" i="47"/>
  <c r="AY29" i="47"/>
  <c r="X30" i="47"/>
  <c r="AY30" i="47"/>
  <c r="X31" i="47"/>
  <c r="AY31" i="47"/>
  <c r="X32" i="47"/>
  <c r="AY32" i="47"/>
  <c r="X33" i="47"/>
  <c r="AY33" i="47"/>
  <c r="X34" i="47"/>
  <c r="AY34" i="47"/>
  <c r="X35" i="47"/>
  <c r="AY35" i="47"/>
  <c r="X36" i="47"/>
  <c r="AY36" i="47"/>
  <c r="X37" i="47"/>
  <c r="AY37" i="47"/>
  <c r="X38" i="47"/>
  <c r="AY38" i="47"/>
  <c r="X39" i="47"/>
  <c r="AY39" i="47"/>
  <c r="AY40" i="47"/>
  <c r="DC7" i="47"/>
  <c r="DC62" i="47"/>
  <c r="Y22" i="47"/>
  <c r="AZ22" i="47"/>
  <c r="Y23" i="47"/>
  <c r="AZ23" i="47"/>
  <c r="Y24" i="47"/>
  <c r="AZ24" i="47"/>
  <c r="Y25" i="47"/>
  <c r="AZ25" i="47"/>
  <c r="Y26" i="47"/>
  <c r="AZ26" i="47"/>
  <c r="Y27" i="47"/>
  <c r="AZ27" i="47"/>
  <c r="Y28" i="47"/>
  <c r="AZ28" i="47"/>
  <c r="Y29" i="47"/>
  <c r="AZ29" i="47"/>
  <c r="Y30" i="47"/>
  <c r="AZ30" i="47"/>
  <c r="Y31" i="47"/>
  <c r="AZ31" i="47"/>
  <c r="Y32" i="47"/>
  <c r="AZ32" i="47"/>
  <c r="Y33" i="47"/>
  <c r="AZ33" i="47"/>
  <c r="Y34" i="47"/>
  <c r="AZ34" i="47"/>
  <c r="Y35" i="47"/>
  <c r="AZ35" i="47"/>
  <c r="Y36" i="47"/>
  <c r="AZ36" i="47"/>
  <c r="Y37" i="47"/>
  <c r="AZ37" i="47"/>
  <c r="Y38" i="47"/>
  <c r="AZ38" i="47"/>
  <c r="Y39" i="47"/>
  <c r="AZ39" i="47"/>
  <c r="AZ40" i="47"/>
  <c r="DD7" i="47"/>
  <c r="DD62" i="47"/>
  <c r="C42" i="47"/>
  <c r="AD42" i="47"/>
  <c r="C43" i="47"/>
  <c r="AD43" i="47"/>
  <c r="C44" i="47"/>
  <c r="AD44" i="47"/>
  <c r="C45" i="47"/>
  <c r="AD45" i="47"/>
  <c r="C46" i="47"/>
  <c r="AD46" i="47"/>
  <c r="C47" i="47"/>
  <c r="AD47" i="47"/>
  <c r="C48" i="47"/>
  <c r="AD48" i="47"/>
  <c r="C49" i="47"/>
  <c r="AD49" i="47"/>
  <c r="C50" i="47"/>
  <c r="AD50" i="47"/>
  <c r="C51" i="47"/>
  <c r="AD51" i="47"/>
  <c r="C52" i="47"/>
  <c r="AD52" i="47"/>
  <c r="C53" i="47"/>
  <c r="AD53" i="47"/>
  <c r="C54" i="47"/>
  <c r="AD54" i="47"/>
  <c r="C55" i="47"/>
  <c r="AD55" i="47"/>
  <c r="C56" i="47"/>
  <c r="AD56" i="47"/>
  <c r="C57" i="47"/>
  <c r="AD57" i="47"/>
  <c r="C58" i="47"/>
  <c r="AD58" i="47"/>
  <c r="C59" i="47"/>
  <c r="AD59" i="47"/>
  <c r="AD60" i="47"/>
  <c r="CH8" i="47"/>
  <c r="CH63" i="47"/>
  <c r="D42" i="47"/>
  <c r="AE42" i="47"/>
  <c r="D43" i="47"/>
  <c r="AE43" i="47"/>
  <c r="D44" i="47"/>
  <c r="AE44" i="47"/>
  <c r="D45" i="47"/>
  <c r="AE45" i="47"/>
  <c r="D46" i="47"/>
  <c r="AE46" i="47"/>
  <c r="D47" i="47"/>
  <c r="AE47" i="47"/>
  <c r="D48" i="47"/>
  <c r="AE48" i="47"/>
  <c r="D49" i="47"/>
  <c r="AE49" i="47"/>
  <c r="D50" i="47"/>
  <c r="AE50" i="47"/>
  <c r="D51" i="47"/>
  <c r="AE51" i="47"/>
  <c r="D52" i="47"/>
  <c r="AE52" i="47"/>
  <c r="D53" i="47"/>
  <c r="AE53" i="47"/>
  <c r="D54" i="47"/>
  <c r="AE54" i="47"/>
  <c r="D55" i="47"/>
  <c r="AE55" i="47"/>
  <c r="D56" i="47"/>
  <c r="AE56" i="47"/>
  <c r="D57" i="47"/>
  <c r="AE57" i="47"/>
  <c r="D58" i="47"/>
  <c r="AE58" i="47"/>
  <c r="D59" i="47"/>
  <c r="AE59" i="47"/>
  <c r="AE60" i="47"/>
  <c r="CI8" i="47"/>
  <c r="CI63" i="47"/>
  <c r="E42" i="47"/>
  <c r="AF42" i="47"/>
  <c r="E43" i="47"/>
  <c r="AF43" i="47"/>
  <c r="E44" i="47"/>
  <c r="AF44" i="47"/>
  <c r="E45" i="47"/>
  <c r="AF45" i="47"/>
  <c r="E46" i="47"/>
  <c r="AF46" i="47"/>
  <c r="E47" i="47"/>
  <c r="AF47" i="47"/>
  <c r="E48" i="47"/>
  <c r="AF48" i="47"/>
  <c r="E49" i="47"/>
  <c r="AF49" i="47"/>
  <c r="E50" i="47"/>
  <c r="AF50" i="47"/>
  <c r="E51" i="47"/>
  <c r="AF51" i="47"/>
  <c r="E52" i="47"/>
  <c r="AF52" i="47"/>
  <c r="E53" i="47"/>
  <c r="AF53" i="47"/>
  <c r="E54" i="47"/>
  <c r="AF54" i="47"/>
  <c r="E55" i="47"/>
  <c r="AF55" i="47"/>
  <c r="E56" i="47"/>
  <c r="AF56" i="47"/>
  <c r="E57" i="47"/>
  <c r="AF57" i="47"/>
  <c r="E58" i="47"/>
  <c r="AF58" i="47"/>
  <c r="E59" i="47"/>
  <c r="AF59" i="47"/>
  <c r="AF60" i="47"/>
  <c r="CJ8" i="47"/>
  <c r="CJ63" i="47"/>
  <c r="F42" i="47"/>
  <c r="AG42" i="47"/>
  <c r="F43" i="47"/>
  <c r="AG43" i="47"/>
  <c r="F44" i="47"/>
  <c r="AG44" i="47"/>
  <c r="F45" i="47"/>
  <c r="AG45" i="47"/>
  <c r="F46" i="47"/>
  <c r="AG46" i="47"/>
  <c r="F47" i="47"/>
  <c r="AG47" i="47"/>
  <c r="F48" i="47"/>
  <c r="AG48" i="47"/>
  <c r="F49" i="47"/>
  <c r="AG49" i="47"/>
  <c r="F50" i="47"/>
  <c r="AG50" i="47"/>
  <c r="F51" i="47"/>
  <c r="AG51" i="47"/>
  <c r="F52" i="47"/>
  <c r="AG52" i="47"/>
  <c r="F53" i="47"/>
  <c r="AG53" i="47"/>
  <c r="F54" i="47"/>
  <c r="AG54" i="47"/>
  <c r="F55" i="47"/>
  <c r="AG55" i="47"/>
  <c r="F56" i="47"/>
  <c r="AG56" i="47"/>
  <c r="F57" i="47"/>
  <c r="AG57" i="47"/>
  <c r="F58" i="47"/>
  <c r="AG58" i="47"/>
  <c r="F59" i="47"/>
  <c r="AG59" i="47"/>
  <c r="AG60" i="47"/>
  <c r="CK8" i="47"/>
  <c r="CK63" i="47"/>
  <c r="G42" i="47"/>
  <c r="AH42" i="47"/>
  <c r="G43" i="47"/>
  <c r="AH43" i="47"/>
  <c r="G44" i="47"/>
  <c r="AH44" i="47"/>
  <c r="G45" i="47"/>
  <c r="AH45" i="47"/>
  <c r="G46" i="47"/>
  <c r="AH46" i="47"/>
  <c r="G47" i="47"/>
  <c r="AH47" i="47"/>
  <c r="G48" i="47"/>
  <c r="AH48" i="47"/>
  <c r="G49" i="47"/>
  <c r="AH49" i="47"/>
  <c r="G50" i="47"/>
  <c r="AH50" i="47"/>
  <c r="G51" i="47"/>
  <c r="AH51" i="47"/>
  <c r="G52" i="47"/>
  <c r="AH52" i="47"/>
  <c r="G53" i="47"/>
  <c r="AH53" i="47"/>
  <c r="G54" i="47"/>
  <c r="AH54" i="47"/>
  <c r="G55" i="47"/>
  <c r="AH55" i="47"/>
  <c r="G56" i="47"/>
  <c r="AH56" i="47"/>
  <c r="G57" i="47"/>
  <c r="AH57" i="47"/>
  <c r="G58" i="47"/>
  <c r="AH58" i="47"/>
  <c r="G59" i="47"/>
  <c r="AH59" i="47"/>
  <c r="AH60" i="47"/>
  <c r="CL8" i="47"/>
  <c r="CL63" i="47"/>
  <c r="H42" i="47"/>
  <c r="AI42" i="47"/>
  <c r="H43" i="47"/>
  <c r="AI43" i="47"/>
  <c r="H44" i="47"/>
  <c r="AI44" i="47"/>
  <c r="H45" i="47"/>
  <c r="AI45" i="47"/>
  <c r="H46" i="47"/>
  <c r="AI46" i="47"/>
  <c r="H47" i="47"/>
  <c r="AI47" i="47"/>
  <c r="H48" i="47"/>
  <c r="AI48" i="47"/>
  <c r="H49" i="47"/>
  <c r="AI49" i="47"/>
  <c r="H50" i="47"/>
  <c r="AI50" i="47"/>
  <c r="H51" i="47"/>
  <c r="AI51" i="47"/>
  <c r="H52" i="47"/>
  <c r="AI52" i="47"/>
  <c r="H53" i="47"/>
  <c r="AI53" i="47"/>
  <c r="H54" i="47"/>
  <c r="AI54" i="47"/>
  <c r="H55" i="47"/>
  <c r="AI55" i="47"/>
  <c r="H56" i="47"/>
  <c r="AI56" i="47"/>
  <c r="H57" i="47"/>
  <c r="AI57" i="47"/>
  <c r="H58" i="47"/>
  <c r="AI58" i="47"/>
  <c r="H59" i="47"/>
  <c r="AI59" i="47"/>
  <c r="AI60" i="47"/>
  <c r="CM8" i="47"/>
  <c r="CM63" i="47"/>
  <c r="I42" i="47"/>
  <c r="AJ42" i="47"/>
  <c r="I43" i="47"/>
  <c r="AJ43" i="47"/>
  <c r="I44" i="47"/>
  <c r="AJ44" i="47"/>
  <c r="I45" i="47"/>
  <c r="AJ45" i="47"/>
  <c r="I46" i="47"/>
  <c r="AJ46" i="47"/>
  <c r="I47" i="47"/>
  <c r="AJ47" i="47"/>
  <c r="I48" i="47"/>
  <c r="AJ48" i="47"/>
  <c r="I49" i="47"/>
  <c r="AJ49" i="47"/>
  <c r="I50" i="47"/>
  <c r="AJ50" i="47"/>
  <c r="I51" i="47"/>
  <c r="AJ51" i="47"/>
  <c r="I52" i="47"/>
  <c r="AJ52" i="47"/>
  <c r="I53" i="47"/>
  <c r="AJ53" i="47"/>
  <c r="I54" i="47"/>
  <c r="AJ54" i="47"/>
  <c r="I55" i="47"/>
  <c r="AJ55" i="47"/>
  <c r="I56" i="47"/>
  <c r="AJ56" i="47"/>
  <c r="I57" i="47"/>
  <c r="AJ57" i="47"/>
  <c r="I58" i="47"/>
  <c r="AJ58" i="47"/>
  <c r="I59" i="47"/>
  <c r="AJ59" i="47"/>
  <c r="AJ60" i="47"/>
  <c r="CN8" i="47"/>
  <c r="CN63" i="47"/>
  <c r="J42" i="47"/>
  <c r="AK42" i="47"/>
  <c r="J43" i="47"/>
  <c r="AK43" i="47"/>
  <c r="J44" i="47"/>
  <c r="AK44" i="47"/>
  <c r="J45" i="47"/>
  <c r="AK45" i="47"/>
  <c r="J46" i="47"/>
  <c r="AK46" i="47"/>
  <c r="J47" i="47"/>
  <c r="AK47" i="47"/>
  <c r="J48" i="47"/>
  <c r="AK48" i="47"/>
  <c r="J49" i="47"/>
  <c r="AK49" i="47"/>
  <c r="J50" i="47"/>
  <c r="AK50" i="47"/>
  <c r="J51" i="47"/>
  <c r="AK51" i="47"/>
  <c r="J52" i="47"/>
  <c r="AK52" i="47"/>
  <c r="J53" i="47"/>
  <c r="AK53" i="47"/>
  <c r="J54" i="47"/>
  <c r="AK54" i="47"/>
  <c r="J55" i="47"/>
  <c r="AK55" i="47"/>
  <c r="J56" i="47"/>
  <c r="AK56" i="47"/>
  <c r="J57" i="47"/>
  <c r="AK57" i="47"/>
  <c r="J58" i="47"/>
  <c r="AK58" i="47"/>
  <c r="J59" i="47"/>
  <c r="AK59" i="47"/>
  <c r="AK60" i="47"/>
  <c r="CO8" i="47"/>
  <c r="CO63" i="47"/>
  <c r="K42" i="47"/>
  <c r="AL42" i="47"/>
  <c r="K43" i="47"/>
  <c r="AL43" i="47"/>
  <c r="K44" i="47"/>
  <c r="AL44" i="47"/>
  <c r="K45" i="47"/>
  <c r="AL45" i="47"/>
  <c r="K46" i="47"/>
  <c r="AL46" i="47"/>
  <c r="K47" i="47"/>
  <c r="AL47" i="47"/>
  <c r="K48" i="47"/>
  <c r="AL48" i="47"/>
  <c r="K49" i="47"/>
  <c r="AL49" i="47"/>
  <c r="K50" i="47"/>
  <c r="AL50" i="47"/>
  <c r="K51" i="47"/>
  <c r="AL51" i="47"/>
  <c r="K52" i="47"/>
  <c r="AL52" i="47"/>
  <c r="K53" i="47"/>
  <c r="AL53" i="47"/>
  <c r="K54" i="47"/>
  <c r="AL54" i="47"/>
  <c r="K55" i="47"/>
  <c r="AL55" i="47"/>
  <c r="K56" i="47"/>
  <c r="AL56" i="47"/>
  <c r="K57" i="47"/>
  <c r="AL57" i="47"/>
  <c r="K58" i="47"/>
  <c r="AL58" i="47"/>
  <c r="K59" i="47"/>
  <c r="AL59" i="47"/>
  <c r="AL60" i="47"/>
  <c r="CP8" i="47"/>
  <c r="CP63" i="47"/>
  <c r="L42" i="47"/>
  <c r="AM42" i="47"/>
  <c r="L43" i="47"/>
  <c r="AM43" i="47"/>
  <c r="L44" i="47"/>
  <c r="AM44" i="47"/>
  <c r="L45" i="47"/>
  <c r="AM45" i="47"/>
  <c r="L46" i="47"/>
  <c r="AM46" i="47"/>
  <c r="L47" i="47"/>
  <c r="AM47" i="47"/>
  <c r="L48" i="47"/>
  <c r="AM48" i="47"/>
  <c r="L49" i="47"/>
  <c r="AM49" i="47"/>
  <c r="L50" i="47"/>
  <c r="AM50" i="47"/>
  <c r="L51" i="47"/>
  <c r="AM51" i="47"/>
  <c r="L52" i="47"/>
  <c r="AM52" i="47"/>
  <c r="L53" i="47"/>
  <c r="AM53" i="47"/>
  <c r="L54" i="47"/>
  <c r="AM54" i="47"/>
  <c r="L55" i="47"/>
  <c r="AM55" i="47"/>
  <c r="L56" i="47"/>
  <c r="AM56" i="47"/>
  <c r="L57" i="47"/>
  <c r="AM57" i="47"/>
  <c r="L58" i="47"/>
  <c r="AM58" i="47"/>
  <c r="L59" i="47"/>
  <c r="AM59" i="47"/>
  <c r="AM60" i="47"/>
  <c r="CQ8" i="47"/>
  <c r="CQ63" i="47"/>
  <c r="M42" i="47"/>
  <c r="AN42" i="47"/>
  <c r="M43" i="47"/>
  <c r="AN43" i="47"/>
  <c r="M44" i="47"/>
  <c r="AN44" i="47"/>
  <c r="M45" i="47"/>
  <c r="AN45" i="47"/>
  <c r="M46" i="47"/>
  <c r="AN46" i="47"/>
  <c r="M47" i="47"/>
  <c r="AN47" i="47"/>
  <c r="M48" i="47"/>
  <c r="AN48" i="47"/>
  <c r="M49" i="47"/>
  <c r="AN49" i="47"/>
  <c r="M50" i="47"/>
  <c r="AN50" i="47"/>
  <c r="M51" i="47"/>
  <c r="AN51" i="47"/>
  <c r="M52" i="47"/>
  <c r="AN52" i="47"/>
  <c r="M53" i="47"/>
  <c r="AN53" i="47"/>
  <c r="M54" i="47"/>
  <c r="AN54" i="47"/>
  <c r="M55" i="47"/>
  <c r="AN55" i="47"/>
  <c r="M56" i="47"/>
  <c r="AN56" i="47"/>
  <c r="M57" i="47"/>
  <c r="AN57" i="47"/>
  <c r="M58" i="47"/>
  <c r="AN58" i="47"/>
  <c r="M59" i="47"/>
  <c r="AN59" i="47"/>
  <c r="AN60" i="47"/>
  <c r="CR8" i="47"/>
  <c r="CR63" i="47"/>
  <c r="N42" i="47"/>
  <c r="AO42" i="47"/>
  <c r="N43" i="47"/>
  <c r="AO43" i="47"/>
  <c r="N44" i="47"/>
  <c r="AO44" i="47"/>
  <c r="N45" i="47"/>
  <c r="AO45" i="47"/>
  <c r="N46" i="47"/>
  <c r="AO46" i="47"/>
  <c r="N47" i="47"/>
  <c r="AO47" i="47"/>
  <c r="N48" i="47"/>
  <c r="AO48" i="47"/>
  <c r="N49" i="47"/>
  <c r="AO49" i="47"/>
  <c r="N50" i="47"/>
  <c r="AO50" i="47"/>
  <c r="N51" i="47"/>
  <c r="AO51" i="47"/>
  <c r="N52" i="47"/>
  <c r="AO52" i="47"/>
  <c r="N53" i="47"/>
  <c r="AO53" i="47"/>
  <c r="N54" i="47"/>
  <c r="AO54" i="47"/>
  <c r="N55" i="47"/>
  <c r="AO55" i="47"/>
  <c r="N56" i="47"/>
  <c r="AO56" i="47"/>
  <c r="N57" i="47"/>
  <c r="AO57" i="47"/>
  <c r="N58" i="47"/>
  <c r="AO58" i="47"/>
  <c r="N59" i="47"/>
  <c r="AO59" i="47"/>
  <c r="AO60" i="47"/>
  <c r="CS8" i="47"/>
  <c r="CS63" i="47"/>
  <c r="O42" i="47"/>
  <c r="AP42" i="47"/>
  <c r="O43" i="47"/>
  <c r="AP43" i="47"/>
  <c r="O44" i="47"/>
  <c r="AP44" i="47"/>
  <c r="O45" i="47"/>
  <c r="AP45" i="47"/>
  <c r="O46" i="47"/>
  <c r="AP46" i="47"/>
  <c r="O47" i="47"/>
  <c r="AP47" i="47"/>
  <c r="O48" i="47"/>
  <c r="AP48" i="47"/>
  <c r="O49" i="47"/>
  <c r="AP49" i="47"/>
  <c r="O50" i="47"/>
  <c r="AP50" i="47"/>
  <c r="O51" i="47"/>
  <c r="AP51" i="47"/>
  <c r="O52" i="47"/>
  <c r="AP52" i="47"/>
  <c r="O53" i="47"/>
  <c r="AP53" i="47"/>
  <c r="O54" i="47"/>
  <c r="AP54" i="47"/>
  <c r="O55" i="47"/>
  <c r="AP55" i="47"/>
  <c r="O56" i="47"/>
  <c r="AP56" i="47"/>
  <c r="O57" i="47"/>
  <c r="AP57" i="47"/>
  <c r="O58" i="47"/>
  <c r="AP58" i="47"/>
  <c r="O59" i="47"/>
  <c r="AP59" i="47"/>
  <c r="AP60" i="47"/>
  <c r="CT8" i="47"/>
  <c r="CT63" i="47"/>
  <c r="P42" i="47"/>
  <c r="AQ42" i="47"/>
  <c r="P43" i="47"/>
  <c r="AQ43" i="47"/>
  <c r="P44" i="47"/>
  <c r="AQ44" i="47"/>
  <c r="P45" i="47"/>
  <c r="AQ45" i="47"/>
  <c r="P46" i="47"/>
  <c r="AQ46" i="47"/>
  <c r="P47" i="47"/>
  <c r="AQ47" i="47"/>
  <c r="P48" i="47"/>
  <c r="AQ48" i="47"/>
  <c r="P49" i="47"/>
  <c r="AQ49" i="47"/>
  <c r="P50" i="47"/>
  <c r="AQ50" i="47"/>
  <c r="P51" i="47"/>
  <c r="AQ51" i="47"/>
  <c r="P52" i="47"/>
  <c r="AQ52" i="47"/>
  <c r="P53" i="47"/>
  <c r="AQ53" i="47"/>
  <c r="P54" i="47"/>
  <c r="AQ54" i="47"/>
  <c r="P55" i="47"/>
  <c r="AQ55" i="47"/>
  <c r="P56" i="47"/>
  <c r="AQ56" i="47"/>
  <c r="P57" i="47"/>
  <c r="AQ57" i="47"/>
  <c r="P58" i="47"/>
  <c r="AQ58" i="47"/>
  <c r="P59" i="47"/>
  <c r="AQ59" i="47"/>
  <c r="AQ60" i="47"/>
  <c r="CU8" i="47"/>
  <c r="CU63" i="47"/>
  <c r="Q42" i="47"/>
  <c r="AR42" i="47"/>
  <c r="Q43" i="47"/>
  <c r="AR43" i="47"/>
  <c r="Q44" i="47"/>
  <c r="AR44" i="47"/>
  <c r="Q45" i="47"/>
  <c r="AR45" i="47"/>
  <c r="Q46" i="47"/>
  <c r="AR46" i="47"/>
  <c r="Q47" i="47"/>
  <c r="AR47" i="47"/>
  <c r="Q48" i="47"/>
  <c r="AR48" i="47"/>
  <c r="Q49" i="47"/>
  <c r="AR49" i="47"/>
  <c r="Q50" i="47"/>
  <c r="AR50" i="47"/>
  <c r="Q51" i="47"/>
  <c r="AR51" i="47"/>
  <c r="Q52" i="47"/>
  <c r="AR52" i="47"/>
  <c r="Q53" i="47"/>
  <c r="AR53" i="47"/>
  <c r="Q54" i="47"/>
  <c r="AR54" i="47"/>
  <c r="Q55" i="47"/>
  <c r="AR55" i="47"/>
  <c r="Q56" i="47"/>
  <c r="AR56" i="47"/>
  <c r="Q57" i="47"/>
  <c r="AR57" i="47"/>
  <c r="Q58" i="47"/>
  <c r="AR58" i="47"/>
  <c r="Q59" i="47"/>
  <c r="AR59" i="47"/>
  <c r="AR60" i="47"/>
  <c r="CV8" i="47"/>
  <c r="CV63" i="47"/>
  <c r="R42" i="47"/>
  <c r="AS42" i="47"/>
  <c r="R43" i="47"/>
  <c r="AS43" i="47"/>
  <c r="R44" i="47"/>
  <c r="AS44" i="47"/>
  <c r="R45" i="47"/>
  <c r="AS45" i="47"/>
  <c r="R46" i="47"/>
  <c r="AS46" i="47"/>
  <c r="R47" i="47"/>
  <c r="AS47" i="47"/>
  <c r="R48" i="47"/>
  <c r="AS48" i="47"/>
  <c r="R49" i="47"/>
  <c r="AS49" i="47"/>
  <c r="R50" i="47"/>
  <c r="AS50" i="47"/>
  <c r="R51" i="47"/>
  <c r="AS51" i="47"/>
  <c r="R52" i="47"/>
  <c r="AS52" i="47"/>
  <c r="R53" i="47"/>
  <c r="AS53" i="47"/>
  <c r="R54" i="47"/>
  <c r="AS54" i="47"/>
  <c r="R55" i="47"/>
  <c r="AS55" i="47"/>
  <c r="R56" i="47"/>
  <c r="AS56" i="47"/>
  <c r="R57" i="47"/>
  <c r="AS57" i="47"/>
  <c r="R58" i="47"/>
  <c r="AS58" i="47"/>
  <c r="R59" i="47"/>
  <c r="AS59" i="47"/>
  <c r="AS60" i="47"/>
  <c r="CW8" i="47"/>
  <c r="CW63" i="47"/>
  <c r="S42" i="47"/>
  <c r="AT42" i="47"/>
  <c r="S43" i="47"/>
  <c r="AT43" i="47"/>
  <c r="S44" i="47"/>
  <c r="AT44" i="47"/>
  <c r="S45" i="47"/>
  <c r="AT45" i="47"/>
  <c r="S46" i="47"/>
  <c r="AT46" i="47"/>
  <c r="S47" i="47"/>
  <c r="AT47" i="47"/>
  <c r="S48" i="47"/>
  <c r="AT48" i="47"/>
  <c r="S49" i="47"/>
  <c r="AT49" i="47"/>
  <c r="S50" i="47"/>
  <c r="AT50" i="47"/>
  <c r="S51" i="47"/>
  <c r="AT51" i="47"/>
  <c r="S52" i="47"/>
  <c r="AT52" i="47"/>
  <c r="S53" i="47"/>
  <c r="AT53" i="47"/>
  <c r="S54" i="47"/>
  <c r="AT54" i="47"/>
  <c r="S55" i="47"/>
  <c r="AT55" i="47"/>
  <c r="S56" i="47"/>
  <c r="AT56" i="47"/>
  <c r="S57" i="47"/>
  <c r="AT57" i="47"/>
  <c r="S58" i="47"/>
  <c r="AT58" i="47"/>
  <c r="S59" i="47"/>
  <c r="AT59" i="47"/>
  <c r="AT60" i="47"/>
  <c r="CX8" i="47"/>
  <c r="CX63" i="47"/>
  <c r="T42" i="47"/>
  <c r="AU42" i="47"/>
  <c r="T43" i="47"/>
  <c r="AU43" i="47"/>
  <c r="T44" i="47"/>
  <c r="AU44" i="47"/>
  <c r="T45" i="47"/>
  <c r="AU45" i="47"/>
  <c r="T46" i="47"/>
  <c r="AU46" i="47"/>
  <c r="T47" i="47"/>
  <c r="AU47" i="47"/>
  <c r="T48" i="47"/>
  <c r="AU48" i="47"/>
  <c r="T49" i="47"/>
  <c r="AU49" i="47"/>
  <c r="T50" i="47"/>
  <c r="AU50" i="47"/>
  <c r="T51" i="47"/>
  <c r="AU51" i="47"/>
  <c r="T52" i="47"/>
  <c r="AU52" i="47"/>
  <c r="T53" i="47"/>
  <c r="AU53" i="47"/>
  <c r="T54" i="47"/>
  <c r="AU54" i="47"/>
  <c r="T55" i="47"/>
  <c r="AU55" i="47"/>
  <c r="T56" i="47"/>
  <c r="AU56" i="47"/>
  <c r="T57" i="47"/>
  <c r="AU57" i="47"/>
  <c r="T58" i="47"/>
  <c r="AU58" i="47"/>
  <c r="T59" i="47"/>
  <c r="AU59" i="47"/>
  <c r="AU60" i="47"/>
  <c r="CY8" i="47"/>
  <c r="CY63" i="47"/>
  <c r="U42" i="47"/>
  <c r="AV42" i="47"/>
  <c r="U43" i="47"/>
  <c r="AV43" i="47"/>
  <c r="U44" i="47"/>
  <c r="AV44" i="47"/>
  <c r="U45" i="47"/>
  <c r="AV45" i="47"/>
  <c r="U46" i="47"/>
  <c r="AV46" i="47"/>
  <c r="U47" i="47"/>
  <c r="AV47" i="47"/>
  <c r="U48" i="47"/>
  <c r="AV48" i="47"/>
  <c r="U49" i="47"/>
  <c r="AV49" i="47"/>
  <c r="U50" i="47"/>
  <c r="AV50" i="47"/>
  <c r="U51" i="47"/>
  <c r="AV51" i="47"/>
  <c r="U52" i="47"/>
  <c r="AV52" i="47"/>
  <c r="U53" i="47"/>
  <c r="AV53" i="47"/>
  <c r="U54" i="47"/>
  <c r="AV54" i="47"/>
  <c r="U55" i="47"/>
  <c r="AV55" i="47"/>
  <c r="U56" i="47"/>
  <c r="AV56" i="47"/>
  <c r="U57" i="47"/>
  <c r="AV57" i="47"/>
  <c r="U58" i="47"/>
  <c r="AV58" i="47"/>
  <c r="U59" i="47"/>
  <c r="AV59" i="47"/>
  <c r="AV60" i="47"/>
  <c r="CZ8" i="47"/>
  <c r="CZ63" i="47"/>
  <c r="V42" i="47"/>
  <c r="AW42" i="47"/>
  <c r="V43" i="47"/>
  <c r="AW43" i="47"/>
  <c r="V44" i="47"/>
  <c r="AW44" i="47"/>
  <c r="V45" i="47"/>
  <c r="AW45" i="47"/>
  <c r="V46" i="47"/>
  <c r="AW46" i="47"/>
  <c r="V47" i="47"/>
  <c r="AW47" i="47"/>
  <c r="V48" i="47"/>
  <c r="AW48" i="47"/>
  <c r="V49" i="47"/>
  <c r="AW49" i="47"/>
  <c r="V50" i="47"/>
  <c r="AW50" i="47"/>
  <c r="V51" i="47"/>
  <c r="AW51" i="47"/>
  <c r="V52" i="47"/>
  <c r="AW52" i="47"/>
  <c r="V53" i="47"/>
  <c r="AW53" i="47"/>
  <c r="V54" i="47"/>
  <c r="AW54" i="47"/>
  <c r="V55" i="47"/>
  <c r="AW55" i="47"/>
  <c r="V56" i="47"/>
  <c r="AW56" i="47"/>
  <c r="V57" i="47"/>
  <c r="AW57" i="47"/>
  <c r="V58" i="47"/>
  <c r="AW58" i="47"/>
  <c r="V59" i="47"/>
  <c r="AW59" i="47"/>
  <c r="AW60" i="47"/>
  <c r="DA8" i="47"/>
  <c r="DA63" i="47"/>
  <c r="W42" i="47"/>
  <c r="AX42" i="47"/>
  <c r="W43" i="47"/>
  <c r="AX43" i="47"/>
  <c r="W44" i="47"/>
  <c r="AX44" i="47"/>
  <c r="W45" i="47"/>
  <c r="AX45" i="47"/>
  <c r="W46" i="47"/>
  <c r="AX46" i="47"/>
  <c r="W47" i="47"/>
  <c r="AX47" i="47"/>
  <c r="W48" i="47"/>
  <c r="AX48" i="47"/>
  <c r="W49" i="47"/>
  <c r="AX49" i="47"/>
  <c r="W50" i="47"/>
  <c r="AX50" i="47"/>
  <c r="W51" i="47"/>
  <c r="AX51" i="47"/>
  <c r="W52" i="47"/>
  <c r="AX52" i="47"/>
  <c r="W53" i="47"/>
  <c r="AX53" i="47"/>
  <c r="W54" i="47"/>
  <c r="AX54" i="47"/>
  <c r="W55" i="47"/>
  <c r="AX55" i="47"/>
  <c r="W56" i="47"/>
  <c r="AX56" i="47"/>
  <c r="W57" i="47"/>
  <c r="AX57" i="47"/>
  <c r="W58" i="47"/>
  <c r="AX58" i="47"/>
  <c r="W59" i="47"/>
  <c r="AX59" i="47"/>
  <c r="AX60" i="47"/>
  <c r="DB8" i="47"/>
  <c r="DB63" i="47"/>
  <c r="X42" i="47"/>
  <c r="AY42" i="47"/>
  <c r="X43" i="47"/>
  <c r="AY43" i="47"/>
  <c r="X44" i="47"/>
  <c r="AY44" i="47"/>
  <c r="X45" i="47"/>
  <c r="AY45" i="47"/>
  <c r="X46" i="47"/>
  <c r="AY46" i="47"/>
  <c r="X47" i="47"/>
  <c r="AY47" i="47"/>
  <c r="X48" i="47"/>
  <c r="AY48" i="47"/>
  <c r="X49" i="47"/>
  <c r="AY49" i="47"/>
  <c r="X50" i="47"/>
  <c r="AY50" i="47"/>
  <c r="X51" i="47"/>
  <c r="AY51" i="47"/>
  <c r="X52" i="47"/>
  <c r="AY52" i="47"/>
  <c r="X53" i="47"/>
  <c r="AY53" i="47"/>
  <c r="X54" i="47"/>
  <c r="AY54" i="47"/>
  <c r="X55" i="47"/>
  <c r="AY55" i="47"/>
  <c r="X56" i="47"/>
  <c r="AY56" i="47"/>
  <c r="X57" i="47"/>
  <c r="AY57" i="47"/>
  <c r="X58" i="47"/>
  <c r="AY58" i="47"/>
  <c r="X59" i="47"/>
  <c r="AY59" i="47"/>
  <c r="AY60" i="47"/>
  <c r="DC8" i="47"/>
  <c r="DC63" i="47"/>
  <c r="Y42" i="47"/>
  <c r="AZ42" i="47"/>
  <c r="Y43" i="47"/>
  <c r="AZ43" i="47"/>
  <c r="Y44" i="47"/>
  <c r="AZ44" i="47"/>
  <c r="Y45" i="47"/>
  <c r="AZ45" i="47"/>
  <c r="Y46" i="47"/>
  <c r="AZ46" i="47"/>
  <c r="Y47" i="47"/>
  <c r="AZ47" i="47"/>
  <c r="Y48" i="47"/>
  <c r="AZ48" i="47"/>
  <c r="Y49" i="47"/>
  <c r="AZ49" i="47"/>
  <c r="Y50" i="47"/>
  <c r="AZ50" i="47"/>
  <c r="Y51" i="47"/>
  <c r="AZ51" i="47"/>
  <c r="Y52" i="47"/>
  <c r="AZ52" i="47"/>
  <c r="Y53" i="47"/>
  <c r="AZ53" i="47"/>
  <c r="Y54" i="47"/>
  <c r="AZ54" i="47"/>
  <c r="Y55" i="47"/>
  <c r="AZ55" i="47"/>
  <c r="Y56" i="47"/>
  <c r="AZ56" i="47"/>
  <c r="Y57" i="47"/>
  <c r="AZ57" i="47"/>
  <c r="Y58" i="47"/>
  <c r="AZ58" i="47"/>
  <c r="Y59" i="47"/>
  <c r="AZ59" i="47"/>
  <c r="AZ60" i="47"/>
  <c r="DD8" i="47"/>
  <c r="DD63" i="47"/>
  <c r="C182" i="47"/>
  <c r="BH182" i="47"/>
  <c r="AD182" i="47"/>
  <c r="C183" i="47"/>
  <c r="BH183" i="47"/>
  <c r="AD183" i="47"/>
  <c r="C184" i="47"/>
  <c r="BH184" i="47"/>
  <c r="AD184" i="47"/>
  <c r="C185" i="47"/>
  <c r="BH185" i="47"/>
  <c r="AD185" i="47"/>
  <c r="C186" i="47"/>
  <c r="BH186" i="47"/>
  <c r="AD186" i="47"/>
  <c r="C187" i="47"/>
  <c r="BH187" i="47"/>
  <c r="AD187" i="47"/>
  <c r="C188" i="47"/>
  <c r="BH188" i="47"/>
  <c r="AD188" i="47"/>
  <c r="C189" i="47"/>
  <c r="BH189" i="47"/>
  <c r="AD189" i="47"/>
  <c r="C190" i="47"/>
  <c r="BH190" i="47"/>
  <c r="AD190" i="47"/>
  <c r="C191" i="47"/>
  <c r="BH191" i="47"/>
  <c r="AD191" i="47"/>
  <c r="C192" i="47"/>
  <c r="BH192" i="47"/>
  <c r="AD192" i="47"/>
  <c r="C193" i="47"/>
  <c r="BH193" i="47"/>
  <c r="AD193" i="47"/>
  <c r="C194" i="47"/>
  <c r="BH194" i="47"/>
  <c r="AD194" i="47"/>
  <c r="C195" i="47"/>
  <c r="BH195" i="47"/>
  <c r="AD195" i="47"/>
  <c r="C196" i="47"/>
  <c r="BH196" i="47"/>
  <c r="AD196" i="47"/>
  <c r="C197" i="47"/>
  <c r="BH197" i="47"/>
  <c r="AD197" i="47"/>
  <c r="C198" i="47"/>
  <c r="BH198" i="47"/>
  <c r="AD198" i="47"/>
  <c r="C199" i="47"/>
  <c r="BH199" i="47"/>
  <c r="AD199" i="47"/>
  <c r="AD200" i="47"/>
  <c r="CH9" i="47"/>
  <c r="CH64" i="47"/>
  <c r="D182" i="47"/>
  <c r="BI182" i="47"/>
  <c r="AE182" i="47"/>
  <c r="D183" i="47"/>
  <c r="BI183" i="47"/>
  <c r="AE183" i="47"/>
  <c r="D184" i="47"/>
  <c r="BI184" i="47"/>
  <c r="AE184" i="47"/>
  <c r="D185" i="47"/>
  <c r="BI185" i="47"/>
  <c r="AE185" i="47"/>
  <c r="D186" i="47"/>
  <c r="BI186" i="47"/>
  <c r="AE186" i="47"/>
  <c r="D187" i="47"/>
  <c r="BI187" i="47"/>
  <c r="AE187" i="47"/>
  <c r="D188" i="47"/>
  <c r="BI188" i="47"/>
  <c r="AE188" i="47"/>
  <c r="D189" i="47"/>
  <c r="BI189" i="47"/>
  <c r="AE189" i="47"/>
  <c r="D190" i="47"/>
  <c r="BI190" i="47"/>
  <c r="AE190" i="47"/>
  <c r="D191" i="47"/>
  <c r="BI191" i="47"/>
  <c r="AE191" i="47"/>
  <c r="D192" i="47"/>
  <c r="BI192" i="47"/>
  <c r="AE192" i="47"/>
  <c r="D193" i="47"/>
  <c r="BI193" i="47"/>
  <c r="AE193" i="47"/>
  <c r="D194" i="47"/>
  <c r="BI194" i="47"/>
  <c r="AE194" i="47"/>
  <c r="D195" i="47"/>
  <c r="BI195" i="47"/>
  <c r="AE195" i="47"/>
  <c r="D196" i="47"/>
  <c r="BI196" i="47"/>
  <c r="AE196" i="47"/>
  <c r="D197" i="47"/>
  <c r="BI197" i="47"/>
  <c r="AE197" i="47"/>
  <c r="D198" i="47"/>
  <c r="BI198" i="47"/>
  <c r="AE198" i="47"/>
  <c r="D199" i="47"/>
  <c r="BI199" i="47"/>
  <c r="AE199" i="47"/>
  <c r="AE200" i="47"/>
  <c r="CI9" i="47"/>
  <c r="CI64" i="47"/>
  <c r="E182" i="47"/>
  <c r="BJ182" i="47"/>
  <c r="AF182" i="47"/>
  <c r="E183" i="47"/>
  <c r="BJ183" i="47"/>
  <c r="AF183" i="47"/>
  <c r="E184" i="47"/>
  <c r="BJ184" i="47"/>
  <c r="AF184" i="47"/>
  <c r="E185" i="47"/>
  <c r="BJ185" i="47"/>
  <c r="AF185" i="47"/>
  <c r="E186" i="47"/>
  <c r="BJ186" i="47"/>
  <c r="AF186" i="47"/>
  <c r="E187" i="47"/>
  <c r="BJ187" i="47"/>
  <c r="AF187" i="47"/>
  <c r="E188" i="47"/>
  <c r="BJ188" i="47"/>
  <c r="AF188" i="47"/>
  <c r="E189" i="47"/>
  <c r="BJ189" i="47"/>
  <c r="AF189" i="47"/>
  <c r="E190" i="47"/>
  <c r="BJ190" i="47"/>
  <c r="AF190" i="47"/>
  <c r="E191" i="47"/>
  <c r="BJ191" i="47"/>
  <c r="AF191" i="47"/>
  <c r="E192" i="47"/>
  <c r="BJ192" i="47"/>
  <c r="AF192" i="47"/>
  <c r="E193" i="47"/>
  <c r="BJ193" i="47"/>
  <c r="AF193" i="47"/>
  <c r="E194" i="47"/>
  <c r="BJ194" i="47"/>
  <c r="AF194" i="47"/>
  <c r="E195" i="47"/>
  <c r="BJ195" i="47"/>
  <c r="AF195" i="47"/>
  <c r="E196" i="47"/>
  <c r="BJ196" i="47"/>
  <c r="AF196" i="47"/>
  <c r="E197" i="47"/>
  <c r="BJ197" i="47"/>
  <c r="AF197" i="47"/>
  <c r="E198" i="47"/>
  <c r="BJ198" i="47"/>
  <c r="AF198" i="47"/>
  <c r="E199" i="47"/>
  <c r="BJ199" i="47"/>
  <c r="AF199" i="47"/>
  <c r="AF200" i="47"/>
  <c r="CJ9" i="47"/>
  <c r="CJ64" i="47"/>
  <c r="F182" i="47"/>
  <c r="BK182" i="47"/>
  <c r="AG182" i="47"/>
  <c r="F183" i="47"/>
  <c r="BK183" i="47"/>
  <c r="AG183" i="47"/>
  <c r="F184" i="47"/>
  <c r="BK184" i="47"/>
  <c r="AG184" i="47"/>
  <c r="F185" i="47"/>
  <c r="BK185" i="47"/>
  <c r="AG185" i="47"/>
  <c r="F186" i="47"/>
  <c r="BK186" i="47"/>
  <c r="AG186" i="47"/>
  <c r="F187" i="47"/>
  <c r="BK187" i="47"/>
  <c r="AG187" i="47"/>
  <c r="F188" i="47"/>
  <c r="BK188" i="47"/>
  <c r="AG188" i="47"/>
  <c r="F189" i="47"/>
  <c r="BK189" i="47"/>
  <c r="AG189" i="47"/>
  <c r="F190" i="47"/>
  <c r="BK190" i="47"/>
  <c r="AG190" i="47"/>
  <c r="F191" i="47"/>
  <c r="BK191" i="47"/>
  <c r="AG191" i="47"/>
  <c r="F192" i="47"/>
  <c r="BK192" i="47"/>
  <c r="AG192" i="47"/>
  <c r="F193" i="47"/>
  <c r="BK193" i="47"/>
  <c r="AG193" i="47"/>
  <c r="F194" i="47"/>
  <c r="BK194" i="47"/>
  <c r="AG194" i="47"/>
  <c r="F195" i="47"/>
  <c r="BK195" i="47"/>
  <c r="AG195" i="47"/>
  <c r="F196" i="47"/>
  <c r="BK196" i="47"/>
  <c r="AG196" i="47"/>
  <c r="F197" i="47"/>
  <c r="BK197" i="47"/>
  <c r="AG197" i="47"/>
  <c r="F198" i="47"/>
  <c r="BK198" i="47"/>
  <c r="AG198" i="47"/>
  <c r="F199" i="47"/>
  <c r="BK199" i="47"/>
  <c r="AG199" i="47"/>
  <c r="AG200" i="47"/>
  <c r="CK9" i="47"/>
  <c r="CK64" i="47"/>
  <c r="G182" i="47"/>
  <c r="BL182" i="47"/>
  <c r="AH182" i="47"/>
  <c r="G183" i="47"/>
  <c r="BL183" i="47"/>
  <c r="AH183" i="47"/>
  <c r="G184" i="47"/>
  <c r="BL184" i="47"/>
  <c r="AH184" i="47"/>
  <c r="G185" i="47"/>
  <c r="BL185" i="47"/>
  <c r="AH185" i="47"/>
  <c r="G186" i="47"/>
  <c r="BL186" i="47"/>
  <c r="AH186" i="47"/>
  <c r="G187" i="47"/>
  <c r="BL187" i="47"/>
  <c r="AH187" i="47"/>
  <c r="G188" i="47"/>
  <c r="BL188" i="47"/>
  <c r="AH188" i="47"/>
  <c r="G189" i="47"/>
  <c r="BL189" i="47"/>
  <c r="AH189" i="47"/>
  <c r="G190" i="47"/>
  <c r="BL190" i="47"/>
  <c r="AH190" i="47"/>
  <c r="G191" i="47"/>
  <c r="BL191" i="47"/>
  <c r="AH191" i="47"/>
  <c r="G192" i="47"/>
  <c r="BL192" i="47"/>
  <c r="AH192" i="47"/>
  <c r="G193" i="47"/>
  <c r="BL193" i="47"/>
  <c r="AH193" i="47"/>
  <c r="G194" i="47"/>
  <c r="BL194" i="47"/>
  <c r="AH194" i="47"/>
  <c r="G195" i="47"/>
  <c r="BL195" i="47"/>
  <c r="AH195" i="47"/>
  <c r="G196" i="47"/>
  <c r="BL196" i="47"/>
  <c r="AH196" i="47"/>
  <c r="G197" i="47"/>
  <c r="BL197" i="47"/>
  <c r="AH197" i="47"/>
  <c r="G198" i="47"/>
  <c r="BL198" i="47"/>
  <c r="AH198" i="47"/>
  <c r="G199" i="47"/>
  <c r="BL199" i="47"/>
  <c r="AH199" i="47"/>
  <c r="AH200" i="47"/>
  <c r="CL9" i="47"/>
  <c r="CL64" i="47"/>
  <c r="H182" i="47"/>
  <c r="BM182" i="47"/>
  <c r="AI182" i="47"/>
  <c r="H183" i="47"/>
  <c r="BM183" i="47"/>
  <c r="AI183" i="47"/>
  <c r="H184" i="47"/>
  <c r="BM184" i="47"/>
  <c r="AI184" i="47"/>
  <c r="H185" i="47"/>
  <c r="BM185" i="47"/>
  <c r="AI185" i="47"/>
  <c r="H186" i="47"/>
  <c r="BM186" i="47"/>
  <c r="AI186" i="47"/>
  <c r="H187" i="47"/>
  <c r="BM187" i="47"/>
  <c r="AI187" i="47"/>
  <c r="H188" i="47"/>
  <c r="BM188" i="47"/>
  <c r="AI188" i="47"/>
  <c r="H189" i="47"/>
  <c r="BM189" i="47"/>
  <c r="AI189" i="47"/>
  <c r="H190" i="47"/>
  <c r="BM190" i="47"/>
  <c r="AI190" i="47"/>
  <c r="H191" i="47"/>
  <c r="BM191" i="47"/>
  <c r="AI191" i="47"/>
  <c r="H192" i="47"/>
  <c r="BM192" i="47"/>
  <c r="AI192" i="47"/>
  <c r="H193" i="47"/>
  <c r="BM193" i="47"/>
  <c r="AI193" i="47"/>
  <c r="H194" i="47"/>
  <c r="BM194" i="47"/>
  <c r="AI194" i="47"/>
  <c r="H195" i="47"/>
  <c r="BM195" i="47"/>
  <c r="AI195" i="47"/>
  <c r="H196" i="47"/>
  <c r="BM196" i="47"/>
  <c r="AI196" i="47"/>
  <c r="H197" i="47"/>
  <c r="BM197" i="47"/>
  <c r="AI197" i="47"/>
  <c r="H198" i="47"/>
  <c r="BM198" i="47"/>
  <c r="AI198" i="47"/>
  <c r="H199" i="47"/>
  <c r="BM199" i="47"/>
  <c r="AI199" i="47"/>
  <c r="AI200" i="47"/>
  <c r="CM9" i="47"/>
  <c r="CM64" i="47"/>
  <c r="I182" i="47"/>
  <c r="BN182" i="47"/>
  <c r="AJ182" i="47"/>
  <c r="I183" i="47"/>
  <c r="BN183" i="47"/>
  <c r="AJ183" i="47"/>
  <c r="I184" i="47"/>
  <c r="BN184" i="47"/>
  <c r="AJ184" i="47"/>
  <c r="I185" i="47"/>
  <c r="BN185" i="47"/>
  <c r="AJ185" i="47"/>
  <c r="I186" i="47"/>
  <c r="BN186" i="47"/>
  <c r="AJ186" i="47"/>
  <c r="I187" i="47"/>
  <c r="BN187" i="47"/>
  <c r="AJ187" i="47"/>
  <c r="I188" i="47"/>
  <c r="BN188" i="47"/>
  <c r="AJ188" i="47"/>
  <c r="I189" i="47"/>
  <c r="BN189" i="47"/>
  <c r="AJ189" i="47"/>
  <c r="I190" i="47"/>
  <c r="BN190" i="47"/>
  <c r="AJ190" i="47"/>
  <c r="I191" i="47"/>
  <c r="BN191" i="47"/>
  <c r="AJ191" i="47"/>
  <c r="I192" i="47"/>
  <c r="BN192" i="47"/>
  <c r="AJ192" i="47"/>
  <c r="I193" i="47"/>
  <c r="BN193" i="47"/>
  <c r="AJ193" i="47"/>
  <c r="I194" i="47"/>
  <c r="BN194" i="47"/>
  <c r="AJ194" i="47"/>
  <c r="I195" i="47"/>
  <c r="BN195" i="47"/>
  <c r="AJ195" i="47"/>
  <c r="I196" i="47"/>
  <c r="BN196" i="47"/>
  <c r="AJ196" i="47"/>
  <c r="I197" i="47"/>
  <c r="BN197" i="47"/>
  <c r="AJ197" i="47"/>
  <c r="I198" i="47"/>
  <c r="BN198" i="47"/>
  <c r="AJ198" i="47"/>
  <c r="I199" i="47"/>
  <c r="BN199" i="47"/>
  <c r="AJ199" i="47"/>
  <c r="AJ200" i="47"/>
  <c r="CN9" i="47"/>
  <c r="CN64" i="47"/>
  <c r="J182" i="47"/>
  <c r="BO182" i="47"/>
  <c r="AK182" i="47"/>
  <c r="J183" i="47"/>
  <c r="BO183" i="47"/>
  <c r="AK183" i="47"/>
  <c r="J184" i="47"/>
  <c r="BO184" i="47"/>
  <c r="AK184" i="47"/>
  <c r="J185" i="47"/>
  <c r="BO185" i="47"/>
  <c r="AK185" i="47"/>
  <c r="J186" i="47"/>
  <c r="BO186" i="47"/>
  <c r="AK186" i="47"/>
  <c r="J187" i="47"/>
  <c r="BO187" i="47"/>
  <c r="AK187" i="47"/>
  <c r="J188" i="47"/>
  <c r="BO188" i="47"/>
  <c r="AK188" i="47"/>
  <c r="J189" i="47"/>
  <c r="BO189" i="47"/>
  <c r="AK189" i="47"/>
  <c r="J190" i="47"/>
  <c r="BO190" i="47"/>
  <c r="AK190" i="47"/>
  <c r="J191" i="47"/>
  <c r="BO191" i="47"/>
  <c r="AK191" i="47"/>
  <c r="J192" i="47"/>
  <c r="BO192" i="47"/>
  <c r="AK192" i="47"/>
  <c r="J193" i="47"/>
  <c r="BO193" i="47"/>
  <c r="AK193" i="47"/>
  <c r="J194" i="47"/>
  <c r="BO194" i="47"/>
  <c r="AK194" i="47"/>
  <c r="J195" i="47"/>
  <c r="BO195" i="47"/>
  <c r="AK195" i="47"/>
  <c r="J196" i="47"/>
  <c r="BO196" i="47"/>
  <c r="AK196" i="47"/>
  <c r="J197" i="47"/>
  <c r="BO197" i="47"/>
  <c r="AK197" i="47"/>
  <c r="J198" i="47"/>
  <c r="BO198" i="47"/>
  <c r="AK198" i="47"/>
  <c r="J199" i="47"/>
  <c r="BO199" i="47"/>
  <c r="AK199" i="47"/>
  <c r="AK200" i="47"/>
  <c r="CO9" i="47"/>
  <c r="CO64" i="47"/>
  <c r="K182" i="47"/>
  <c r="BP182" i="47"/>
  <c r="AL182" i="47"/>
  <c r="K183" i="47"/>
  <c r="BP183" i="47"/>
  <c r="AL183" i="47"/>
  <c r="K184" i="47"/>
  <c r="BP184" i="47"/>
  <c r="AL184" i="47"/>
  <c r="K185" i="47"/>
  <c r="BP185" i="47"/>
  <c r="AL185" i="47"/>
  <c r="K186" i="47"/>
  <c r="BP186" i="47"/>
  <c r="AL186" i="47"/>
  <c r="K187" i="47"/>
  <c r="BP187" i="47"/>
  <c r="AL187" i="47"/>
  <c r="K188" i="47"/>
  <c r="BP188" i="47"/>
  <c r="AL188" i="47"/>
  <c r="K189" i="47"/>
  <c r="BP189" i="47"/>
  <c r="AL189" i="47"/>
  <c r="K190" i="47"/>
  <c r="BP190" i="47"/>
  <c r="AL190" i="47"/>
  <c r="K191" i="47"/>
  <c r="BP191" i="47"/>
  <c r="AL191" i="47"/>
  <c r="K192" i="47"/>
  <c r="BP192" i="47"/>
  <c r="AL192" i="47"/>
  <c r="K193" i="47"/>
  <c r="BP193" i="47"/>
  <c r="AL193" i="47"/>
  <c r="K194" i="47"/>
  <c r="BP194" i="47"/>
  <c r="AL194" i="47"/>
  <c r="K195" i="47"/>
  <c r="BP195" i="47"/>
  <c r="AL195" i="47"/>
  <c r="K196" i="47"/>
  <c r="BP196" i="47"/>
  <c r="AL196" i="47"/>
  <c r="K197" i="47"/>
  <c r="BP197" i="47"/>
  <c r="AL197" i="47"/>
  <c r="K198" i="47"/>
  <c r="BP198" i="47"/>
  <c r="AL198" i="47"/>
  <c r="K199" i="47"/>
  <c r="BP199" i="47"/>
  <c r="AL199" i="47"/>
  <c r="AL200" i="47"/>
  <c r="CP9" i="47"/>
  <c r="CP64" i="47"/>
  <c r="L182" i="47"/>
  <c r="BQ182" i="47"/>
  <c r="AM182" i="47"/>
  <c r="L183" i="47"/>
  <c r="BQ183" i="47"/>
  <c r="AM183" i="47"/>
  <c r="L184" i="47"/>
  <c r="BQ184" i="47"/>
  <c r="AM184" i="47"/>
  <c r="L185" i="47"/>
  <c r="BQ185" i="47"/>
  <c r="AM185" i="47"/>
  <c r="L186" i="47"/>
  <c r="BQ186" i="47"/>
  <c r="AM186" i="47"/>
  <c r="L187" i="47"/>
  <c r="BQ187" i="47"/>
  <c r="AM187" i="47"/>
  <c r="L188" i="47"/>
  <c r="BQ188" i="47"/>
  <c r="AM188" i="47"/>
  <c r="L189" i="47"/>
  <c r="BQ189" i="47"/>
  <c r="AM189" i="47"/>
  <c r="L190" i="47"/>
  <c r="BQ190" i="47"/>
  <c r="AM190" i="47"/>
  <c r="L191" i="47"/>
  <c r="BQ191" i="47"/>
  <c r="AM191" i="47"/>
  <c r="L192" i="47"/>
  <c r="BQ192" i="47"/>
  <c r="AM192" i="47"/>
  <c r="L193" i="47"/>
  <c r="BQ193" i="47"/>
  <c r="AM193" i="47"/>
  <c r="L194" i="47"/>
  <c r="BQ194" i="47"/>
  <c r="AM194" i="47"/>
  <c r="L195" i="47"/>
  <c r="BQ195" i="47"/>
  <c r="AM195" i="47"/>
  <c r="L196" i="47"/>
  <c r="BQ196" i="47"/>
  <c r="AM196" i="47"/>
  <c r="L197" i="47"/>
  <c r="BQ197" i="47"/>
  <c r="AM197" i="47"/>
  <c r="L198" i="47"/>
  <c r="BQ198" i="47"/>
  <c r="AM198" i="47"/>
  <c r="L199" i="47"/>
  <c r="BQ199" i="47"/>
  <c r="AM199" i="47"/>
  <c r="AM200" i="47"/>
  <c r="CQ9" i="47"/>
  <c r="CQ64" i="47"/>
  <c r="M182" i="47"/>
  <c r="BR182" i="47"/>
  <c r="AN182" i="47"/>
  <c r="M183" i="47"/>
  <c r="BR183" i="47"/>
  <c r="AN183" i="47"/>
  <c r="M184" i="47"/>
  <c r="BR184" i="47"/>
  <c r="AN184" i="47"/>
  <c r="M185" i="47"/>
  <c r="BR185" i="47"/>
  <c r="AN185" i="47"/>
  <c r="M186" i="47"/>
  <c r="BR186" i="47"/>
  <c r="AN186" i="47"/>
  <c r="M187" i="47"/>
  <c r="BR187" i="47"/>
  <c r="AN187" i="47"/>
  <c r="M188" i="47"/>
  <c r="BR188" i="47"/>
  <c r="AN188" i="47"/>
  <c r="M189" i="47"/>
  <c r="BR189" i="47"/>
  <c r="AN189" i="47"/>
  <c r="M190" i="47"/>
  <c r="BR190" i="47"/>
  <c r="AN190" i="47"/>
  <c r="M191" i="47"/>
  <c r="BR191" i="47"/>
  <c r="AN191" i="47"/>
  <c r="M192" i="47"/>
  <c r="BR192" i="47"/>
  <c r="AN192" i="47"/>
  <c r="M193" i="47"/>
  <c r="BR193" i="47"/>
  <c r="AN193" i="47"/>
  <c r="M194" i="47"/>
  <c r="BR194" i="47"/>
  <c r="AN194" i="47"/>
  <c r="M195" i="47"/>
  <c r="BR195" i="47"/>
  <c r="AN195" i="47"/>
  <c r="M196" i="47"/>
  <c r="BR196" i="47"/>
  <c r="AN196" i="47"/>
  <c r="M197" i="47"/>
  <c r="BR197" i="47"/>
  <c r="AN197" i="47"/>
  <c r="M198" i="47"/>
  <c r="BR198" i="47"/>
  <c r="AN198" i="47"/>
  <c r="M199" i="47"/>
  <c r="BR199" i="47"/>
  <c r="AN199" i="47"/>
  <c r="AN200" i="47"/>
  <c r="CR9" i="47"/>
  <c r="CR64" i="47"/>
  <c r="N182" i="47"/>
  <c r="BS182" i="47"/>
  <c r="AO182" i="47"/>
  <c r="N183" i="47"/>
  <c r="BS183" i="47"/>
  <c r="AO183" i="47"/>
  <c r="N184" i="47"/>
  <c r="BS184" i="47"/>
  <c r="AO184" i="47"/>
  <c r="N185" i="47"/>
  <c r="BS185" i="47"/>
  <c r="AO185" i="47"/>
  <c r="N186" i="47"/>
  <c r="BS186" i="47"/>
  <c r="AO186" i="47"/>
  <c r="N187" i="47"/>
  <c r="BS187" i="47"/>
  <c r="AO187" i="47"/>
  <c r="N188" i="47"/>
  <c r="BS188" i="47"/>
  <c r="AO188" i="47"/>
  <c r="N189" i="47"/>
  <c r="BS189" i="47"/>
  <c r="AO189" i="47"/>
  <c r="N190" i="47"/>
  <c r="BS190" i="47"/>
  <c r="AO190" i="47"/>
  <c r="N191" i="47"/>
  <c r="BS191" i="47"/>
  <c r="AO191" i="47"/>
  <c r="N192" i="47"/>
  <c r="BS192" i="47"/>
  <c r="AO192" i="47"/>
  <c r="N193" i="47"/>
  <c r="BS193" i="47"/>
  <c r="AO193" i="47"/>
  <c r="N194" i="47"/>
  <c r="BS194" i="47"/>
  <c r="AO194" i="47"/>
  <c r="N195" i="47"/>
  <c r="BS195" i="47"/>
  <c r="AO195" i="47"/>
  <c r="N196" i="47"/>
  <c r="BS196" i="47"/>
  <c r="AO196" i="47"/>
  <c r="N197" i="47"/>
  <c r="BS197" i="47"/>
  <c r="AO197" i="47"/>
  <c r="N198" i="47"/>
  <c r="BS198" i="47"/>
  <c r="AO198" i="47"/>
  <c r="N199" i="47"/>
  <c r="BS199" i="47"/>
  <c r="AO199" i="47"/>
  <c r="AO200" i="47"/>
  <c r="CS9" i="47"/>
  <c r="CS64" i="47"/>
  <c r="O182" i="47"/>
  <c r="BT182" i="47"/>
  <c r="AP182" i="47"/>
  <c r="O183" i="47"/>
  <c r="BT183" i="47"/>
  <c r="AP183" i="47"/>
  <c r="O184" i="47"/>
  <c r="BT184" i="47"/>
  <c r="AP184" i="47"/>
  <c r="O185" i="47"/>
  <c r="BT185" i="47"/>
  <c r="AP185" i="47"/>
  <c r="O186" i="47"/>
  <c r="BT186" i="47"/>
  <c r="AP186" i="47"/>
  <c r="O187" i="47"/>
  <c r="BT187" i="47"/>
  <c r="AP187" i="47"/>
  <c r="O188" i="47"/>
  <c r="BT188" i="47"/>
  <c r="AP188" i="47"/>
  <c r="O189" i="47"/>
  <c r="BT189" i="47"/>
  <c r="AP189" i="47"/>
  <c r="O190" i="47"/>
  <c r="BT190" i="47"/>
  <c r="AP190" i="47"/>
  <c r="O191" i="47"/>
  <c r="BT191" i="47"/>
  <c r="AP191" i="47"/>
  <c r="O192" i="47"/>
  <c r="BT192" i="47"/>
  <c r="AP192" i="47"/>
  <c r="O193" i="47"/>
  <c r="BT193" i="47"/>
  <c r="AP193" i="47"/>
  <c r="O194" i="47"/>
  <c r="BT194" i="47"/>
  <c r="AP194" i="47"/>
  <c r="O195" i="47"/>
  <c r="BT195" i="47"/>
  <c r="AP195" i="47"/>
  <c r="O196" i="47"/>
  <c r="BT196" i="47"/>
  <c r="AP196" i="47"/>
  <c r="O197" i="47"/>
  <c r="BT197" i="47"/>
  <c r="AP197" i="47"/>
  <c r="O198" i="47"/>
  <c r="BT198" i="47"/>
  <c r="AP198" i="47"/>
  <c r="O199" i="47"/>
  <c r="BT199" i="47"/>
  <c r="AP199" i="47"/>
  <c r="AP200" i="47"/>
  <c r="CT9" i="47"/>
  <c r="CT64" i="47"/>
  <c r="P182" i="47"/>
  <c r="BU182" i="47"/>
  <c r="AQ182" i="47"/>
  <c r="P183" i="47"/>
  <c r="BU183" i="47"/>
  <c r="AQ183" i="47"/>
  <c r="P184" i="47"/>
  <c r="BU184" i="47"/>
  <c r="AQ184" i="47"/>
  <c r="P185" i="47"/>
  <c r="BU185" i="47"/>
  <c r="AQ185" i="47"/>
  <c r="P186" i="47"/>
  <c r="BU186" i="47"/>
  <c r="AQ186" i="47"/>
  <c r="P187" i="47"/>
  <c r="BU187" i="47"/>
  <c r="AQ187" i="47"/>
  <c r="P188" i="47"/>
  <c r="BU188" i="47"/>
  <c r="AQ188" i="47"/>
  <c r="P189" i="47"/>
  <c r="BU189" i="47"/>
  <c r="AQ189" i="47"/>
  <c r="P190" i="47"/>
  <c r="BU190" i="47"/>
  <c r="AQ190" i="47"/>
  <c r="P191" i="47"/>
  <c r="BU191" i="47"/>
  <c r="AQ191" i="47"/>
  <c r="P192" i="47"/>
  <c r="BU192" i="47"/>
  <c r="AQ192" i="47"/>
  <c r="P193" i="47"/>
  <c r="BU193" i="47"/>
  <c r="AQ193" i="47"/>
  <c r="P194" i="47"/>
  <c r="BU194" i="47"/>
  <c r="AQ194" i="47"/>
  <c r="P195" i="47"/>
  <c r="BU195" i="47"/>
  <c r="AQ195" i="47"/>
  <c r="P196" i="47"/>
  <c r="BU196" i="47"/>
  <c r="AQ196" i="47"/>
  <c r="P197" i="47"/>
  <c r="BU197" i="47"/>
  <c r="AQ197" i="47"/>
  <c r="P198" i="47"/>
  <c r="BU198" i="47"/>
  <c r="AQ198" i="47"/>
  <c r="P199" i="47"/>
  <c r="BU199" i="47"/>
  <c r="AQ199" i="47"/>
  <c r="AQ200" i="47"/>
  <c r="CU9" i="47"/>
  <c r="CU64" i="47"/>
  <c r="Q182" i="47"/>
  <c r="BV182" i="47"/>
  <c r="AR182" i="47"/>
  <c r="Q183" i="47"/>
  <c r="BV183" i="47"/>
  <c r="AR183" i="47"/>
  <c r="Q184" i="47"/>
  <c r="BV184" i="47"/>
  <c r="AR184" i="47"/>
  <c r="Q185" i="47"/>
  <c r="BV185" i="47"/>
  <c r="AR185" i="47"/>
  <c r="Q186" i="47"/>
  <c r="BV186" i="47"/>
  <c r="AR186" i="47"/>
  <c r="Q187" i="47"/>
  <c r="BV187" i="47"/>
  <c r="AR187" i="47"/>
  <c r="Q188" i="47"/>
  <c r="BV188" i="47"/>
  <c r="AR188" i="47"/>
  <c r="Q189" i="47"/>
  <c r="BV189" i="47"/>
  <c r="AR189" i="47"/>
  <c r="Q190" i="47"/>
  <c r="BV190" i="47"/>
  <c r="AR190" i="47"/>
  <c r="Q191" i="47"/>
  <c r="BV191" i="47"/>
  <c r="AR191" i="47"/>
  <c r="Q192" i="47"/>
  <c r="BV192" i="47"/>
  <c r="AR192" i="47"/>
  <c r="Q193" i="47"/>
  <c r="BV193" i="47"/>
  <c r="AR193" i="47"/>
  <c r="Q194" i="47"/>
  <c r="BV194" i="47"/>
  <c r="AR194" i="47"/>
  <c r="Q195" i="47"/>
  <c r="BV195" i="47"/>
  <c r="AR195" i="47"/>
  <c r="Q196" i="47"/>
  <c r="BV196" i="47"/>
  <c r="AR196" i="47"/>
  <c r="Q197" i="47"/>
  <c r="BV197" i="47"/>
  <c r="AR197" i="47"/>
  <c r="Q198" i="47"/>
  <c r="BV198" i="47"/>
  <c r="AR198" i="47"/>
  <c r="Q199" i="47"/>
  <c r="BV199" i="47"/>
  <c r="AR199" i="47"/>
  <c r="AR200" i="47"/>
  <c r="CV9" i="47"/>
  <c r="CV64" i="47"/>
  <c r="R182" i="47"/>
  <c r="BW182" i="47"/>
  <c r="AS182" i="47"/>
  <c r="R183" i="47"/>
  <c r="BW183" i="47"/>
  <c r="AS183" i="47"/>
  <c r="R184" i="47"/>
  <c r="BW184" i="47"/>
  <c r="AS184" i="47"/>
  <c r="R185" i="47"/>
  <c r="BW185" i="47"/>
  <c r="AS185" i="47"/>
  <c r="R186" i="47"/>
  <c r="BW186" i="47"/>
  <c r="AS186" i="47"/>
  <c r="R187" i="47"/>
  <c r="BW187" i="47"/>
  <c r="AS187" i="47"/>
  <c r="R188" i="47"/>
  <c r="BW188" i="47"/>
  <c r="AS188" i="47"/>
  <c r="R189" i="47"/>
  <c r="BW189" i="47"/>
  <c r="AS189" i="47"/>
  <c r="R190" i="47"/>
  <c r="BW190" i="47"/>
  <c r="AS190" i="47"/>
  <c r="R191" i="47"/>
  <c r="BW191" i="47"/>
  <c r="AS191" i="47"/>
  <c r="R192" i="47"/>
  <c r="BW192" i="47"/>
  <c r="AS192" i="47"/>
  <c r="R193" i="47"/>
  <c r="BW193" i="47"/>
  <c r="AS193" i="47"/>
  <c r="R194" i="47"/>
  <c r="BW194" i="47"/>
  <c r="AS194" i="47"/>
  <c r="R195" i="47"/>
  <c r="BW195" i="47"/>
  <c r="AS195" i="47"/>
  <c r="R196" i="47"/>
  <c r="BW196" i="47"/>
  <c r="AS196" i="47"/>
  <c r="R197" i="47"/>
  <c r="BW197" i="47"/>
  <c r="AS197" i="47"/>
  <c r="R198" i="47"/>
  <c r="BW198" i="47"/>
  <c r="AS198" i="47"/>
  <c r="R199" i="47"/>
  <c r="BW199" i="47"/>
  <c r="AS199" i="47"/>
  <c r="AS200" i="47"/>
  <c r="CW9" i="47"/>
  <c r="CW64" i="47"/>
  <c r="S182" i="47"/>
  <c r="BX182" i="47"/>
  <c r="AT182" i="47"/>
  <c r="S183" i="47"/>
  <c r="BX183" i="47"/>
  <c r="AT183" i="47"/>
  <c r="S184" i="47"/>
  <c r="BX184" i="47"/>
  <c r="AT184" i="47"/>
  <c r="S185" i="47"/>
  <c r="BX185" i="47"/>
  <c r="AT185" i="47"/>
  <c r="S186" i="47"/>
  <c r="BX186" i="47"/>
  <c r="AT186" i="47"/>
  <c r="S187" i="47"/>
  <c r="BX187" i="47"/>
  <c r="AT187" i="47"/>
  <c r="S188" i="47"/>
  <c r="BX188" i="47"/>
  <c r="AT188" i="47"/>
  <c r="S189" i="47"/>
  <c r="BX189" i="47"/>
  <c r="AT189" i="47"/>
  <c r="S190" i="47"/>
  <c r="BX190" i="47"/>
  <c r="AT190" i="47"/>
  <c r="S191" i="47"/>
  <c r="BX191" i="47"/>
  <c r="AT191" i="47"/>
  <c r="S192" i="47"/>
  <c r="BX192" i="47"/>
  <c r="AT192" i="47"/>
  <c r="S193" i="47"/>
  <c r="BX193" i="47"/>
  <c r="AT193" i="47"/>
  <c r="S194" i="47"/>
  <c r="BX194" i="47"/>
  <c r="AT194" i="47"/>
  <c r="S195" i="47"/>
  <c r="BX195" i="47"/>
  <c r="AT195" i="47"/>
  <c r="S196" i="47"/>
  <c r="BX196" i="47"/>
  <c r="AT196" i="47"/>
  <c r="S197" i="47"/>
  <c r="BX197" i="47"/>
  <c r="AT197" i="47"/>
  <c r="S198" i="47"/>
  <c r="BX198" i="47"/>
  <c r="AT198" i="47"/>
  <c r="S199" i="47"/>
  <c r="BX199" i="47"/>
  <c r="AT199" i="47"/>
  <c r="AT200" i="47"/>
  <c r="CX9" i="47"/>
  <c r="CX64" i="47"/>
  <c r="T182" i="47"/>
  <c r="BY182" i="47"/>
  <c r="AU182" i="47"/>
  <c r="T183" i="47"/>
  <c r="BY183" i="47"/>
  <c r="AU183" i="47"/>
  <c r="T184" i="47"/>
  <c r="BY184" i="47"/>
  <c r="AU184" i="47"/>
  <c r="T185" i="47"/>
  <c r="BY185" i="47"/>
  <c r="AU185" i="47"/>
  <c r="T186" i="47"/>
  <c r="BY186" i="47"/>
  <c r="AU186" i="47"/>
  <c r="T187" i="47"/>
  <c r="BY187" i="47"/>
  <c r="AU187" i="47"/>
  <c r="T188" i="47"/>
  <c r="BY188" i="47"/>
  <c r="AU188" i="47"/>
  <c r="T189" i="47"/>
  <c r="BY189" i="47"/>
  <c r="AU189" i="47"/>
  <c r="T190" i="47"/>
  <c r="BY190" i="47"/>
  <c r="AU190" i="47"/>
  <c r="T191" i="47"/>
  <c r="BY191" i="47"/>
  <c r="AU191" i="47"/>
  <c r="T192" i="47"/>
  <c r="BY192" i="47"/>
  <c r="AU192" i="47"/>
  <c r="T193" i="47"/>
  <c r="BY193" i="47"/>
  <c r="AU193" i="47"/>
  <c r="T194" i="47"/>
  <c r="BY194" i="47"/>
  <c r="AU194" i="47"/>
  <c r="T195" i="47"/>
  <c r="BY195" i="47"/>
  <c r="AU195" i="47"/>
  <c r="T196" i="47"/>
  <c r="BY196" i="47"/>
  <c r="AU196" i="47"/>
  <c r="T197" i="47"/>
  <c r="BY197" i="47"/>
  <c r="AU197" i="47"/>
  <c r="T198" i="47"/>
  <c r="BY198" i="47"/>
  <c r="AU198" i="47"/>
  <c r="T199" i="47"/>
  <c r="BY199" i="47"/>
  <c r="AU199" i="47"/>
  <c r="AU200" i="47"/>
  <c r="CY9" i="47"/>
  <c r="CY64" i="47"/>
  <c r="U182" i="47"/>
  <c r="BZ182" i="47"/>
  <c r="AV182" i="47"/>
  <c r="U183" i="47"/>
  <c r="BZ183" i="47"/>
  <c r="AV183" i="47"/>
  <c r="U184" i="47"/>
  <c r="BZ184" i="47"/>
  <c r="AV184" i="47"/>
  <c r="U185" i="47"/>
  <c r="BZ185" i="47"/>
  <c r="AV185" i="47"/>
  <c r="U186" i="47"/>
  <c r="BZ186" i="47"/>
  <c r="AV186" i="47"/>
  <c r="U187" i="47"/>
  <c r="BZ187" i="47"/>
  <c r="AV187" i="47"/>
  <c r="U188" i="47"/>
  <c r="BZ188" i="47"/>
  <c r="AV188" i="47"/>
  <c r="U189" i="47"/>
  <c r="BZ189" i="47"/>
  <c r="AV189" i="47"/>
  <c r="U190" i="47"/>
  <c r="BZ190" i="47"/>
  <c r="AV190" i="47"/>
  <c r="U191" i="47"/>
  <c r="BZ191" i="47"/>
  <c r="AV191" i="47"/>
  <c r="U192" i="47"/>
  <c r="BZ192" i="47"/>
  <c r="AV192" i="47"/>
  <c r="U193" i="47"/>
  <c r="BZ193" i="47"/>
  <c r="AV193" i="47"/>
  <c r="U194" i="47"/>
  <c r="BZ194" i="47"/>
  <c r="AV194" i="47"/>
  <c r="U195" i="47"/>
  <c r="BZ195" i="47"/>
  <c r="AV195" i="47"/>
  <c r="U196" i="47"/>
  <c r="BZ196" i="47"/>
  <c r="AV196" i="47"/>
  <c r="U197" i="47"/>
  <c r="BZ197" i="47"/>
  <c r="AV197" i="47"/>
  <c r="U198" i="47"/>
  <c r="BZ198" i="47"/>
  <c r="AV198" i="47"/>
  <c r="U199" i="47"/>
  <c r="BZ199" i="47"/>
  <c r="AV199" i="47"/>
  <c r="AV200" i="47"/>
  <c r="CZ9" i="47"/>
  <c r="CZ64" i="47"/>
  <c r="V182" i="47"/>
  <c r="CA182" i="47"/>
  <c r="AW182" i="47"/>
  <c r="V183" i="47"/>
  <c r="CA183" i="47"/>
  <c r="AW183" i="47"/>
  <c r="V184" i="47"/>
  <c r="CA184" i="47"/>
  <c r="AW184" i="47"/>
  <c r="V185" i="47"/>
  <c r="CA185" i="47"/>
  <c r="AW185" i="47"/>
  <c r="V186" i="47"/>
  <c r="CA186" i="47"/>
  <c r="AW186" i="47"/>
  <c r="V187" i="47"/>
  <c r="CA187" i="47"/>
  <c r="AW187" i="47"/>
  <c r="V188" i="47"/>
  <c r="CA188" i="47"/>
  <c r="AW188" i="47"/>
  <c r="V189" i="47"/>
  <c r="CA189" i="47"/>
  <c r="AW189" i="47"/>
  <c r="V190" i="47"/>
  <c r="CA190" i="47"/>
  <c r="AW190" i="47"/>
  <c r="V191" i="47"/>
  <c r="CA191" i="47"/>
  <c r="AW191" i="47"/>
  <c r="V192" i="47"/>
  <c r="CA192" i="47"/>
  <c r="AW192" i="47"/>
  <c r="V193" i="47"/>
  <c r="CA193" i="47"/>
  <c r="AW193" i="47"/>
  <c r="V194" i="47"/>
  <c r="CA194" i="47"/>
  <c r="AW194" i="47"/>
  <c r="V195" i="47"/>
  <c r="CA195" i="47"/>
  <c r="AW195" i="47"/>
  <c r="V196" i="47"/>
  <c r="CA196" i="47"/>
  <c r="AW196" i="47"/>
  <c r="V197" i="47"/>
  <c r="CA197" i="47"/>
  <c r="AW197" i="47"/>
  <c r="V198" i="47"/>
  <c r="CA198" i="47"/>
  <c r="AW198" i="47"/>
  <c r="V199" i="47"/>
  <c r="CA199" i="47"/>
  <c r="AW199" i="47"/>
  <c r="AW200" i="47"/>
  <c r="DA9" i="47"/>
  <c r="DA64" i="47"/>
  <c r="W182" i="47"/>
  <c r="CB182" i="47"/>
  <c r="AX182" i="47"/>
  <c r="W183" i="47"/>
  <c r="CB183" i="47"/>
  <c r="AX183" i="47"/>
  <c r="W184" i="47"/>
  <c r="CB184" i="47"/>
  <c r="AX184" i="47"/>
  <c r="W185" i="47"/>
  <c r="CB185" i="47"/>
  <c r="AX185" i="47"/>
  <c r="W186" i="47"/>
  <c r="CB186" i="47"/>
  <c r="AX186" i="47"/>
  <c r="W187" i="47"/>
  <c r="CB187" i="47"/>
  <c r="AX187" i="47"/>
  <c r="W188" i="47"/>
  <c r="CB188" i="47"/>
  <c r="AX188" i="47"/>
  <c r="W189" i="47"/>
  <c r="CB189" i="47"/>
  <c r="AX189" i="47"/>
  <c r="W190" i="47"/>
  <c r="CB190" i="47"/>
  <c r="AX190" i="47"/>
  <c r="W191" i="47"/>
  <c r="CB191" i="47"/>
  <c r="AX191" i="47"/>
  <c r="W192" i="47"/>
  <c r="CB192" i="47"/>
  <c r="AX192" i="47"/>
  <c r="W193" i="47"/>
  <c r="CB193" i="47"/>
  <c r="AX193" i="47"/>
  <c r="W194" i="47"/>
  <c r="CB194" i="47"/>
  <c r="AX194" i="47"/>
  <c r="W195" i="47"/>
  <c r="CB195" i="47"/>
  <c r="AX195" i="47"/>
  <c r="W196" i="47"/>
  <c r="CB196" i="47"/>
  <c r="AX196" i="47"/>
  <c r="W197" i="47"/>
  <c r="CB197" i="47"/>
  <c r="AX197" i="47"/>
  <c r="W198" i="47"/>
  <c r="CB198" i="47"/>
  <c r="AX198" i="47"/>
  <c r="W199" i="47"/>
  <c r="CB199" i="47"/>
  <c r="AX199" i="47"/>
  <c r="AX200" i="47"/>
  <c r="DB9" i="47"/>
  <c r="DB64" i="47"/>
  <c r="X182" i="47"/>
  <c r="CC182" i="47"/>
  <c r="AY182" i="47"/>
  <c r="X183" i="47"/>
  <c r="CC183" i="47"/>
  <c r="AY183" i="47"/>
  <c r="X184" i="47"/>
  <c r="CC184" i="47"/>
  <c r="AY184" i="47"/>
  <c r="X185" i="47"/>
  <c r="CC185" i="47"/>
  <c r="AY185" i="47"/>
  <c r="X186" i="47"/>
  <c r="CC186" i="47"/>
  <c r="AY186" i="47"/>
  <c r="X187" i="47"/>
  <c r="CC187" i="47"/>
  <c r="AY187" i="47"/>
  <c r="X188" i="47"/>
  <c r="CC188" i="47"/>
  <c r="AY188" i="47"/>
  <c r="X189" i="47"/>
  <c r="CC189" i="47"/>
  <c r="AY189" i="47"/>
  <c r="X190" i="47"/>
  <c r="CC190" i="47"/>
  <c r="AY190" i="47"/>
  <c r="X191" i="47"/>
  <c r="CC191" i="47"/>
  <c r="AY191" i="47"/>
  <c r="X192" i="47"/>
  <c r="CC192" i="47"/>
  <c r="AY192" i="47"/>
  <c r="X193" i="47"/>
  <c r="CC193" i="47"/>
  <c r="AY193" i="47"/>
  <c r="X194" i="47"/>
  <c r="CC194" i="47"/>
  <c r="AY194" i="47"/>
  <c r="X195" i="47"/>
  <c r="CC195" i="47"/>
  <c r="AY195" i="47"/>
  <c r="X196" i="47"/>
  <c r="CC196" i="47"/>
  <c r="AY196" i="47"/>
  <c r="X197" i="47"/>
  <c r="CC197" i="47"/>
  <c r="AY197" i="47"/>
  <c r="X198" i="47"/>
  <c r="CC198" i="47"/>
  <c r="AY198" i="47"/>
  <c r="X199" i="47"/>
  <c r="CC199" i="47"/>
  <c r="AY199" i="47"/>
  <c r="AY200" i="47"/>
  <c r="DC9" i="47"/>
  <c r="DC64" i="47"/>
  <c r="Y182" i="47"/>
  <c r="CD182" i="47"/>
  <c r="AZ182" i="47"/>
  <c r="Y183" i="47"/>
  <c r="CD183" i="47"/>
  <c r="AZ183" i="47"/>
  <c r="Y184" i="47"/>
  <c r="CD184" i="47"/>
  <c r="AZ184" i="47"/>
  <c r="Y185" i="47"/>
  <c r="CD185" i="47"/>
  <c r="AZ185" i="47"/>
  <c r="Y186" i="47"/>
  <c r="CD186" i="47"/>
  <c r="AZ186" i="47"/>
  <c r="Y187" i="47"/>
  <c r="CD187" i="47"/>
  <c r="AZ187" i="47"/>
  <c r="Y188" i="47"/>
  <c r="CD188" i="47"/>
  <c r="AZ188" i="47"/>
  <c r="Y189" i="47"/>
  <c r="CD189" i="47"/>
  <c r="AZ189" i="47"/>
  <c r="Y190" i="47"/>
  <c r="CD190" i="47"/>
  <c r="AZ190" i="47"/>
  <c r="Y191" i="47"/>
  <c r="CD191" i="47"/>
  <c r="AZ191" i="47"/>
  <c r="Y192" i="47"/>
  <c r="CD192" i="47"/>
  <c r="AZ192" i="47"/>
  <c r="Y193" i="47"/>
  <c r="CD193" i="47"/>
  <c r="AZ193" i="47"/>
  <c r="Y194" i="47"/>
  <c r="CD194" i="47"/>
  <c r="AZ194" i="47"/>
  <c r="Y195" i="47"/>
  <c r="CD195" i="47"/>
  <c r="AZ195" i="47"/>
  <c r="Y196" i="47"/>
  <c r="CD196" i="47"/>
  <c r="AZ196" i="47"/>
  <c r="Y197" i="47"/>
  <c r="CD197" i="47"/>
  <c r="AZ197" i="47"/>
  <c r="Y198" i="47"/>
  <c r="CD198" i="47"/>
  <c r="AZ198" i="47"/>
  <c r="Y199" i="47"/>
  <c r="CD199" i="47"/>
  <c r="AZ199" i="47"/>
  <c r="AZ200" i="47"/>
  <c r="DD9" i="47"/>
  <c r="DD64" i="47"/>
  <c r="B182" i="47"/>
  <c r="BG182" i="47"/>
  <c r="AC182" i="47"/>
  <c r="B183" i="47"/>
  <c r="BG183" i="47"/>
  <c r="AC183" i="47"/>
  <c r="B184" i="47"/>
  <c r="BG184" i="47"/>
  <c r="AC184" i="47"/>
  <c r="B185" i="47"/>
  <c r="BG185" i="47"/>
  <c r="AC185" i="47"/>
  <c r="B186" i="47"/>
  <c r="BG186" i="47"/>
  <c r="AC186" i="47"/>
  <c r="B187" i="47"/>
  <c r="BG187" i="47"/>
  <c r="AC187" i="47"/>
  <c r="B188" i="47"/>
  <c r="BG188" i="47"/>
  <c r="AC188" i="47"/>
  <c r="B189" i="47"/>
  <c r="BG189" i="47"/>
  <c r="AC189" i="47"/>
  <c r="B190" i="47"/>
  <c r="BG190" i="47"/>
  <c r="AC190" i="47"/>
  <c r="B191" i="47"/>
  <c r="BG191" i="47"/>
  <c r="AC191" i="47"/>
  <c r="B192" i="47"/>
  <c r="BG192" i="47"/>
  <c r="AC192" i="47"/>
  <c r="B193" i="47"/>
  <c r="BG193" i="47"/>
  <c r="AC193" i="47"/>
  <c r="B194" i="47"/>
  <c r="BG194" i="47"/>
  <c r="AC194" i="47"/>
  <c r="B195" i="47"/>
  <c r="BG195" i="47"/>
  <c r="AC195" i="47"/>
  <c r="B196" i="47"/>
  <c r="BG196" i="47"/>
  <c r="AC196" i="47"/>
  <c r="B197" i="47"/>
  <c r="BG197" i="47"/>
  <c r="AC197" i="47"/>
  <c r="B198" i="47"/>
  <c r="BG198" i="47"/>
  <c r="AC198" i="47"/>
  <c r="B199" i="47"/>
  <c r="BG199" i="47"/>
  <c r="AC199" i="47"/>
  <c r="AC200" i="47"/>
  <c r="CG9" i="47"/>
  <c r="CG64" i="47"/>
  <c r="B42" i="47"/>
  <c r="AC42" i="47"/>
  <c r="B43" i="47"/>
  <c r="AC43" i="47"/>
  <c r="B44" i="47"/>
  <c r="AC44" i="47"/>
  <c r="B45" i="47"/>
  <c r="AC45" i="47"/>
  <c r="B46" i="47"/>
  <c r="AC46" i="47"/>
  <c r="B47" i="47"/>
  <c r="AC47" i="47"/>
  <c r="B48" i="47"/>
  <c r="AC48" i="47"/>
  <c r="B49" i="47"/>
  <c r="AC49" i="47"/>
  <c r="B50" i="47"/>
  <c r="AC50" i="47"/>
  <c r="B51" i="47"/>
  <c r="AC51" i="47"/>
  <c r="B52" i="47"/>
  <c r="AC52" i="47"/>
  <c r="B53" i="47"/>
  <c r="AC53" i="47"/>
  <c r="B54" i="47"/>
  <c r="AC54" i="47"/>
  <c r="B55" i="47"/>
  <c r="AC55" i="47"/>
  <c r="B56" i="47"/>
  <c r="AC56" i="47"/>
  <c r="B57" i="47"/>
  <c r="AC57" i="47"/>
  <c r="B58" i="47"/>
  <c r="AC58" i="47"/>
  <c r="B59" i="47"/>
  <c r="AC59" i="47"/>
  <c r="AC60" i="47"/>
  <c r="CG8" i="47"/>
  <c r="CG63" i="47"/>
  <c r="B22" i="47"/>
  <c r="AC22" i="47"/>
  <c r="B23" i="47"/>
  <c r="AC23" i="47"/>
  <c r="B24" i="47"/>
  <c r="AC24" i="47"/>
  <c r="B25" i="47"/>
  <c r="AC25" i="47"/>
  <c r="B26" i="47"/>
  <c r="AC26" i="47"/>
  <c r="B27" i="47"/>
  <c r="AC27" i="47"/>
  <c r="B28" i="47"/>
  <c r="AC28" i="47"/>
  <c r="B29" i="47"/>
  <c r="AC29" i="47"/>
  <c r="B30" i="47"/>
  <c r="AC30" i="47"/>
  <c r="B31" i="47"/>
  <c r="AC31" i="47"/>
  <c r="B32" i="47"/>
  <c r="AC32" i="47"/>
  <c r="B33" i="47"/>
  <c r="AC33" i="47"/>
  <c r="B34" i="47"/>
  <c r="AC34" i="47"/>
  <c r="B35" i="47"/>
  <c r="AC35" i="47"/>
  <c r="B36" i="47"/>
  <c r="AC36" i="47"/>
  <c r="B37" i="47"/>
  <c r="AC37" i="47"/>
  <c r="B38" i="47"/>
  <c r="AC38" i="47"/>
  <c r="B39" i="47"/>
  <c r="AC39" i="47"/>
  <c r="AC40" i="47"/>
  <c r="CG7" i="47"/>
  <c r="CG62" i="47"/>
  <c r="CG60" i="47"/>
  <c r="CI16" i="47"/>
  <c r="CJ16" i="47"/>
  <c r="CK16" i="47"/>
  <c r="CL16" i="47"/>
  <c r="CM16" i="47"/>
  <c r="CN16" i="47"/>
  <c r="CO16" i="47"/>
  <c r="CP16" i="47"/>
  <c r="CQ16" i="47"/>
  <c r="CR16" i="47"/>
  <c r="CS16" i="47"/>
  <c r="CT16" i="47"/>
  <c r="CU16" i="47"/>
  <c r="CV16" i="47"/>
  <c r="CW16" i="47"/>
  <c r="CX16" i="47"/>
  <c r="CY16" i="47"/>
  <c r="CZ16" i="47"/>
  <c r="DA16" i="47"/>
  <c r="DB16" i="47"/>
  <c r="DC16" i="47"/>
  <c r="DD16" i="47"/>
  <c r="CI17" i="47"/>
  <c r="CJ17" i="47"/>
  <c r="CK17" i="47"/>
  <c r="CL17" i="47"/>
  <c r="CM17" i="47"/>
  <c r="CN17" i="47"/>
  <c r="CO17" i="47"/>
  <c r="CP17" i="47"/>
  <c r="CQ17" i="47"/>
  <c r="CR17" i="47"/>
  <c r="CS17" i="47"/>
  <c r="CT17" i="47"/>
  <c r="CU17" i="47"/>
  <c r="CV17" i="47"/>
  <c r="CW17" i="47"/>
  <c r="CX17" i="47"/>
  <c r="CY17" i="47"/>
  <c r="CZ17" i="47"/>
  <c r="DA17" i="47"/>
  <c r="DB17" i="47"/>
  <c r="DC17" i="47"/>
  <c r="DD17" i="47"/>
  <c r="CI18" i="47"/>
  <c r="CJ18" i="47"/>
  <c r="CK18" i="47"/>
  <c r="CL18" i="47"/>
  <c r="CM18" i="47"/>
  <c r="CN18" i="47"/>
  <c r="CO18" i="47"/>
  <c r="CP18" i="47"/>
  <c r="CQ18" i="47"/>
  <c r="CR18" i="47"/>
  <c r="CS18" i="47"/>
  <c r="CT18" i="47"/>
  <c r="CU18" i="47"/>
  <c r="CV18" i="47"/>
  <c r="CW18" i="47"/>
  <c r="CX18" i="47"/>
  <c r="CY18" i="47"/>
  <c r="CZ18" i="47"/>
  <c r="DA18" i="47"/>
  <c r="DB18" i="47"/>
  <c r="DC18" i="47"/>
  <c r="DD18" i="47"/>
  <c r="CH16" i="47"/>
  <c r="CH17" i="47"/>
  <c r="CH18" i="47"/>
  <c r="CG16" i="47"/>
  <c r="CG17" i="47"/>
  <c r="CG18" i="47"/>
  <c r="CH67" i="47"/>
  <c r="CI67" i="47"/>
  <c r="CJ67" i="47"/>
  <c r="CK67" i="47"/>
  <c r="CL67" i="47"/>
  <c r="CM67" i="47"/>
  <c r="CN67" i="47"/>
  <c r="CO67" i="47"/>
  <c r="CP67" i="47"/>
  <c r="CQ67" i="47"/>
  <c r="CR67" i="47"/>
  <c r="CS67" i="47"/>
  <c r="CT67" i="47"/>
  <c r="CU67" i="47"/>
  <c r="CV67" i="47"/>
  <c r="CW67" i="47"/>
  <c r="CX67" i="47"/>
  <c r="CY67" i="47"/>
  <c r="CZ67" i="47"/>
  <c r="DA67" i="47"/>
  <c r="DB67" i="47"/>
  <c r="DC67" i="47"/>
  <c r="DD67" i="47"/>
  <c r="CH66" i="47"/>
  <c r="CI66" i="47"/>
  <c r="CJ66" i="47"/>
  <c r="CK66" i="47"/>
  <c r="CL66" i="47"/>
  <c r="CM66" i="47"/>
  <c r="CN66" i="47"/>
  <c r="CO66" i="47"/>
  <c r="CP66" i="47"/>
  <c r="CQ66" i="47"/>
  <c r="CR66" i="47"/>
  <c r="CS66" i="47"/>
  <c r="CT66" i="47"/>
  <c r="CU66" i="47"/>
  <c r="CV66" i="47"/>
  <c r="CW66" i="47"/>
  <c r="CX66" i="47"/>
  <c r="CY66" i="47"/>
  <c r="CZ66" i="47"/>
  <c r="DA66" i="47"/>
  <c r="DB66" i="47"/>
  <c r="DC66" i="47"/>
  <c r="DD66" i="47"/>
  <c r="C46" i="57"/>
  <c r="D46" i="57"/>
  <c r="E46" i="57"/>
  <c r="F46" i="57"/>
  <c r="G46" i="57"/>
  <c r="H46" i="57"/>
  <c r="I46" i="57"/>
  <c r="J46" i="57"/>
  <c r="K46" i="57"/>
  <c r="L46" i="57"/>
  <c r="M46" i="57"/>
  <c r="N46" i="57"/>
  <c r="O46" i="57"/>
  <c r="P46" i="57"/>
  <c r="Q46" i="57"/>
  <c r="R46" i="57"/>
  <c r="S46" i="57"/>
  <c r="T46" i="57"/>
  <c r="U46" i="57"/>
  <c r="V46" i="57"/>
  <c r="W46" i="57"/>
  <c r="X46" i="57"/>
  <c r="Y46" i="57"/>
  <c r="B46" i="57"/>
  <c r="X91" i="57"/>
  <c r="W91" i="57"/>
  <c r="V91" i="57"/>
  <c r="U91" i="57"/>
  <c r="T91" i="57"/>
  <c r="S91" i="57"/>
  <c r="R91" i="57"/>
  <c r="Q91" i="57"/>
  <c r="P91" i="57"/>
  <c r="O91" i="57"/>
  <c r="N91" i="57"/>
  <c r="M91" i="57"/>
  <c r="L91" i="57"/>
  <c r="K91" i="57"/>
  <c r="J91" i="57"/>
  <c r="I91" i="57"/>
  <c r="H91" i="57"/>
  <c r="G91" i="57"/>
  <c r="F91" i="57"/>
  <c r="E91" i="57"/>
  <c r="D91" i="57"/>
  <c r="C91" i="57"/>
  <c r="B91" i="57"/>
  <c r="X90" i="57"/>
  <c r="W90" i="57"/>
  <c r="V90" i="57"/>
  <c r="U90" i="57"/>
  <c r="T90" i="57"/>
  <c r="S90" i="57"/>
  <c r="R90" i="57"/>
  <c r="Q90" i="57"/>
  <c r="P90" i="57"/>
  <c r="O90" i="57"/>
  <c r="N90" i="57"/>
  <c r="M90" i="57"/>
  <c r="L90" i="57"/>
  <c r="K90" i="57"/>
  <c r="J90" i="57"/>
  <c r="I90" i="57"/>
  <c r="H90" i="57"/>
  <c r="G90" i="57"/>
  <c r="F90" i="57"/>
  <c r="E90" i="57"/>
  <c r="D90" i="57"/>
  <c r="C90" i="57"/>
  <c r="B90" i="57"/>
  <c r="X89" i="57"/>
  <c r="W89" i="57"/>
  <c r="V89" i="57"/>
  <c r="U89" i="57"/>
  <c r="T89" i="57"/>
  <c r="S89" i="57"/>
  <c r="R89" i="57"/>
  <c r="Q89" i="57"/>
  <c r="P89" i="57"/>
  <c r="O89" i="57"/>
  <c r="N89" i="57"/>
  <c r="M89" i="57"/>
  <c r="L89" i="57"/>
  <c r="K89" i="57"/>
  <c r="J89" i="57"/>
  <c r="I89" i="57"/>
  <c r="H89" i="57"/>
  <c r="G89" i="57"/>
  <c r="F89" i="57"/>
  <c r="E89" i="57"/>
  <c r="D89" i="57"/>
  <c r="C89" i="57"/>
  <c r="B89" i="57"/>
  <c r="X88" i="57"/>
  <c r="W88" i="57"/>
  <c r="V88" i="57"/>
  <c r="U88" i="57"/>
  <c r="T88" i="57"/>
  <c r="S88" i="57"/>
  <c r="R88" i="57"/>
  <c r="Q88" i="57"/>
  <c r="P88" i="57"/>
  <c r="O88" i="57"/>
  <c r="N88" i="57"/>
  <c r="M88" i="57"/>
  <c r="L88" i="57"/>
  <c r="K88" i="57"/>
  <c r="J88" i="57"/>
  <c r="I88" i="57"/>
  <c r="H88" i="57"/>
  <c r="G88" i="57"/>
  <c r="F88" i="57"/>
  <c r="E88" i="57"/>
  <c r="D88" i="57"/>
  <c r="C88" i="57"/>
  <c r="B88" i="57"/>
  <c r="X86" i="57"/>
  <c r="W86" i="57"/>
  <c r="V86" i="57"/>
  <c r="U86" i="57"/>
  <c r="T86" i="57"/>
  <c r="S86" i="57"/>
  <c r="R86" i="57"/>
  <c r="Q86" i="57"/>
  <c r="P86" i="57"/>
  <c r="O86" i="57"/>
  <c r="N86" i="57"/>
  <c r="M86" i="57"/>
  <c r="L86" i="57"/>
  <c r="K86" i="57"/>
  <c r="J86" i="57"/>
  <c r="I86" i="57"/>
  <c r="H86" i="57"/>
  <c r="G86" i="57"/>
  <c r="F86" i="57"/>
  <c r="E86" i="57"/>
  <c r="D86" i="57"/>
  <c r="C86" i="57"/>
  <c r="B86" i="57"/>
  <c r="X85" i="57"/>
  <c r="W85" i="57"/>
  <c r="V85" i="57"/>
  <c r="U85" i="57"/>
  <c r="T85" i="57"/>
  <c r="S85" i="57"/>
  <c r="R85" i="57"/>
  <c r="Q85" i="57"/>
  <c r="P85" i="57"/>
  <c r="O85" i="57"/>
  <c r="N85" i="57"/>
  <c r="M85" i="57"/>
  <c r="L85" i="57"/>
  <c r="K85" i="57"/>
  <c r="J85" i="57"/>
  <c r="I85" i="57"/>
  <c r="H85" i="57"/>
  <c r="G85" i="57"/>
  <c r="F85" i="57"/>
  <c r="E85" i="57"/>
  <c r="D85" i="57"/>
  <c r="C85" i="57"/>
  <c r="B85" i="57"/>
  <c r="X84" i="57"/>
  <c r="W84" i="57"/>
  <c r="V84" i="57"/>
  <c r="U84" i="57"/>
  <c r="T84" i="57"/>
  <c r="S84" i="57"/>
  <c r="R84" i="57"/>
  <c r="Q84" i="57"/>
  <c r="P84" i="57"/>
  <c r="O84" i="57"/>
  <c r="N84" i="57"/>
  <c r="M84" i="57"/>
  <c r="L84" i="57"/>
  <c r="K84" i="57"/>
  <c r="J84" i="57"/>
  <c r="I84" i="57"/>
  <c r="H84" i="57"/>
  <c r="G84" i="57"/>
  <c r="F84" i="57"/>
  <c r="E84" i="57"/>
  <c r="D84" i="57"/>
  <c r="C84" i="57"/>
  <c r="B84" i="57"/>
  <c r="X83" i="57"/>
  <c r="W83" i="57"/>
  <c r="V83" i="57"/>
  <c r="U83" i="57"/>
  <c r="T83" i="57"/>
  <c r="S83" i="57"/>
  <c r="R83" i="57"/>
  <c r="Q83" i="57"/>
  <c r="P83" i="57"/>
  <c r="O83" i="57"/>
  <c r="N83" i="57"/>
  <c r="M83" i="57"/>
  <c r="L83" i="57"/>
  <c r="K83" i="57"/>
  <c r="J83" i="57"/>
  <c r="I83" i="57"/>
  <c r="H83" i="57"/>
  <c r="G83" i="57"/>
  <c r="F83" i="57"/>
  <c r="E83" i="57"/>
  <c r="D83" i="57"/>
  <c r="C83" i="57"/>
  <c r="B83" i="57"/>
  <c r="X82" i="57"/>
  <c r="W82" i="57"/>
  <c r="V82" i="57"/>
  <c r="U82" i="57"/>
  <c r="T82" i="57"/>
  <c r="S82" i="57"/>
  <c r="R82" i="57"/>
  <c r="Q82" i="57"/>
  <c r="P82" i="57"/>
  <c r="O82" i="57"/>
  <c r="N82" i="57"/>
  <c r="M82" i="57"/>
  <c r="L82" i="57"/>
  <c r="K82" i="57"/>
  <c r="J82" i="57"/>
  <c r="I82" i="57"/>
  <c r="H82" i="57"/>
  <c r="G82" i="57"/>
  <c r="F82" i="57"/>
  <c r="E82" i="57"/>
  <c r="D82" i="57"/>
  <c r="C82" i="57"/>
  <c r="B82" i="57"/>
  <c r="X81" i="57"/>
  <c r="W81" i="57"/>
  <c r="V81" i="57"/>
  <c r="U81" i="57"/>
  <c r="T81" i="57"/>
  <c r="S81" i="57"/>
  <c r="R81" i="57"/>
  <c r="Q81" i="57"/>
  <c r="P81" i="57"/>
  <c r="O81" i="57"/>
  <c r="N81" i="57"/>
  <c r="M81" i="57"/>
  <c r="L81" i="57"/>
  <c r="K81" i="57"/>
  <c r="J81" i="57"/>
  <c r="I81" i="57"/>
  <c r="H81" i="57"/>
  <c r="G81" i="57"/>
  <c r="F81" i="57"/>
  <c r="E81" i="57"/>
  <c r="D81" i="57"/>
  <c r="C81" i="57"/>
  <c r="B81" i="57"/>
  <c r="X80" i="57"/>
  <c r="W80" i="57"/>
  <c r="V80" i="57"/>
  <c r="U80" i="57"/>
  <c r="T80" i="57"/>
  <c r="S80" i="57"/>
  <c r="R80" i="57"/>
  <c r="Q80" i="57"/>
  <c r="P80" i="57"/>
  <c r="O80" i="57"/>
  <c r="N80" i="57"/>
  <c r="M80" i="57"/>
  <c r="L80" i="57"/>
  <c r="K80" i="57"/>
  <c r="J80" i="57"/>
  <c r="I80" i="57"/>
  <c r="H80" i="57"/>
  <c r="G80" i="57"/>
  <c r="F80" i="57"/>
  <c r="E80" i="57"/>
  <c r="D80" i="57"/>
  <c r="C80" i="57"/>
  <c r="B80" i="57"/>
  <c r="X79" i="57"/>
  <c r="W79" i="57"/>
  <c r="V79" i="57"/>
  <c r="U79" i="57"/>
  <c r="T79" i="57"/>
  <c r="S79" i="57"/>
  <c r="R79" i="57"/>
  <c r="Q79" i="57"/>
  <c r="P79" i="57"/>
  <c r="O79" i="57"/>
  <c r="N79" i="57"/>
  <c r="M79" i="57"/>
  <c r="L79" i="57"/>
  <c r="K79" i="57"/>
  <c r="J79" i="57"/>
  <c r="I79" i="57"/>
  <c r="H79" i="57"/>
  <c r="G79" i="57"/>
  <c r="F79" i="57"/>
  <c r="E79" i="57"/>
  <c r="D79" i="57"/>
  <c r="C79" i="57"/>
  <c r="B79" i="57"/>
  <c r="X78" i="57"/>
  <c r="W78" i="57"/>
  <c r="V78" i="57"/>
  <c r="U78" i="57"/>
  <c r="T78" i="57"/>
  <c r="S78" i="57"/>
  <c r="R78" i="57"/>
  <c r="Q78" i="57"/>
  <c r="P78" i="57"/>
  <c r="O78" i="57"/>
  <c r="N78" i="57"/>
  <c r="M78" i="57"/>
  <c r="L78" i="57"/>
  <c r="K78" i="57"/>
  <c r="J78" i="57"/>
  <c r="I78" i="57"/>
  <c r="H78" i="57"/>
  <c r="G78" i="57"/>
  <c r="F78" i="57"/>
  <c r="E78" i="57"/>
  <c r="D78" i="57"/>
  <c r="C78" i="57"/>
  <c r="B78" i="57"/>
  <c r="X77" i="57"/>
  <c r="W77" i="57"/>
  <c r="V77" i="57"/>
  <c r="U77" i="57"/>
  <c r="T77" i="57"/>
  <c r="S77" i="57"/>
  <c r="R77" i="57"/>
  <c r="Q77" i="57"/>
  <c r="P77" i="57"/>
  <c r="O77" i="57"/>
  <c r="N77" i="57"/>
  <c r="M77" i="57"/>
  <c r="L77" i="57"/>
  <c r="K77" i="57"/>
  <c r="J77" i="57"/>
  <c r="I77" i="57"/>
  <c r="H77" i="57"/>
  <c r="G77" i="57"/>
  <c r="F77" i="57"/>
  <c r="E77" i="57"/>
  <c r="D77" i="57"/>
  <c r="C77" i="57"/>
  <c r="B77" i="57"/>
  <c r="X76" i="57"/>
  <c r="W76" i="57"/>
  <c r="V76" i="57"/>
  <c r="U76" i="57"/>
  <c r="T76" i="57"/>
  <c r="S76" i="57"/>
  <c r="R76" i="57"/>
  <c r="Q76" i="57"/>
  <c r="P76" i="57"/>
  <c r="O76" i="57"/>
  <c r="N76" i="57"/>
  <c r="M76" i="57"/>
  <c r="L76" i="57"/>
  <c r="K76" i="57"/>
  <c r="J76" i="57"/>
  <c r="I76" i="57"/>
  <c r="H76" i="57"/>
  <c r="G76" i="57"/>
  <c r="F76" i="57"/>
  <c r="E76" i="57"/>
  <c r="D76" i="57"/>
  <c r="C76" i="57"/>
  <c r="B76" i="57"/>
  <c r="X75" i="57"/>
  <c r="W75" i="57"/>
  <c r="V75" i="57"/>
  <c r="U75" i="57"/>
  <c r="T75" i="57"/>
  <c r="S75" i="57"/>
  <c r="R75" i="57"/>
  <c r="Q75" i="57"/>
  <c r="P75" i="57"/>
  <c r="O75" i="57"/>
  <c r="N75" i="57"/>
  <c r="M75" i="57"/>
  <c r="L75" i="57"/>
  <c r="K75" i="57"/>
  <c r="J75" i="57"/>
  <c r="I75" i="57"/>
  <c r="H75" i="57"/>
  <c r="G75" i="57"/>
  <c r="F75" i="57"/>
  <c r="E75" i="57"/>
  <c r="D75" i="57"/>
  <c r="C75" i="57"/>
  <c r="B75" i="57"/>
  <c r="X74" i="57"/>
  <c r="W74" i="57"/>
  <c r="V74" i="57"/>
  <c r="U74" i="57"/>
  <c r="T74" i="57"/>
  <c r="S74" i="57"/>
  <c r="R74" i="57"/>
  <c r="Q74" i="57"/>
  <c r="P74" i="57"/>
  <c r="O74" i="57"/>
  <c r="N74" i="57"/>
  <c r="M74" i="57"/>
  <c r="L74" i="57"/>
  <c r="K74" i="57"/>
  <c r="J74" i="57"/>
  <c r="I74" i="57"/>
  <c r="H74" i="57"/>
  <c r="G74" i="57"/>
  <c r="F74" i="57"/>
  <c r="E74" i="57"/>
  <c r="D74" i="57"/>
  <c r="C74" i="57"/>
  <c r="B74" i="57"/>
  <c r="Y1" i="57"/>
  <c r="Y27" i="57"/>
  <c r="Y49" i="57"/>
  <c r="Y73" i="57"/>
  <c r="X1" i="57"/>
  <c r="X27" i="57"/>
  <c r="X49" i="57"/>
  <c r="X73" i="57"/>
  <c r="W1" i="57"/>
  <c r="W27" i="57"/>
  <c r="W49" i="57"/>
  <c r="W73" i="57"/>
  <c r="V1" i="57"/>
  <c r="V27" i="57"/>
  <c r="V49" i="57"/>
  <c r="V73" i="57"/>
  <c r="U1" i="57"/>
  <c r="U27" i="57"/>
  <c r="U49" i="57"/>
  <c r="U73" i="57"/>
  <c r="T1" i="57"/>
  <c r="T27" i="57"/>
  <c r="T49" i="57"/>
  <c r="T73" i="57"/>
  <c r="S1" i="57"/>
  <c r="S27" i="57"/>
  <c r="S49" i="57"/>
  <c r="S73" i="57"/>
  <c r="R1" i="57"/>
  <c r="R27" i="57"/>
  <c r="R49" i="57"/>
  <c r="R73" i="57"/>
  <c r="Q1" i="57"/>
  <c r="Q27" i="57"/>
  <c r="Q49" i="57"/>
  <c r="Q73" i="57"/>
  <c r="P1" i="57"/>
  <c r="P27" i="57"/>
  <c r="P49" i="57"/>
  <c r="P73" i="57"/>
  <c r="O1" i="57"/>
  <c r="O27" i="57"/>
  <c r="O49" i="57"/>
  <c r="O73" i="57"/>
  <c r="N1" i="57"/>
  <c r="N27" i="57"/>
  <c r="N49" i="57"/>
  <c r="N73" i="57"/>
  <c r="M1" i="57"/>
  <c r="M27" i="57"/>
  <c r="M49" i="57"/>
  <c r="M73" i="57"/>
  <c r="L1" i="57"/>
  <c r="L27" i="57"/>
  <c r="L49" i="57"/>
  <c r="L73" i="57"/>
  <c r="K1" i="57"/>
  <c r="K27" i="57"/>
  <c r="K49" i="57"/>
  <c r="K73" i="57"/>
  <c r="J1" i="57"/>
  <c r="J27" i="57"/>
  <c r="J49" i="57"/>
  <c r="J73" i="57"/>
  <c r="I1" i="57"/>
  <c r="I27" i="57"/>
  <c r="I49" i="57"/>
  <c r="I73" i="57"/>
  <c r="H1" i="57"/>
  <c r="H27" i="57"/>
  <c r="H49" i="57"/>
  <c r="H73" i="57"/>
  <c r="G1" i="57"/>
  <c r="G27" i="57"/>
  <c r="G49" i="57"/>
  <c r="G73" i="57"/>
  <c r="F1" i="57"/>
  <c r="F27" i="57"/>
  <c r="F49" i="57"/>
  <c r="F73" i="57"/>
  <c r="E1" i="57"/>
  <c r="E27" i="57"/>
  <c r="E49" i="57"/>
  <c r="E73" i="57"/>
  <c r="D1" i="57"/>
  <c r="D27" i="57"/>
  <c r="D49" i="57"/>
  <c r="D73" i="57"/>
  <c r="C1" i="57"/>
  <c r="C27" i="57"/>
  <c r="C49" i="57"/>
  <c r="C73" i="57"/>
  <c r="B1" i="57"/>
  <c r="B27" i="57"/>
  <c r="B49" i="57"/>
  <c r="B73" i="57"/>
  <c r="AA22" i="57"/>
  <c r="AA21" i="57"/>
  <c r="AA20" i="57"/>
  <c r="AA19" i="57"/>
  <c r="A19" i="57"/>
  <c r="AA18" i="57"/>
  <c r="A18" i="57"/>
  <c r="AA17" i="57"/>
  <c r="A17" i="57"/>
  <c r="AA16" i="57"/>
  <c r="A16" i="57"/>
  <c r="AA15" i="57"/>
  <c r="A15" i="57"/>
  <c r="AA14" i="57"/>
  <c r="A14" i="57"/>
  <c r="AA13" i="57"/>
  <c r="A13" i="57"/>
  <c r="AA12" i="57"/>
  <c r="A12" i="57"/>
  <c r="AA11" i="57"/>
  <c r="A11" i="57"/>
  <c r="AA10" i="57"/>
  <c r="A10" i="57"/>
  <c r="AA9" i="57"/>
  <c r="A9" i="57"/>
  <c r="AA8" i="57"/>
  <c r="A8" i="57"/>
  <c r="AA7" i="57"/>
  <c r="A7" i="57"/>
  <c r="AA6" i="57"/>
  <c r="A6" i="57"/>
  <c r="AA5" i="57"/>
  <c r="A5" i="57"/>
  <c r="AA4" i="57"/>
  <c r="A4" i="57"/>
  <c r="AA3" i="57"/>
  <c r="A3" i="57"/>
  <c r="AA2" i="57"/>
  <c r="A2" i="57"/>
  <c r="AY1" i="57"/>
  <c r="AX1" i="57"/>
  <c r="AW1" i="57"/>
  <c r="AV1" i="57"/>
  <c r="AU1" i="57"/>
  <c r="AT1" i="57"/>
  <c r="AS1" i="57"/>
  <c r="AR1" i="57"/>
  <c r="AQ1" i="57"/>
  <c r="AP1" i="57"/>
  <c r="AO1" i="57"/>
  <c r="AN1" i="57"/>
  <c r="AM1" i="57"/>
  <c r="AL1" i="57"/>
  <c r="AK1" i="57"/>
  <c r="AJ1" i="57"/>
  <c r="AI1" i="57"/>
  <c r="AH1" i="57"/>
  <c r="AG1" i="57"/>
  <c r="AF1" i="57"/>
  <c r="AE1" i="57"/>
  <c r="AD1" i="57"/>
  <c r="AC1" i="57"/>
  <c r="AB1" i="57"/>
  <c r="AA1" i="57"/>
  <c r="A1" i="57"/>
  <c r="S2" i="56"/>
  <c r="S28" i="56"/>
  <c r="S50" i="56"/>
  <c r="S3" i="56"/>
  <c r="S29" i="56"/>
  <c r="S51" i="56"/>
  <c r="S4" i="56"/>
  <c r="S30" i="56"/>
  <c r="S52" i="56"/>
  <c r="S5" i="56"/>
  <c r="S31" i="56"/>
  <c r="S53" i="56"/>
  <c r="S6" i="56"/>
  <c r="S32" i="56"/>
  <c r="S54" i="56"/>
  <c r="S7" i="56"/>
  <c r="S33" i="56"/>
  <c r="S55" i="56"/>
  <c r="S8" i="56"/>
  <c r="S34" i="56"/>
  <c r="S56" i="56"/>
  <c r="S9" i="56"/>
  <c r="S35" i="56"/>
  <c r="S57" i="56"/>
  <c r="S10" i="56"/>
  <c r="S36" i="56"/>
  <c r="S58" i="56"/>
  <c r="S11" i="56"/>
  <c r="S37" i="56"/>
  <c r="S59" i="56"/>
  <c r="S12" i="56"/>
  <c r="S38" i="56"/>
  <c r="S60" i="56"/>
  <c r="S13" i="56"/>
  <c r="S39" i="56"/>
  <c r="S61" i="56"/>
  <c r="S14" i="56"/>
  <c r="S40" i="56"/>
  <c r="S62" i="56"/>
  <c r="S15" i="56"/>
  <c r="S41" i="56"/>
  <c r="S63" i="56"/>
  <c r="S16" i="56"/>
  <c r="S42" i="56"/>
  <c r="S64" i="56"/>
  <c r="S17" i="56"/>
  <c r="S43" i="56"/>
  <c r="S65" i="56"/>
  <c r="S18" i="56"/>
  <c r="S44" i="56"/>
  <c r="S66" i="56"/>
  <c r="S19" i="56"/>
  <c r="S45" i="56"/>
  <c r="S67" i="56"/>
  <c r="S68" i="56"/>
  <c r="S87" i="56"/>
  <c r="T2" i="56"/>
  <c r="T28" i="56"/>
  <c r="T50" i="56"/>
  <c r="T3" i="56"/>
  <c r="T29" i="56"/>
  <c r="T51" i="56"/>
  <c r="T4" i="56"/>
  <c r="T30" i="56"/>
  <c r="T52" i="56"/>
  <c r="T5" i="56"/>
  <c r="T31" i="56"/>
  <c r="T53" i="56"/>
  <c r="T6" i="56"/>
  <c r="T32" i="56"/>
  <c r="T54" i="56"/>
  <c r="T7" i="56"/>
  <c r="T33" i="56"/>
  <c r="T55" i="56"/>
  <c r="T8" i="56"/>
  <c r="T34" i="56"/>
  <c r="T56" i="56"/>
  <c r="T9" i="56"/>
  <c r="T35" i="56"/>
  <c r="T57" i="56"/>
  <c r="T10" i="56"/>
  <c r="T36" i="56"/>
  <c r="T58" i="56"/>
  <c r="T11" i="56"/>
  <c r="T37" i="56"/>
  <c r="T59" i="56"/>
  <c r="T12" i="56"/>
  <c r="T38" i="56"/>
  <c r="T60" i="56"/>
  <c r="T13" i="56"/>
  <c r="T39" i="56"/>
  <c r="T61" i="56"/>
  <c r="T14" i="56"/>
  <c r="T40" i="56"/>
  <c r="T62" i="56"/>
  <c r="T15" i="56"/>
  <c r="T41" i="56"/>
  <c r="T63" i="56"/>
  <c r="T16" i="56"/>
  <c r="T42" i="56"/>
  <c r="T64" i="56"/>
  <c r="T17" i="56"/>
  <c r="T43" i="56"/>
  <c r="T65" i="56"/>
  <c r="T18" i="56"/>
  <c r="T44" i="56"/>
  <c r="T66" i="56"/>
  <c r="T19" i="56"/>
  <c r="T45" i="56"/>
  <c r="T67" i="56"/>
  <c r="T68" i="56"/>
  <c r="T87" i="56"/>
  <c r="U2" i="56"/>
  <c r="U28" i="56"/>
  <c r="U50" i="56"/>
  <c r="U3" i="56"/>
  <c r="U29" i="56"/>
  <c r="U51" i="56"/>
  <c r="U4" i="56"/>
  <c r="U30" i="56"/>
  <c r="U52" i="56"/>
  <c r="U5" i="56"/>
  <c r="U31" i="56"/>
  <c r="U53" i="56"/>
  <c r="U6" i="56"/>
  <c r="U32" i="56"/>
  <c r="U54" i="56"/>
  <c r="U7" i="56"/>
  <c r="U33" i="56"/>
  <c r="U55" i="56"/>
  <c r="U8" i="56"/>
  <c r="U34" i="56"/>
  <c r="U56" i="56"/>
  <c r="U9" i="56"/>
  <c r="U35" i="56"/>
  <c r="U57" i="56"/>
  <c r="U10" i="56"/>
  <c r="U36" i="56"/>
  <c r="U58" i="56"/>
  <c r="U11" i="56"/>
  <c r="U37" i="56"/>
  <c r="U59" i="56"/>
  <c r="U12" i="56"/>
  <c r="U38" i="56"/>
  <c r="U60" i="56"/>
  <c r="U13" i="56"/>
  <c r="U39" i="56"/>
  <c r="U61" i="56"/>
  <c r="U14" i="56"/>
  <c r="U40" i="56"/>
  <c r="U62" i="56"/>
  <c r="U15" i="56"/>
  <c r="U41" i="56"/>
  <c r="U63" i="56"/>
  <c r="U16" i="56"/>
  <c r="U42" i="56"/>
  <c r="U64" i="56"/>
  <c r="U17" i="56"/>
  <c r="U43" i="56"/>
  <c r="U65" i="56"/>
  <c r="U18" i="56"/>
  <c r="U44" i="56"/>
  <c r="U66" i="56"/>
  <c r="U19" i="56"/>
  <c r="U45" i="56"/>
  <c r="U67" i="56"/>
  <c r="U68" i="56"/>
  <c r="U87" i="56"/>
  <c r="V2" i="56"/>
  <c r="V28" i="56"/>
  <c r="V50" i="56"/>
  <c r="V3" i="56"/>
  <c r="V29" i="56"/>
  <c r="V51" i="56"/>
  <c r="V4" i="56"/>
  <c r="V30" i="56"/>
  <c r="V52" i="56"/>
  <c r="V5" i="56"/>
  <c r="V31" i="56"/>
  <c r="V53" i="56"/>
  <c r="V6" i="56"/>
  <c r="V32" i="56"/>
  <c r="V54" i="56"/>
  <c r="V7" i="56"/>
  <c r="V33" i="56"/>
  <c r="V55" i="56"/>
  <c r="V8" i="56"/>
  <c r="V34" i="56"/>
  <c r="V56" i="56"/>
  <c r="V9" i="56"/>
  <c r="V35" i="56"/>
  <c r="V57" i="56"/>
  <c r="V10" i="56"/>
  <c r="V36" i="56"/>
  <c r="V58" i="56"/>
  <c r="V11" i="56"/>
  <c r="V37" i="56"/>
  <c r="V59" i="56"/>
  <c r="V12" i="56"/>
  <c r="V38" i="56"/>
  <c r="V60" i="56"/>
  <c r="V13" i="56"/>
  <c r="V39" i="56"/>
  <c r="V61" i="56"/>
  <c r="V14" i="56"/>
  <c r="V40" i="56"/>
  <c r="V62" i="56"/>
  <c r="V15" i="56"/>
  <c r="V41" i="56"/>
  <c r="V63" i="56"/>
  <c r="V16" i="56"/>
  <c r="V42" i="56"/>
  <c r="V64" i="56"/>
  <c r="V17" i="56"/>
  <c r="V43" i="56"/>
  <c r="V65" i="56"/>
  <c r="V18" i="56"/>
  <c r="V44" i="56"/>
  <c r="V66" i="56"/>
  <c r="V19" i="56"/>
  <c r="V45" i="56"/>
  <c r="V67" i="56"/>
  <c r="V68" i="56"/>
  <c r="V87" i="56"/>
  <c r="W2" i="56"/>
  <c r="W28" i="56"/>
  <c r="W50" i="56"/>
  <c r="W3" i="56"/>
  <c r="W29" i="56"/>
  <c r="W51" i="56"/>
  <c r="W4" i="56"/>
  <c r="W30" i="56"/>
  <c r="W52" i="56"/>
  <c r="W5" i="56"/>
  <c r="W31" i="56"/>
  <c r="W53" i="56"/>
  <c r="W6" i="56"/>
  <c r="W32" i="56"/>
  <c r="W54" i="56"/>
  <c r="W7" i="56"/>
  <c r="W33" i="56"/>
  <c r="W55" i="56"/>
  <c r="W8" i="56"/>
  <c r="W34" i="56"/>
  <c r="W56" i="56"/>
  <c r="W9" i="56"/>
  <c r="W35" i="56"/>
  <c r="W57" i="56"/>
  <c r="W10" i="56"/>
  <c r="W36" i="56"/>
  <c r="W58" i="56"/>
  <c r="W11" i="56"/>
  <c r="W37" i="56"/>
  <c r="W59" i="56"/>
  <c r="W12" i="56"/>
  <c r="W38" i="56"/>
  <c r="W60" i="56"/>
  <c r="W13" i="56"/>
  <c r="W39" i="56"/>
  <c r="W61" i="56"/>
  <c r="W14" i="56"/>
  <c r="W40" i="56"/>
  <c r="W62" i="56"/>
  <c r="W15" i="56"/>
  <c r="W41" i="56"/>
  <c r="W63" i="56"/>
  <c r="W16" i="56"/>
  <c r="W42" i="56"/>
  <c r="W64" i="56"/>
  <c r="W17" i="56"/>
  <c r="W43" i="56"/>
  <c r="W65" i="56"/>
  <c r="W18" i="56"/>
  <c r="W44" i="56"/>
  <c r="W66" i="56"/>
  <c r="W19" i="56"/>
  <c r="W45" i="56"/>
  <c r="W67" i="56"/>
  <c r="W68" i="56"/>
  <c r="W87" i="56"/>
  <c r="X2" i="56"/>
  <c r="X28" i="56"/>
  <c r="X50" i="56"/>
  <c r="X3" i="56"/>
  <c r="X29" i="56"/>
  <c r="X51" i="56"/>
  <c r="X4" i="56"/>
  <c r="X30" i="56"/>
  <c r="X52" i="56"/>
  <c r="X5" i="56"/>
  <c r="X31" i="56"/>
  <c r="X53" i="56"/>
  <c r="X6" i="56"/>
  <c r="X32" i="56"/>
  <c r="X54" i="56"/>
  <c r="X7" i="56"/>
  <c r="X33" i="56"/>
  <c r="X55" i="56"/>
  <c r="X8" i="56"/>
  <c r="X34" i="56"/>
  <c r="X56" i="56"/>
  <c r="X9" i="56"/>
  <c r="X35" i="56"/>
  <c r="X57" i="56"/>
  <c r="X10" i="56"/>
  <c r="X36" i="56"/>
  <c r="X58" i="56"/>
  <c r="X11" i="56"/>
  <c r="X37" i="56"/>
  <c r="X59" i="56"/>
  <c r="X12" i="56"/>
  <c r="X38" i="56"/>
  <c r="X60" i="56"/>
  <c r="X13" i="56"/>
  <c r="X39" i="56"/>
  <c r="X61" i="56"/>
  <c r="X14" i="56"/>
  <c r="X40" i="56"/>
  <c r="X62" i="56"/>
  <c r="X15" i="56"/>
  <c r="X41" i="56"/>
  <c r="X63" i="56"/>
  <c r="X16" i="56"/>
  <c r="X42" i="56"/>
  <c r="X64" i="56"/>
  <c r="X17" i="56"/>
  <c r="X43" i="56"/>
  <c r="X65" i="56"/>
  <c r="X18" i="56"/>
  <c r="X44" i="56"/>
  <c r="X66" i="56"/>
  <c r="X19" i="56"/>
  <c r="X45" i="56"/>
  <c r="X67" i="56"/>
  <c r="X68" i="56"/>
  <c r="X87" i="56"/>
  <c r="J2" i="56"/>
  <c r="J28" i="56"/>
  <c r="J50" i="56"/>
  <c r="J3" i="56"/>
  <c r="J29" i="56"/>
  <c r="J51" i="56"/>
  <c r="J4" i="56"/>
  <c r="J30" i="56"/>
  <c r="J52" i="56"/>
  <c r="J5" i="56"/>
  <c r="J31" i="56"/>
  <c r="J53" i="56"/>
  <c r="J6" i="56"/>
  <c r="J32" i="56"/>
  <c r="J54" i="56"/>
  <c r="J7" i="56"/>
  <c r="J33" i="56"/>
  <c r="J55" i="56"/>
  <c r="J8" i="56"/>
  <c r="J34" i="56"/>
  <c r="J56" i="56"/>
  <c r="J9" i="56"/>
  <c r="J35" i="56"/>
  <c r="J57" i="56"/>
  <c r="J10" i="56"/>
  <c r="J36" i="56"/>
  <c r="J58" i="56"/>
  <c r="J11" i="56"/>
  <c r="J37" i="56"/>
  <c r="J59" i="56"/>
  <c r="J12" i="56"/>
  <c r="J38" i="56"/>
  <c r="J60" i="56"/>
  <c r="J13" i="56"/>
  <c r="J39" i="56"/>
  <c r="J61" i="56"/>
  <c r="J14" i="56"/>
  <c r="J40" i="56"/>
  <c r="J62" i="56"/>
  <c r="J15" i="56"/>
  <c r="J41" i="56"/>
  <c r="J63" i="56"/>
  <c r="J16" i="56"/>
  <c r="J42" i="56"/>
  <c r="J64" i="56"/>
  <c r="J17" i="56"/>
  <c r="J43" i="56"/>
  <c r="J65" i="56"/>
  <c r="J18" i="56"/>
  <c r="J44" i="56"/>
  <c r="J66" i="56"/>
  <c r="J19" i="56"/>
  <c r="J45" i="56"/>
  <c r="J67" i="56"/>
  <c r="J68" i="56"/>
  <c r="J87" i="56"/>
  <c r="K2" i="56"/>
  <c r="K28" i="56"/>
  <c r="K50" i="56"/>
  <c r="K3" i="56"/>
  <c r="K29" i="56"/>
  <c r="K51" i="56"/>
  <c r="K4" i="56"/>
  <c r="K30" i="56"/>
  <c r="K52" i="56"/>
  <c r="K5" i="56"/>
  <c r="K31" i="56"/>
  <c r="K53" i="56"/>
  <c r="K6" i="56"/>
  <c r="K32" i="56"/>
  <c r="K54" i="56"/>
  <c r="K7" i="56"/>
  <c r="K33" i="56"/>
  <c r="K55" i="56"/>
  <c r="K8" i="56"/>
  <c r="K34" i="56"/>
  <c r="K56" i="56"/>
  <c r="K9" i="56"/>
  <c r="K35" i="56"/>
  <c r="K57" i="56"/>
  <c r="K10" i="56"/>
  <c r="K36" i="56"/>
  <c r="K58" i="56"/>
  <c r="K11" i="56"/>
  <c r="K37" i="56"/>
  <c r="K59" i="56"/>
  <c r="K12" i="56"/>
  <c r="K38" i="56"/>
  <c r="K60" i="56"/>
  <c r="K13" i="56"/>
  <c r="K39" i="56"/>
  <c r="K61" i="56"/>
  <c r="K14" i="56"/>
  <c r="K40" i="56"/>
  <c r="K62" i="56"/>
  <c r="K15" i="56"/>
  <c r="K41" i="56"/>
  <c r="K63" i="56"/>
  <c r="K16" i="56"/>
  <c r="K42" i="56"/>
  <c r="K64" i="56"/>
  <c r="K17" i="56"/>
  <c r="K43" i="56"/>
  <c r="K65" i="56"/>
  <c r="K18" i="56"/>
  <c r="K44" i="56"/>
  <c r="K66" i="56"/>
  <c r="K19" i="56"/>
  <c r="K45" i="56"/>
  <c r="K67" i="56"/>
  <c r="K68" i="56"/>
  <c r="K87" i="56"/>
  <c r="L2" i="56"/>
  <c r="L28" i="56"/>
  <c r="L50" i="56"/>
  <c r="L3" i="56"/>
  <c r="L29" i="56"/>
  <c r="L51" i="56"/>
  <c r="L4" i="56"/>
  <c r="L30" i="56"/>
  <c r="L52" i="56"/>
  <c r="L5" i="56"/>
  <c r="L31" i="56"/>
  <c r="L53" i="56"/>
  <c r="L6" i="56"/>
  <c r="L32" i="56"/>
  <c r="L54" i="56"/>
  <c r="L7" i="56"/>
  <c r="L33" i="56"/>
  <c r="L55" i="56"/>
  <c r="L8" i="56"/>
  <c r="L34" i="56"/>
  <c r="L56" i="56"/>
  <c r="L9" i="56"/>
  <c r="L35" i="56"/>
  <c r="L57" i="56"/>
  <c r="L10" i="56"/>
  <c r="L36" i="56"/>
  <c r="L58" i="56"/>
  <c r="L11" i="56"/>
  <c r="L37" i="56"/>
  <c r="L59" i="56"/>
  <c r="L12" i="56"/>
  <c r="L38" i="56"/>
  <c r="L60" i="56"/>
  <c r="L13" i="56"/>
  <c r="L39" i="56"/>
  <c r="L61" i="56"/>
  <c r="L14" i="56"/>
  <c r="L40" i="56"/>
  <c r="L62" i="56"/>
  <c r="L15" i="56"/>
  <c r="L41" i="56"/>
  <c r="L63" i="56"/>
  <c r="L16" i="56"/>
  <c r="L42" i="56"/>
  <c r="L64" i="56"/>
  <c r="L17" i="56"/>
  <c r="L43" i="56"/>
  <c r="L65" i="56"/>
  <c r="L18" i="56"/>
  <c r="L44" i="56"/>
  <c r="L66" i="56"/>
  <c r="L19" i="56"/>
  <c r="L45" i="56"/>
  <c r="L67" i="56"/>
  <c r="L68" i="56"/>
  <c r="L87" i="56"/>
  <c r="M2" i="56"/>
  <c r="M28" i="56"/>
  <c r="M50" i="56"/>
  <c r="M3" i="56"/>
  <c r="M29" i="56"/>
  <c r="M51" i="56"/>
  <c r="M4" i="56"/>
  <c r="M30" i="56"/>
  <c r="M52" i="56"/>
  <c r="M5" i="56"/>
  <c r="M31" i="56"/>
  <c r="M53" i="56"/>
  <c r="M6" i="56"/>
  <c r="M32" i="56"/>
  <c r="M54" i="56"/>
  <c r="M7" i="56"/>
  <c r="M33" i="56"/>
  <c r="M55" i="56"/>
  <c r="M8" i="56"/>
  <c r="M34" i="56"/>
  <c r="M56" i="56"/>
  <c r="M9" i="56"/>
  <c r="M35" i="56"/>
  <c r="M57" i="56"/>
  <c r="M10" i="56"/>
  <c r="M36" i="56"/>
  <c r="M58" i="56"/>
  <c r="M11" i="56"/>
  <c r="M37" i="56"/>
  <c r="M59" i="56"/>
  <c r="M12" i="56"/>
  <c r="M38" i="56"/>
  <c r="M60" i="56"/>
  <c r="M13" i="56"/>
  <c r="M39" i="56"/>
  <c r="M61" i="56"/>
  <c r="M14" i="56"/>
  <c r="M40" i="56"/>
  <c r="M62" i="56"/>
  <c r="M15" i="56"/>
  <c r="M41" i="56"/>
  <c r="M63" i="56"/>
  <c r="M16" i="56"/>
  <c r="M42" i="56"/>
  <c r="M64" i="56"/>
  <c r="M17" i="56"/>
  <c r="M43" i="56"/>
  <c r="M65" i="56"/>
  <c r="M18" i="56"/>
  <c r="M44" i="56"/>
  <c r="M66" i="56"/>
  <c r="M19" i="56"/>
  <c r="M45" i="56"/>
  <c r="M67" i="56"/>
  <c r="M68" i="56"/>
  <c r="M87" i="56"/>
  <c r="N2" i="56"/>
  <c r="N28" i="56"/>
  <c r="N50" i="56"/>
  <c r="N3" i="56"/>
  <c r="N29" i="56"/>
  <c r="N51" i="56"/>
  <c r="N4" i="56"/>
  <c r="N30" i="56"/>
  <c r="N52" i="56"/>
  <c r="N5" i="56"/>
  <c r="N31" i="56"/>
  <c r="N53" i="56"/>
  <c r="N6" i="56"/>
  <c r="N32" i="56"/>
  <c r="N54" i="56"/>
  <c r="N7" i="56"/>
  <c r="N33" i="56"/>
  <c r="N55" i="56"/>
  <c r="N8" i="56"/>
  <c r="N34" i="56"/>
  <c r="N56" i="56"/>
  <c r="N9" i="56"/>
  <c r="N35" i="56"/>
  <c r="N57" i="56"/>
  <c r="N10" i="56"/>
  <c r="N36" i="56"/>
  <c r="N58" i="56"/>
  <c r="N11" i="56"/>
  <c r="N37" i="56"/>
  <c r="N59" i="56"/>
  <c r="N12" i="56"/>
  <c r="N38" i="56"/>
  <c r="N60" i="56"/>
  <c r="N13" i="56"/>
  <c r="N39" i="56"/>
  <c r="N61" i="56"/>
  <c r="N14" i="56"/>
  <c r="N40" i="56"/>
  <c r="N62" i="56"/>
  <c r="N15" i="56"/>
  <c r="N41" i="56"/>
  <c r="N63" i="56"/>
  <c r="N16" i="56"/>
  <c r="N42" i="56"/>
  <c r="N64" i="56"/>
  <c r="N17" i="56"/>
  <c r="N43" i="56"/>
  <c r="N65" i="56"/>
  <c r="N18" i="56"/>
  <c r="N44" i="56"/>
  <c r="N66" i="56"/>
  <c r="N19" i="56"/>
  <c r="N45" i="56"/>
  <c r="N67" i="56"/>
  <c r="N68" i="56"/>
  <c r="N87" i="56"/>
  <c r="O2" i="56"/>
  <c r="O28" i="56"/>
  <c r="O50" i="56"/>
  <c r="O3" i="56"/>
  <c r="O29" i="56"/>
  <c r="O51" i="56"/>
  <c r="O4" i="56"/>
  <c r="O30" i="56"/>
  <c r="O52" i="56"/>
  <c r="O5" i="56"/>
  <c r="O31" i="56"/>
  <c r="O53" i="56"/>
  <c r="O6" i="56"/>
  <c r="O32" i="56"/>
  <c r="O54" i="56"/>
  <c r="O7" i="56"/>
  <c r="O33" i="56"/>
  <c r="O55" i="56"/>
  <c r="O8" i="56"/>
  <c r="O34" i="56"/>
  <c r="O56" i="56"/>
  <c r="O9" i="56"/>
  <c r="O35" i="56"/>
  <c r="O57" i="56"/>
  <c r="O10" i="56"/>
  <c r="O36" i="56"/>
  <c r="O58" i="56"/>
  <c r="O11" i="56"/>
  <c r="O37" i="56"/>
  <c r="O59" i="56"/>
  <c r="O12" i="56"/>
  <c r="O38" i="56"/>
  <c r="O60" i="56"/>
  <c r="O13" i="56"/>
  <c r="O39" i="56"/>
  <c r="O61" i="56"/>
  <c r="O14" i="56"/>
  <c r="O40" i="56"/>
  <c r="O62" i="56"/>
  <c r="O15" i="56"/>
  <c r="O41" i="56"/>
  <c r="O63" i="56"/>
  <c r="O16" i="56"/>
  <c r="O42" i="56"/>
  <c r="O64" i="56"/>
  <c r="O17" i="56"/>
  <c r="O43" i="56"/>
  <c r="O65" i="56"/>
  <c r="O18" i="56"/>
  <c r="O44" i="56"/>
  <c r="O66" i="56"/>
  <c r="O19" i="56"/>
  <c r="O45" i="56"/>
  <c r="O67" i="56"/>
  <c r="O68" i="56"/>
  <c r="O87" i="56"/>
  <c r="P2" i="56"/>
  <c r="P28" i="56"/>
  <c r="P50" i="56"/>
  <c r="P3" i="56"/>
  <c r="P29" i="56"/>
  <c r="P51" i="56"/>
  <c r="P4" i="56"/>
  <c r="P30" i="56"/>
  <c r="P52" i="56"/>
  <c r="P5" i="56"/>
  <c r="P31" i="56"/>
  <c r="P53" i="56"/>
  <c r="P6" i="56"/>
  <c r="P32" i="56"/>
  <c r="P54" i="56"/>
  <c r="P7" i="56"/>
  <c r="P33" i="56"/>
  <c r="P55" i="56"/>
  <c r="P8" i="56"/>
  <c r="P34" i="56"/>
  <c r="P56" i="56"/>
  <c r="P9" i="56"/>
  <c r="P35" i="56"/>
  <c r="P57" i="56"/>
  <c r="P10" i="56"/>
  <c r="P36" i="56"/>
  <c r="P58" i="56"/>
  <c r="P11" i="56"/>
  <c r="P37" i="56"/>
  <c r="P59" i="56"/>
  <c r="P12" i="56"/>
  <c r="P38" i="56"/>
  <c r="P60" i="56"/>
  <c r="P13" i="56"/>
  <c r="P39" i="56"/>
  <c r="P61" i="56"/>
  <c r="P14" i="56"/>
  <c r="P40" i="56"/>
  <c r="P62" i="56"/>
  <c r="P15" i="56"/>
  <c r="P41" i="56"/>
  <c r="P63" i="56"/>
  <c r="P16" i="56"/>
  <c r="P42" i="56"/>
  <c r="P64" i="56"/>
  <c r="P17" i="56"/>
  <c r="P43" i="56"/>
  <c r="P65" i="56"/>
  <c r="P18" i="56"/>
  <c r="P44" i="56"/>
  <c r="P66" i="56"/>
  <c r="P19" i="56"/>
  <c r="P45" i="56"/>
  <c r="P67" i="56"/>
  <c r="P68" i="56"/>
  <c r="P87" i="56"/>
  <c r="Q2" i="56"/>
  <c r="Q28" i="56"/>
  <c r="Q50" i="56"/>
  <c r="Q3" i="56"/>
  <c r="Q29" i="56"/>
  <c r="Q51" i="56"/>
  <c r="Q4" i="56"/>
  <c r="Q30" i="56"/>
  <c r="Q52" i="56"/>
  <c r="Q5" i="56"/>
  <c r="Q31" i="56"/>
  <c r="Q53" i="56"/>
  <c r="Q6" i="56"/>
  <c r="Q32" i="56"/>
  <c r="Q54" i="56"/>
  <c r="Q7" i="56"/>
  <c r="Q33" i="56"/>
  <c r="Q55" i="56"/>
  <c r="Q8" i="56"/>
  <c r="Q34" i="56"/>
  <c r="Q56" i="56"/>
  <c r="Q9" i="56"/>
  <c r="Q35" i="56"/>
  <c r="Q57" i="56"/>
  <c r="Q10" i="56"/>
  <c r="Q36" i="56"/>
  <c r="Q58" i="56"/>
  <c r="Q11" i="56"/>
  <c r="Q37" i="56"/>
  <c r="Q59" i="56"/>
  <c r="Q12" i="56"/>
  <c r="Q38" i="56"/>
  <c r="Q60" i="56"/>
  <c r="Q13" i="56"/>
  <c r="Q39" i="56"/>
  <c r="Q61" i="56"/>
  <c r="Q14" i="56"/>
  <c r="Q40" i="56"/>
  <c r="Q62" i="56"/>
  <c r="Q15" i="56"/>
  <c r="Q41" i="56"/>
  <c r="Q63" i="56"/>
  <c r="Q16" i="56"/>
  <c r="Q42" i="56"/>
  <c r="Q64" i="56"/>
  <c r="Q17" i="56"/>
  <c r="Q43" i="56"/>
  <c r="Q65" i="56"/>
  <c r="Q18" i="56"/>
  <c r="Q44" i="56"/>
  <c r="Q66" i="56"/>
  <c r="Q19" i="56"/>
  <c r="Q45" i="56"/>
  <c r="Q67" i="56"/>
  <c r="Q68" i="56"/>
  <c r="Q87" i="56"/>
  <c r="R2" i="56"/>
  <c r="R28" i="56"/>
  <c r="R50" i="56"/>
  <c r="R3" i="56"/>
  <c r="R29" i="56"/>
  <c r="R51" i="56"/>
  <c r="R4" i="56"/>
  <c r="R30" i="56"/>
  <c r="R52" i="56"/>
  <c r="R5" i="56"/>
  <c r="R31" i="56"/>
  <c r="R53" i="56"/>
  <c r="R6" i="56"/>
  <c r="R32" i="56"/>
  <c r="R54" i="56"/>
  <c r="R7" i="56"/>
  <c r="R33" i="56"/>
  <c r="R55" i="56"/>
  <c r="R8" i="56"/>
  <c r="R34" i="56"/>
  <c r="R56" i="56"/>
  <c r="R9" i="56"/>
  <c r="R35" i="56"/>
  <c r="R57" i="56"/>
  <c r="R10" i="56"/>
  <c r="R36" i="56"/>
  <c r="R58" i="56"/>
  <c r="R11" i="56"/>
  <c r="R37" i="56"/>
  <c r="R59" i="56"/>
  <c r="R12" i="56"/>
  <c r="R38" i="56"/>
  <c r="R60" i="56"/>
  <c r="R13" i="56"/>
  <c r="R39" i="56"/>
  <c r="R61" i="56"/>
  <c r="R14" i="56"/>
  <c r="R40" i="56"/>
  <c r="R62" i="56"/>
  <c r="R15" i="56"/>
  <c r="R41" i="56"/>
  <c r="R63" i="56"/>
  <c r="R16" i="56"/>
  <c r="R42" i="56"/>
  <c r="R64" i="56"/>
  <c r="R17" i="56"/>
  <c r="R43" i="56"/>
  <c r="R65" i="56"/>
  <c r="R18" i="56"/>
  <c r="R44" i="56"/>
  <c r="R66" i="56"/>
  <c r="R19" i="56"/>
  <c r="R45" i="56"/>
  <c r="R67" i="56"/>
  <c r="R68" i="56"/>
  <c r="R87" i="56"/>
  <c r="C2" i="56"/>
  <c r="C28" i="56"/>
  <c r="C50" i="56"/>
  <c r="C3" i="56"/>
  <c r="C29" i="56"/>
  <c r="C51" i="56"/>
  <c r="C4" i="56"/>
  <c r="C30" i="56"/>
  <c r="C52" i="56"/>
  <c r="C5" i="56"/>
  <c r="C31" i="56"/>
  <c r="C53" i="56"/>
  <c r="C6" i="56"/>
  <c r="C32" i="56"/>
  <c r="C54" i="56"/>
  <c r="C7" i="56"/>
  <c r="C33" i="56"/>
  <c r="C55" i="56"/>
  <c r="C8" i="56"/>
  <c r="C34" i="56"/>
  <c r="C56" i="56"/>
  <c r="C9" i="56"/>
  <c r="C35" i="56"/>
  <c r="C57" i="56"/>
  <c r="C10" i="56"/>
  <c r="C36" i="56"/>
  <c r="C58" i="56"/>
  <c r="C11" i="56"/>
  <c r="C37" i="56"/>
  <c r="C59" i="56"/>
  <c r="C12" i="56"/>
  <c r="C38" i="56"/>
  <c r="C60" i="56"/>
  <c r="C13" i="56"/>
  <c r="C39" i="56"/>
  <c r="C61" i="56"/>
  <c r="C14" i="56"/>
  <c r="C40" i="56"/>
  <c r="C62" i="56"/>
  <c r="C15" i="56"/>
  <c r="C41" i="56"/>
  <c r="C63" i="56"/>
  <c r="C16" i="56"/>
  <c r="C42" i="56"/>
  <c r="C64" i="56"/>
  <c r="C17" i="56"/>
  <c r="C43" i="56"/>
  <c r="C65" i="56"/>
  <c r="C18" i="56"/>
  <c r="C44" i="56"/>
  <c r="C66" i="56"/>
  <c r="C19" i="56"/>
  <c r="C45" i="56"/>
  <c r="C67" i="56"/>
  <c r="C68" i="56"/>
  <c r="C87" i="56"/>
  <c r="D2" i="56"/>
  <c r="D28" i="56"/>
  <c r="D50" i="56"/>
  <c r="D3" i="56"/>
  <c r="D29" i="56"/>
  <c r="D51" i="56"/>
  <c r="D4" i="56"/>
  <c r="D30" i="56"/>
  <c r="D52" i="56"/>
  <c r="D5" i="56"/>
  <c r="D31" i="56"/>
  <c r="D53" i="56"/>
  <c r="D6" i="56"/>
  <c r="D32" i="56"/>
  <c r="D54" i="56"/>
  <c r="D7" i="56"/>
  <c r="D33" i="56"/>
  <c r="D55" i="56"/>
  <c r="D8" i="56"/>
  <c r="D34" i="56"/>
  <c r="D56" i="56"/>
  <c r="D9" i="56"/>
  <c r="D35" i="56"/>
  <c r="D57" i="56"/>
  <c r="D10" i="56"/>
  <c r="D36" i="56"/>
  <c r="D58" i="56"/>
  <c r="D11" i="56"/>
  <c r="D37" i="56"/>
  <c r="D59" i="56"/>
  <c r="D12" i="56"/>
  <c r="D38" i="56"/>
  <c r="D60" i="56"/>
  <c r="D13" i="56"/>
  <c r="D39" i="56"/>
  <c r="D61" i="56"/>
  <c r="D14" i="56"/>
  <c r="D40" i="56"/>
  <c r="D62" i="56"/>
  <c r="D15" i="56"/>
  <c r="D41" i="56"/>
  <c r="D63" i="56"/>
  <c r="D16" i="56"/>
  <c r="D42" i="56"/>
  <c r="D64" i="56"/>
  <c r="D17" i="56"/>
  <c r="D43" i="56"/>
  <c r="D65" i="56"/>
  <c r="D18" i="56"/>
  <c r="D44" i="56"/>
  <c r="D66" i="56"/>
  <c r="D19" i="56"/>
  <c r="D45" i="56"/>
  <c r="D67" i="56"/>
  <c r="D68" i="56"/>
  <c r="D87" i="56"/>
  <c r="E2" i="56"/>
  <c r="E28" i="56"/>
  <c r="E50" i="56"/>
  <c r="E3" i="56"/>
  <c r="E29" i="56"/>
  <c r="E51" i="56"/>
  <c r="E4" i="56"/>
  <c r="E30" i="56"/>
  <c r="E52" i="56"/>
  <c r="E5" i="56"/>
  <c r="E31" i="56"/>
  <c r="E53" i="56"/>
  <c r="E6" i="56"/>
  <c r="E32" i="56"/>
  <c r="E54" i="56"/>
  <c r="E7" i="56"/>
  <c r="E33" i="56"/>
  <c r="E55" i="56"/>
  <c r="E8" i="56"/>
  <c r="E34" i="56"/>
  <c r="E56" i="56"/>
  <c r="E9" i="56"/>
  <c r="E35" i="56"/>
  <c r="E57" i="56"/>
  <c r="E10" i="56"/>
  <c r="E36" i="56"/>
  <c r="E58" i="56"/>
  <c r="E11" i="56"/>
  <c r="E37" i="56"/>
  <c r="E59" i="56"/>
  <c r="E12" i="56"/>
  <c r="E38" i="56"/>
  <c r="E60" i="56"/>
  <c r="E13" i="56"/>
  <c r="E39" i="56"/>
  <c r="E61" i="56"/>
  <c r="E14" i="56"/>
  <c r="E40" i="56"/>
  <c r="E62" i="56"/>
  <c r="E15" i="56"/>
  <c r="E41" i="56"/>
  <c r="E63" i="56"/>
  <c r="E16" i="56"/>
  <c r="E42" i="56"/>
  <c r="E64" i="56"/>
  <c r="E17" i="56"/>
  <c r="E43" i="56"/>
  <c r="E65" i="56"/>
  <c r="E18" i="56"/>
  <c r="E44" i="56"/>
  <c r="E66" i="56"/>
  <c r="E19" i="56"/>
  <c r="E45" i="56"/>
  <c r="E67" i="56"/>
  <c r="E68" i="56"/>
  <c r="E87" i="56"/>
  <c r="F2" i="56"/>
  <c r="F28" i="56"/>
  <c r="F50" i="56"/>
  <c r="F3" i="56"/>
  <c r="F29" i="56"/>
  <c r="F51" i="56"/>
  <c r="F4" i="56"/>
  <c r="F30" i="56"/>
  <c r="F52" i="56"/>
  <c r="F5" i="56"/>
  <c r="F31" i="56"/>
  <c r="F53" i="56"/>
  <c r="F6" i="56"/>
  <c r="F32" i="56"/>
  <c r="F54" i="56"/>
  <c r="F7" i="56"/>
  <c r="F33" i="56"/>
  <c r="F55" i="56"/>
  <c r="F8" i="56"/>
  <c r="F34" i="56"/>
  <c r="F56" i="56"/>
  <c r="F9" i="56"/>
  <c r="F35" i="56"/>
  <c r="F57" i="56"/>
  <c r="F10" i="56"/>
  <c r="F36" i="56"/>
  <c r="F58" i="56"/>
  <c r="F11" i="56"/>
  <c r="F37" i="56"/>
  <c r="F59" i="56"/>
  <c r="F12" i="56"/>
  <c r="F38" i="56"/>
  <c r="F60" i="56"/>
  <c r="F13" i="56"/>
  <c r="F39" i="56"/>
  <c r="F61" i="56"/>
  <c r="F14" i="56"/>
  <c r="F40" i="56"/>
  <c r="F62" i="56"/>
  <c r="F15" i="56"/>
  <c r="F41" i="56"/>
  <c r="F63" i="56"/>
  <c r="F16" i="56"/>
  <c r="F42" i="56"/>
  <c r="F64" i="56"/>
  <c r="F17" i="56"/>
  <c r="F43" i="56"/>
  <c r="F65" i="56"/>
  <c r="F18" i="56"/>
  <c r="F44" i="56"/>
  <c r="F66" i="56"/>
  <c r="F19" i="56"/>
  <c r="F45" i="56"/>
  <c r="F67" i="56"/>
  <c r="F68" i="56"/>
  <c r="F87" i="56"/>
  <c r="G2" i="56"/>
  <c r="G28" i="56"/>
  <c r="G50" i="56"/>
  <c r="G3" i="56"/>
  <c r="G29" i="56"/>
  <c r="G51" i="56"/>
  <c r="G4" i="56"/>
  <c r="G30" i="56"/>
  <c r="G52" i="56"/>
  <c r="G5" i="56"/>
  <c r="G31" i="56"/>
  <c r="G53" i="56"/>
  <c r="G6" i="56"/>
  <c r="G32" i="56"/>
  <c r="G54" i="56"/>
  <c r="G7" i="56"/>
  <c r="G33" i="56"/>
  <c r="G55" i="56"/>
  <c r="G8" i="56"/>
  <c r="G34" i="56"/>
  <c r="G56" i="56"/>
  <c r="G9" i="56"/>
  <c r="G35" i="56"/>
  <c r="G57" i="56"/>
  <c r="G10" i="56"/>
  <c r="G36" i="56"/>
  <c r="G58" i="56"/>
  <c r="G11" i="56"/>
  <c r="G37" i="56"/>
  <c r="G59" i="56"/>
  <c r="G12" i="56"/>
  <c r="G38" i="56"/>
  <c r="G60" i="56"/>
  <c r="G13" i="56"/>
  <c r="G39" i="56"/>
  <c r="G61" i="56"/>
  <c r="G14" i="56"/>
  <c r="G40" i="56"/>
  <c r="G62" i="56"/>
  <c r="G15" i="56"/>
  <c r="G41" i="56"/>
  <c r="G63" i="56"/>
  <c r="G16" i="56"/>
  <c r="G42" i="56"/>
  <c r="G64" i="56"/>
  <c r="G17" i="56"/>
  <c r="G43" i="56"/>
  <c r="G65" i="56"/>
  <c r="G18" i="56"/>
  <c r="G44" i="56"/>
  <c r="G66" i="56"/>
  <c r="G19" i="56"/>
  <c r="G45" i="56"/>
  <c r="G67" i="56"/>
  <c r="G68" i="56"/>
  <c r="G87" i="56"/>
  <c r="H2" i="56"/>
  <c r="H28" i="56"/>
  <c r="H50" i="56"/>
  <c r="H3" i="56"/>
  <c r="H29" i="56"/>
  <c r="H51" i="56"/>
  <c r="H4" i="56"/>
  <c r="H30" i="56"/>
  <c r="H52" i="56"/>
  <c r="H5" i="56"/>
  <c r="H31" i="56"/>
  <c r="H53" i="56"/>
  <c r="H6" i="56"/>
  <c r="H32" i="56"/>
  <c r="H54" i="56"/>
  <c r="H7" i="56"/>
  <c r="H33" i="56"/>
  <c r="H55" i="56"/>
  <c r="H8" i="56"/>
  <c r="H34" i="56"/>
  <c r="H56" i="56"/>
  <c r="H9" i="56"/>
  <c r="H35" i="56"/>
  <c r="H57" i="56"/>
  <c r="H10" i="56"/>
  <c r="H36" i="56"/>
  <c r="H58" i="56"/>
  <c r="H11" i="56"/>
  <c r="H37" i="56"/>
  <c r="H59" i="56"/>
  <c r="H12" i="56"/>
  <c r="H38" i="56"/>
  <c r="H60" i="56"/>
  <c r="H13" i="56"/>
  <c r="H39" i="56"/>
  <c r="H61" i="56"/>
  <c r="H14" i="56"/>
  <c r="H40" i="56"/>
  <c r="H62" i="56"/>
  <c r="H15" i="56"/>
  <c r="H41" i="56"/>
  <c r="H63" i="56"/>
  <c r="H16" i="56"/>
  <c r="H42" i="56"/>
  <c r="H64" i="56"/>
  <c r="H17" i="56"/>
  <c r="H43" i="56"/>
  <c r="H65" i="56"/>
  <c r="H18" i="56"/>
  <c r="H44" i="56"/>
  <c r="H66" i="56"/>
  <c r="H19" i="56"/>
  <c r="H45" i="56"/>
  <c r="H67" i="56"/>
  <c r="H68" i="56"/>
  <c r="H87" i="56"/>
  <c r="I2" i="56"/>
  <c r="I28" i="56"/>
  <c r="I50" i="56"/>
  <c r="I3" i="56"/>
  <c r="I29" i="56"/>
  <c r="I51" i="56"/>
  <c r="I4" i="56"/>
  <c r="I30" i="56"/>
  <c r="I52" i="56"/>
  <c r="I5" i="56"/>
  <c r="I31" i="56"/>
  <c r="I53" i="56"/>
  <c r="I6" i="56"/>
  <c r="I32" i="56"/>
  <c r="I54" i="56"/>
  <c r="I7" i="56"/>
  <c r="I33" i="56"/>
  <c r="I55" i="56"/>
  <c r="I8" i="56"/>
  <c r="I34" i="56"/>
  <c r="I56" i="56"/>
  <c r="I9" i="56"/>
  <c r="I35" i="56"/>
  <c r="I57" i="56"/>
  <c r="I10" i="56"/>
  <c r="I36" i="56"/>
  <c r="I58" i="56"/>
  <c r="I11" i="56"/>
  <c r="I37" i="56"/>
  <c r="I59" i="56"/>
  <c r="I12" i="56"/>
  <c r="I38" i="56"/>
  <c r="I60" i="56"/>
  <c r="I13" i="56"/>
  <c r="I39" i="56"/>
  <c r="I61" i="56"/>
  <c r="I14" i="56"/>
  <c r="I40" i="56"/>
  <c r="I62" i="56"/>
  <c r="I15" i="56"/>
  <c r="I41" i="56"/>
  <c r="I63" i="56"/>
  <c r="I16" i="56"/>
  <c r="I42" i="56"/>
  <c r="I64" i="56"/>
  <c r="I17" i="56"/>
  <c r="I43" i="56"/>
  <c r="I65" i="56"/>
  <c r="I18" i="56"/>
  <c r="I44" i="56"/>
  <c r="I66" i="56"/>
  <c r="I19" i="56"/>
  <c r="I45" i="56"/>
  <c r="I67" i="56"/>
  <c r="I68" i="56"/>
  <c r="I87" i="56"/>
  <c r="CG106" i="47"/>
  <c r="CH106" i="47"/>
  <c r="CG107" i="47"/>
  <c r="CH107" i="47"/>
  <c r="CI106" i="47"/>
  <c r="CJ106" i="47"/>
  <c r="CK106" i="47"/>
  <c r="CL106" i="47"/>
  <c r="CM106" i="47"/>
  <c r="CN106" i="47"/>
  <c r="CO106" i="47"/>
  <c r="CP106" i="47"/>
  <c r="CQ106" i="47"/>
  <c r="CR106" i="47"/>
  <c r="CS106" i="47"/>
  <c r="CT106" i="47"/>
  <c r="CU106" i="47"/>
  <c r="CV106" i="47"/>
  <c r="CW106" i="47"/>
  <c r="CX106" i="47"/>
  <c r="CY106" i="47"/>
  <c r="CZ106" i="47"/>
  <c r="DA106" i="47"/>
  <c r="DB106" i="47"/>
  <c r="DC106" i="47"/>
  <c r="DD106" i="47"/>
  <c r="CI107" i="47"/>
  <c r="CJ107" i="47"/>
  <c r="CK107" i="47"/>
  <c r="CL107" i="47"/>
  <c r="CM107" i="47"/>
  <c r="CN107" i="47"/>
  <c r="CO107" i="47"/>
  <c r="CP107" i="47"/>
  <c r="CQ107" i="47"/>
  <c r="CR107" i="47"/>
  <c r="CS107" i="47"/>
  <c r="CT107" i="47"/>
  <c r="CU107" i="47"/>
  <c r="CV107" i="47"/>
  <c r="CW107" i="47"/>
  <c r="CX107" i="47"/>
  <c r="CY107" i="47"/>
  <c r="CZ107" i="47"/>
  <c r="DA107" i="47"/>
  <c r="DB107" i="47"/>
  <c r="DC107" i="47"/>
  <c r="DD107" i="47"/>
  <c r="DD110" i="47"/>
  <c r="DD109" i="47"/>
  <c r="B2" i="56"/>
  <c r="B28" i="56"/>
  <c r="B50" i="56"/>
  <c r="B3" i="56"/>
  <c r="B29" i="56"/>
  <c r="B51" i="56"/>
  <c r="B4" i="56"/>
  <c r="B30" i="56"/>
  <c r="B52" i="56"/>
  <c r="B5" i="56"/>
  <c r="B31" i="56"/>
  <c r="B53" i="56"/>
  <c r="B6" i="56"/>
  <c r="B32" i="56"/>
  <c r="B54" i="56"/>
  <c r="B7" i="56"/>
  <c r="B33" i="56"/>
  <c r="B55" i="56"/>
  <c r="B8" i="56"/>
  <c r="B34" i="56"/>
  <c r="B56" i="56"/>
  <c r="B9" i="56"/>
  <c r="B35" i="56"/>
  <c r="B57" i="56"/>
  <c r="B10" i="56"/>
  <c r="B36" i="56"/>
  <c r="B58" i="56"/>
  <c r="B11" i="56"/>
  <c r="B37" i="56"/>
  <c r="B59" i="56"/>
  <c r="B12" i="56"/>
  <c r="B38" i="56"/>
  <c r="B60" i="56"/>
  <c r="B13" i="56"/>
  <c r="B39" i="56"/>
  <c r="B61" i="56"/>
  <c r="B14" i="56"/>
  <c r="B40" i="56"/>
  <c r="B62" i="56"/>
  <c r="B15" i="56"/>
  <c r="B41" i="56"/>
  <c r="B63" i="56"/>
  <c r="B16" i="56"/>
  <c r="B42" i="56"/>
  <c r="B64" i="56"/>
  <c r="B17" i="56"/>
  <c r="B43" i="56"/>
  <c r="B65" i="56"/>
  <c r="B18" i="56"/>
  <c r="B44" i="56"/>
  <c r="B66" i="56"/>
  <c r="B19" i="56"/>
  <c r="B45" i="56"/>
  <c r="B67" i="56"/>
  <c r="B68" i="56"/>
  <c r="B87" i="56"/>
  <c r="B181" i="47"/>
  <c r="C181" i="47"/>
  <c r="D181" i="47"/>
  <c r="E181" i="47"/>
  <c r="F181" i="47"/>
  <c r="G181" i="47"/>
  <c r="H181" i="47"/>
  <c r="I181" i="47"/>
  <c r="J181" i="47"/>
  <c r="K181" i="47"/>
  <c r="L181" i="47"/>
  <c r="M181" i="47"/>
  <c r="N181" i="47"/>
  <c r="O181" i="47"/>
  <c r="P181" i="47"/>
  <c r="Q181" i="47"/>
  <c r="R181" i="47"/>
  <c r="S181" i="47"/>
  <c r="T181" i="47"/>
  <c r="U181" i="47"/>
  <c r="V181" i="47"/>
  <c r="W181" i="47"/>
  <c r="X181" i="47"/>
  <c r="Y181" i="47"/>
  <c r="A182" i="47"/>
  <c r="A183" i="47"/>
  <c r="A184" i="47"/>
  <c r="A185" i="47"/>
  <c r="A186" i="47"/>
  <c r="A187" i="47"/>
  <c r="A188" i="47"/>
  <c r="A189" i="47"/>
  <c r="A190" i="47"/>
  <c r="A191" i="47"/>
  <c r="A192" i="47"/>
  <c r="A193" i="47"/>
  <c r="A194" i="47"/>
  <c r="A195" i="47"/>
  <c r="A196" i="47"/>
  <c r="A197" i="47"/>
  <c r="A198" i="47"/>
  <c r="A199" i="47"/>
  <c r="B200" i="47"/>
  <c r="C200" i="47"/>
  <c r="D200" i="47"/>
  <c r="E200" i="47"/>
  <c r="F200" i="47"/>
  <c r="G200" i="47"/>
  <c r="H200" i="47"/>
  <c r="I200" i="47"/>
  <c r="J200" i="47"/>
  <c r="K200" i="47"/>
  <c r="L200" i="47"/>
  <c r="M200" i="47"/>
  <c r="N200" i="47"/>
  <c r="O200" i="47"/>
  <c r="P200" i="47"/>
  <c r="Q200" i="47"/>
  <c r="R200" i="47"/>
  <c r="S200" i="47"/>
  <c r="T200" i="47"/>
  <c r="U200" i="47"/>
  <c r="V200" i="47"/>
  <c r="W200" i="47"/>
  <c r="X200" i="47"/>
  <c r="Y200" i="47"/>
  <c r="B161" i="47"/>
  <c r="C161" i="47"/>
  <c r="D161" i="47"/>
  <c r="E161" i="47"/>
  <c r="F161" i="47"/>
  <c r="G161" i="47"/>
  <c r="H161" i="47"/>
  <c r="I161" i="47"/>
  <c r="J161" i="47"/>
  <c r="K161" i="47"/>
  <c r="L161" i="47"/>
  <c r="M161" i="47"/>
  <c r="N161" i="47"/>
  <c r="O161" i="47"/>
  <c r="P161" i="47"/>
  <c r="Q161" i="47"/>
  <c r="R161" i="47"/>
  <c r="S161" i="47"/>
  <c r="T161" i="47"/>
  <c r="U161" i="47"/>
  <c r="V161" i="47"/>
  <c r="W161" i="47"/>
  <c r="X161" i="47"/>
  <c r="Y161" i="47"/>
  <c r="B180" i="47"/>
  <c r="C180" i="47"/>
  <c r="D180" i="47"/>
  <c r="E180" i="47"/>
  <c r="F180" i="47"/>
  <c r="G180" i="47"/>
  <c r="H180" i="47"/>
  <c r="I180" i="47"/>
  <c r="J180" i="47"/>
  <c r="K180" i="47"/>
  <c r="L180" i="47"/>
  <c r="M180" i="47"/>
  <c r="N180" i="47"/>
  <c r="O180" i="47"/>
  <c r="P180" i="47"/>
  <c r="Q180" i="47"/>
  <c r="R180" i="47"/>
  <c r="S180" i="47"/>
  <c r="T180" i="47"/>
  <c r="U180" i="47"/>
  <c r="V180" i="47"/>
  <c r="W180" i="47"/>
  <c r="X180" i="47"/>
  <c r="Y180" i="47"/>
  <c r="B141" i="47"/>
  <c r="C141" i="47"/>
  <c r="D141" i="47"/>
  <c r="E141" i="47"/>
  <c r="F141" i="47"/>
  <c r="G141" i="47"/>
  <c r="H141" i="47"/>
  <c r="I141" i="47"/>
  <c r="J141" i="47"/>
  <c r="K141" i="47"/>
  <c r="L141" i="47"/>
  <c r="M141" i="47"/>
  <c r="N141" i="47"/>
  <c r="O141" i="47"/>
  <c r="P141" i="47"/>
  <c r="Q141" i="47"/>
  <c r="R141" i="47"/>
  <c r="S141" i="47"/>
  <c r="T141" i="47"/>
  <c r="U141" i="47"/>
  <c r="V141" i="47"/>
  <c r="W141" i="47"/>
  <c r="X141" i="47"/>
  <c r="Y141" i="47"/>
  <c r="B142" i="47"/>
  <c r="C142" i="47"/>
  <c r="D142" i="47"/>
  <c r="E142" i="47"/>
  <c r="F142" i="47"/>
  <c r="G142" i="47"/>
  <c r="H142" i="47"/>
  <c r="I142" i="47"/>
  <c r="J142" i="47"/>
  <c r="K142" i="47"/>
  <c r="L142" i="47"/>
  <c r="M142" i="47"/>
  <c r="N142" i="47"/>
  <c r="O142" i="47"/>
  <c r="P142" i="47"/>
  <c r="Q142" i="47"/>
  <c r="R142" i="47"/>
  <c r="S142" i="47"/>
  <c r="T142" i="47"/>
  <c r="U142" i="47"/>
  <c r="V142" i="47"/>
  <c r="W142" i="47"/>
  <c r="X142" i="47"/>
  <c r="Y142" i="47"/>
  <c r="B143" i="47"/>
  <c r="C143" i="47"/>
  <c r="D143" i="47"/>
  <c r="E143" i="47"/>
  <c r="F143" i="47"/>
  <c r="G143" i="47"/>
  <c r="H143" i="47"/>
  <c r="I143" i="47"/>
  <c r="J143" i="47"/>
  <c r="K143" i="47"/>
  <c r="L143" i="47"/>
  <c r="M143" i="47"/>
  <c r="N143" i="47"/>
  <c r="O143" i="47"/>
  <c r="P143" i="47"/>
  <c r="Q143" i="47"/>
  <c r="R143" i="47"/>
  <c r="S143" i="47"/>
  <c r="T143" i="47"/>
  <c r="U143" i="47"/>
  <c r="V143" i="47"/>
  <c r="W143" i="47"/>
  <c r="X143" i="47"/>
  <c r="Y143" i="47"/>
  <c r="B144" i="47"/>
  <c r="C144" i="47"/>
  <c r="D144" i="47"/>
  <c r="E144" i="47"/>
  <c r="F144" i="47"/>
  <c r="G144" i="47"/>
  <c r="H144" i="47"/>
  <c r="I144" i="47"/>
  <c r="J144" i="47"/>
  <c r="K144" i="47"/>
  <c r="L144" i="47"/>
  <c r="M144" i="47"/>
  <c r="N144" i="47"/>
  <c r="O144" i="47"/>
  <c r="P144" i="47"/>
  <c r="Q144" i="47"/>
  <c r="R144" i="47"/>
  <c r="S144" i="47"/>
  <c r="T144" i="47"/>
  <c r="U144" i="47"/>
  <c r="V144" i="47"/>
  <c r="W144" i="47"/>
  <c r="X144" i="47"/>
  <c r="Y144" i="47"/>
  <c r="B145" i="47"/>
  <c r="C145" i="47"/>
  <c r="D145" i="47"/>
  <c r="E145" i="47"/>
  <c r="F145" i="47"/>
  <c r="G145" i="47"/>
  <c r="H145" i="47"/>
  <c r="I145" i="47"/>
  <c r="J145" i="47"/>
  <c r="K145" i="47"/>
  <c r="L145" i="47"/>
  <c r="M145" i="47"/>
  <c r="N145" i="47"/>
  <c r="O145" i="47"/>
  <c r="P145" i="47"/>
  <c r="Q145" i="47"/>
  <c r="R145" i="47"/>
  <c r="S145" i="47"/>
  <c r="T145" i="47"/>
  <c r="U145" i="47"/>
  <c r="V145" i="47"/>
  <c r="W145" i="47"/>
  <c r="X145" i="47"/>
  <c r="Y145" i="47"/>
  <c r="B146" i="47"/>
  <c r="C146" i="47"/>
  <c r="D146" i="47"/>
  <c r="E146" i="47"/>
  <c r="F146" i="47"/>
  <c r="G146" i="47"/>
  <c r="H146" i="47"/>
  <c r="I146" i="47"/>
  <c r="J146" i="47"/>
  <c r="K146" i="47"/>
  <c r="L146" i="47"/>
  <c r="M146" i="47"/>
  <c r="N146" i="47"/>
  <c r="O146" i="47"/>
  <c r="P146" i="47"/>
  <c r="Q146" i="47"/>
  <c r="R146" i="47"/>
  <c r="S146" i="47"/>
  <c r="T146" i="47"/>
  <c r="U146" i="47"/>
  <c r="V146" i="47"/>
  <c r="W146" i="47"/>
  <c r="X146" i="47"/>
  <c r="Y146" i="47"/>
  <c r="B147" i="47"/>
  <c r="C147" i="47"/>
  <c r="D147" i="47"/>
  <c r="E147" i="47"/>
  <c r="F147" i="47"/>
  <c r="G147" i="47"/>
  <c r="H147" i="47"/>
  <c r="I147" i="47"/>
  <c r="J147" i="47"/>
  <c r="K147" i="47"/>
  <c r="L147" i="47"/>
  <c r="M147" i="47"/>
  <c r="N147" i="47"/>
  <c r="O147" i="47"/>
  <c r="P147" i="47"/>
  <c r="Q147" i="47"/>
  <c r="R147" i="47"/>
  <c r="S147" i="47"/>
  <c r="T147" i="47"/>
  <c r="U147" i="47"/>
  <c r="V147" i="47"/>
  <c r="W147" i="47"/>
  <c r="X147" i="47"/>
  <c r="Y147" i="47"/>
  <c r="B148" i="47"/>
  <c r="C148" i="47"/>
  <c r="D148" i="47"/>
  <c r="E148" i="47"/>
  <c r="F148" i="47"/>
  <c r="G148" i="47"/>
  <c r="H148" i="47"/>
  <c r="I148" i="47"/>
  <c r="J148" i="47"/>
  <c r="K148" i="47"/>
  <c r="L148" i="47"/>
  <c r="M148" i="47"/>
  <c r="N148" i="47"/>
  <c r="O148" i="47"/>
  <c r="P148" i="47"/>
  <c r="Q148" i="47"/>
  <c r="R148" i="47"/>
  <c r="S148" i="47"/>
  <c r="T148" i="47"/>
  <c r="U148" i="47"/>
  <c r="V148" i="47"/>
  <c r="W148" i="47"/>
  <c r="X148" i="47"/>
  <c r="Y148" i="47"/>
  <c r="B149" i="47"/>
  <c r="C149" i="47"/>
  <c r="D149" i="47"/>
  <c r="E149" i="47"/>
  <c r="F149" i="47"/>
  <c r="G149" i="47"/>
  <c r="H149" i="47"/>
  <c r="I149" i="47"/>
  <c r="J149" i="47"/>
  <c r="K149" i="47"/>
  <c r="L149" i="47"/>
  <c r="M149" i="47"/>
  <c r="N149" i="47"/>
  <c r="O149" i="47"/>
  <c r="P149" i="47"/>
  <c r="Q149" i="47"/>
  <c r="R149" i="47"/>
  <c r="S149" i="47"/>
  <c r="T149" i="47"/>
  <c r="U149" i="47"/>
  <c r="V149" i="47"/>
  <c r="W149" i="47"/>
  <c r="X149" i="47"/>
  <c r="Y149" i="47"/>
  <c r="B150" i="47"/>
  <c r="C150" i="47"/>
  <c r="D150" i="47"/>
  <c r="E150" i="47"/>
  <c r="F150" i="47"/>
  <c r="G150" i="47"/>
  <c r="H150" i="47"/>
  <c r="I150" i="47"/>
  <c r="J150" i="47"/>
  <c r="K150" i="47"/>
  <c r="L150" i="47"/>
  <c r="M150" i="47"/>
  <c r="N150" i="47"/>
  <c r="O150" i="47"/>
  <c r="P150" i="47"/>
  <c r="Q150" i="47"/>
  <c r="R150" i="47"/>
  <c r="S150" i="47"/>
  <c r="T150" i="47"/>
  <c r="U150" i="47"/>
  <c r="V150" i="47"/>
  <c r="W150" i="47"/>
  <c r="X150" i="47"/>
  <c r="Y150" i="47"/>
  <c r="B151" i="47"/>
  <c r="C151" i="47"/>
  <c r="D151" i="47"/>
  <c r="E151" i="47"/>
  <c r="F151" i="47"/>
  <c r="G151" i="47"/>
  <c r="H151" i="47"/>
  <c r="I151" i="47"/>
  <c r="J151" i="47"/>
  <c r="K151" i="47"/>
  <c r="L151" i="47"/>
  <c r="M151" i="47"/>
  <c r="N151" i="47"/>
  <c r="O151" i="47"/>
  <c r="P151" i="47"/>
  <c r="Q151" i="47"/>
  <c r="R151" i="47"/>
  <c r="S151" i="47"/>
  <c r="T151" i="47"/>
  <c r="U151" i="47"/>
  <c r="V151" i="47"/>
  <c r="W151" i="47"/>
  <c r="X151" i="47"/>
  <c r="Y151" i="47"/>
  <c r="B152" i="47"/>
  <c r="C152" i="47"/>
  <c r="D152" i="47"/>
  <c r="E152" i="47"/>
  <c r="F152" i="47"/>
  <c r="G152" i="47"/>
  <c r="H152" i="47"/>
  <c r="I152" i="47"/>
  <c r="J152" i="47"/>
  <c r="K152" i="47"/>
  <c r="L152" i="47"/>
  <c r="M152" i="47"/>
  <c r="N152" i="47"/>
  <c r="O152" i="47"/>
  <c r="P152" i="47"/>
  <c r="Q152" i="47"/>
  <c r="R152" i="47"/>
  <c r="S152" i="47"/>
  <c r="T152" i="47"/>
  <c r="U152" i="47"/>
  <c r="V152" i="47"/>
  <c r="W152" i="47"/>
  <c r="X152" i="47"/>
  <c r="Y152" i="47"/>
  <c r="B153" i="47"/>
  <c r="C153" i="47"/>
  <c r="D153" i="47"/>
  <c r="E153" i="47"/>
  <c r="F153" i="47"/>
  <c r="G153" i="47"/>
  <c r="H153" i="47"/>
  <c r="I153" i="47"/>
  <c r="J153" i="47"/>
  <c r="K153" i="47"/>
  <c r="L153" i="47"/>
  <c r="M153" i="47"/>
  <c r="N153" i="47"/>
  <c r="O153" i="47"/>
  <c r="P153" i="47"/>
  <c r="Q153" i="47"/>
  <c r="R153" i="47"/>
  <c r="S153" i="47"/>
  <c r="T153" i="47"/>
  <c r="U153" i="47"/>
  <c r="V153" i="47"/>
  <c r="W153" i="47"/>
  <c r="X153" i="47"/>
  <c r="Y153" i="47"/>
  <c r="B154" i="47"/>
  <c r="C154" i="47"/>
  <c r="D154" i="47"/>
  <c r="E154" i="47"/>
  <c r="F154" i="47"/>
  <c r="G154" i="47"/>
  <c r="H154" i="47"/>
  <c r="I154" i="47"/>
  <c r="J154" i="47"/>
  <c r="K154" i="47"/>
  <c r="L154" i="47"/>
  <c r="M154" i="47"/>
  <c r="N154" i="47"/>
  <c r="O154" i="47"/>
  <c r="P154" i="47"/>
  <c r="Q154" i="47"/>
  <c r="R154" i="47"/>
  <c r="S154" i="47"/>
  <c r="T154" i="47"/>
  <c r="U154" i="47"/>
  <c r="V154" i="47"/>
  <c r="W154" i="47"/>
  <c r="X154" i="47"/>
  <c r="Y154" i="47"/>
  <c r="B155" i="47"/>
  <c r="C155" i="47"/>
  <c r="D155" i="47"/>
  <c r="E155" i="47"/>
  <c r="F155" i="47"/>
  <c r="G155" i="47"/>
  <c r="H155" i="47"/>
  <c r="I155" i="47"/>
  <c r="J155" i="47"/>
  <c r="K155" i="47"/>
  <c r="L155" i="47"/>
  <c r="M155" i="47"/>
  <c r="N155" i="47"/>
  <c r="O155" i="47"/>
  <c r="P155" i="47"/>
  <c r="Q155" i="47"/>
  <c r="R155" i="47"/>
  <c r="S155" i="47"/>
  <c r="T155" i="47"/>
  <c r="U155" i="47"/>
  <c r="V155" i="47"/>
  <c r="W155" i="47"/>
  <c r="X155" i="47"/>
  <c r="Y155" i="47"/>
  <c r="B156" i="47"/>
  <c r="C156" i="47"/>
  <c r="D156" i="47"/>
  <c r="E156" i="47"/>
  <c r="F156" i="47"/>
  <c r="G156" i="47"/>
  <c r="H156" i="47"/>
  <c r="I156" i="47"/>
  <c r="J156" i="47"/>
  <c r="K156" i="47"/>
  <c r="L156" i="47"/>
  <c r="M156" i="47"/>
  <c r="N156" i="47"/>
  <c r="O156" i="47"/>
  <c r="P156" i="47"/>
  <c r="Q156" i="47"/>
  <c r="R156" i="47"/>
  <c r="S156" i="47"/>
  <c r="T156" i="47"/>
  <c r="U156" i="47"/>
  <c r="V156" i="47"/>
  <c r="W156" i="47"/>
  <c r="X156" i="47"/>
  <c r="Y156" i="47"/>
  <c r="B157" i="47"/>
  <c r="C157" i="47"/>
  <c r="D157" i="47"/>
  <c r="E157" i="47"/>
  <c r="F157" i="47"/>
  <c r="G157" i="47"/>
  <c r="H157" i="47"/>
  <c r="I157" i="47"/>
  <c r="J157" i="47"/>
  <c r="K157" i="47"/>
  <c r="L157" i="47"/>
  <c r="M157" i="47"/>
  <c r="N157" i="47"/>
  <c r="O157" i="47"/>
  <c r="P157" i="47"/>
  <c r="Q157" i="47"/>
  <c r="R157" i="47"/>
  <c r="S157" i="47"/>
  <c r="T157" i="47"/>
  <c r="U157" i="47"/>
  <c r="V157" i="47"/>
  <c r="W157" i="47"/>
  <c r="X157" i="47"/>
  <c r="Y157" i="47"/>
  <c r="B158" i="47"/>
  <c r="C158" i="47"/>
  <c r="D158" i="47"/>
  <c r="E158" i="47"/>
  <c r="F158" i="47"/>
  <c r="G158" i="47"/>
  <c r="H158" i="47"/>
  <c r="I158" i="47"/>
  <c r="J158" i="47"/>
  <c r="K158" i="47"/>
  <c r="L158" i="47"/>
  <c r="M158" i="47"/>
  <c r="N158" i="47"/>
  <c r="O158" i="47"/>
  <c r="P158" i="47"/>
  <c r="Q158" i="47"/>
  <c r="R158" i="47"/>
  <c r="S158" i="47"/>
  <c r="T158" i="47"/>
  <c r="U158" i="47"/>
  <c r="V158" i="47"/>
  <c r="W158" i="47"/>
  <c r="X158" i="47"/>
  <c r="Y158" i="47"/>
  <c r="B159" i="47"/>
  <c r="C159" i="47"/>
  <c r="D159" i="47"/>
  <c r="E159" i="47"/>
  <c r="F159" i="47"/>
  <c r="G159" i="47"/>
  <c r="H159" i="47"/>
  <c r="I159" i="47"/>
  <c r="J159" i="47"/>
  <c r="K159" i="47"/>
  <c r="L159" i="47"/>
  <c r="M159" i="47"/>
  <c r="N159" i="47"/>
  <c r="O159" i="47"/>
  <c r="P159" i="47"/>
  <c r="Q159" i="47"/>
  <c r="R159" i="47"/>
  <c r="S159" i="47"/>
  <c r="T159" i="47"/>
  <c r="U159" i="47"/>
  <c r="V159" i="47"/>
  <c r="W159" i="47"/>
  <c r="X159" i="47"/>
  <c r="Y159" i="47"/>
  <c r="B160" i="47"/>
  <c r="C160" i="47"/>
  <c r="D160" i="47"/>
  <c r="E160" i="47"/>
  <c r="F160" i="47"/>
  <c r="G160" i="47"/>
  <c r="H160" i="47"/>
  <c r="I160" i="47"/>
  <c r="J160" i="47"/>
  <c r="K160" i="47"/>
  <c r="L160" i="47"/>
  <c r="M160" i="47"/>
  <c r="N160" i="47"/>
  <c r="O160" i="47"/>
  <c r="P160" i="47"/>
  <c r="Q160" i="47"/>
  <c r="R160" i="47"/>
  <c r="S160" i="47"/>
  <c r="T160" i="47"/>
  <c r="U160" i="47"/>
  <c r="V160" i="47"/>
  <c r="W160" i="47"/>
  <c r="X160" i="47"/>
  <c r="Y160" i="47"/>
  <c r="B121" i="47"/>
  <c r="C121" i="47"/>
  <c r="D121" i="47"/>
  <c r="E121" i="47"/>
  <c r="F121" i="47"/>
  <c r="G121" i="47"/>
  <c r="H121" i="47"/>
  <c r="I121" i="47"/>
  <c r="J121" i="47"/>
  <c r="K121" i="47"/>
  <c r="L121" i="47"/>
  <c r="M121" i="47"/>
  <c r="N121" i="47"/>
  <c r="O121" i="47"/>
  <c r="P121" i="47"/>
  <c r="Q121" i="47"/>
  <c r="R121" i="47"/>
  <c r="S121" i="47"/>
  <c r="T121" i="47"/>
  <c r="U121" i="47"/>
  <c r="V121" i="47"/>
  <c r="W121" i="47"/>
  <c r="X121" i="47"/>
  <c r="Y121" i="47"/>
  <c r="B122" i="47"/>
  <c r="C122" i="47"/>
  <c r="D122" i="47"/>
  <c r="E122" i="47"/>
  <c r="F122" i="47"/>
  <c r="G122" i="47"/>
  <c r="H122" i="47"/>
  <c r="I122" i="47"/>
  <c r="J122" i="47"/>
  <c r="K122" i="47"/>
  <c r="L122" i="47"/>
  <c r="M122" i="47"/>
  <c r="N122" i="47"/>
  <c r="O122" i="47"/>
  <c r="P122" i="47"/>
  <c r="Q122" i="47"/>
  <c r="R122" i="47"/>
  <c r="S122" i="47"/>
  <c r="T122" i="47"/>
  <c r="U122" i="47"/>
  <c r="V122" i="47"/>
  <c r="W122" i="47"/>
  <c r="X122" i="47"/>
  <c r="Y122" i="47"/>
  <c r="B123" i="47"/>
  <c r="C123" i="47"/>
  <c r="D123" i="47"/>
  <c r="E123" i="47"/>
  <c r="F123" i="47"/>
  <c r="G123" i="47"/>
  <c r="H123" i="47"/>
  <c r="I123" i="47"/>
  <c r="J123" i="47"/>
  <c r="K123" i="47"/>
  <c r="L123" i="47"/>
  <c r="M123" i="47"/>
  <c r="N123" i="47"/>
  <c r="O123" i="47"/>
  <c r="P123" i="47"/>
  <c r="Q123" i="47"/>
  <c r="R123" i="47"/>
  <c r="S123" i="47"/>
  <c r="T123" i="47"/>
  <c r="U123" i="47"/>
  <c r="V123" i="47"/>
  <c r="W123" i="47"/>
  <c r="X123" i="47"/>
  <c r="Y123" i="47"/>
  <c r="B124" i="47"/>
  <c r="C124" i="47"/>
  <c r="D124" i="47"/>
  <c r="E124" i="47"/>
  <c r="F124" i="47"/>
  <c r="G124" i="47"/>
  <c r="H124" i="47"/>
  <c r="I124" i="47"/>
  <c r="J124" i="47"/>
  <c r="K124" i="47"/>
  <c r="L124" i="47"/>
  <c r="M124" i="47"/>
  <c r="N124" i="47"/>
  <c r="O124" i="47"/>
  <c r="P124" i="47"/>
  <c r="Q124" i="47"/>
  <c r="R124" i="47"/>
  <c r="S124" i="47"/>
  <c r="T124" i="47"/>
  <c r="U124" i="47"/>
  <c r="V124" i="47"/>
  <c r="W124" i="47"/>
  <c r="X124" i="47"/>
  <c r="Y124" i="47"/>
  <c r="B125" i="47"/>
  <c r="C125" i="47"/>
  <c r="D125" i="47"/>
  <c r="E125" i="47"/>
  <c r="F125" i="47"/>
  <c r="G125" i="47"/>
  <c r="H125" i="47"/>
  <c r="I125" i="47"/>
  <c r="J125" i="47"/>
  <c r="K125" i="47"/>
  <c r="L125" i="47"/>
  <c r="M125" i="47"/>
  <c r="N125" i="47"/>
  <c r="O125" i="47"/>
  <c r="P125" i="47"/>
  <c r="Q125" i="47"/>
  <c r="R125" i="47"/>
  <c r="S125" i="47"/>
  <c r="T125" i="47"/>
  <c r="U125" i="47"/>
  <c r="V125" i="47"/>
  <c r="W125" i="47"/>
  <c r="X125" i="47"/>
  <c r="Y125" i="47"/>
  <c r="B126" i="47"/>
  <c r="C126" i="47"/>
  <c r="D126" i="47"/>
  <c r="E126" i="47"/>
  <c r="F126" i="47"/>
  <c r="G126" i="47"/>
  <c r="H126" i="47"/>
  <c r="I126" i="47"/>
  <c r="J126" i="47"/>
  <c r="K126" i="47"/>
  <c r="L126" i="47"/>
  <c r="M126" i="47"/>
  <c r="N126" i="47"/>
  <c r="O126" i="47"/>
  <c r="P126" i="47"/>
  <c r="Q126" i="47"/>
  <c r="R126" i="47"/>
  <c r="S126" i="47"/>
  <c r="T126" i="47"/>
  <c r="U126" i="47"/>
  <c r="V126" i="47"/>
  <c r="W126" i="47"/>
  <c r="X126" i="47"/>
  <c r="Y126" i="47"/>
  <c r="B127" i="47"/>
  <c r="C127" i="47"/>
  <c r="D127" i="47"/>
  <c r="E127" i="47"/>
  <c r="F127" i="47"/>
  <c r="G127" i="47"/>
  <c r="H127" i="47"/>
  <c r="I127" i="47"/>
  <c r="J127" i="47"/>
  <c r="K127" i="47"/>
  <c r="L127" i="47"/>
  <c r="M127" i="47"/>
  <c r="N127" i="47"/>
  <c r="O127" i="47"/>
  <c r="P127" i="47"/>
  <c r="Q127" i="47"/>
  <c r="R127" i="47"/>
  <c r="S127" i="47"/>
  <c r="T127" i="47"/>
  <c r="U127" i="47"/>
  <c r="V127" i="47"/>
  <c r="W127" i="47"/>
  <c r="X127" i="47"/>
  <c r="Y127" i="47"/>
  <c r="B128" i="47"/>
  <c r="C128" i="47"/>
  <c r="D128" i="47"/>
  <c r="E128" i="47"/>
  <c r="F128" i="47"/>
  <c r="G128" i="47"/>
  <c r="H128" i="47"/>
  <c r="I128" i="47"/>
  <c r="J128" i="47"/>
  <c r="K128" i="47"/>
  <c r="L128" i="47"/>
  <c r="M128" i="47"/>
  <c r="N128" i="47"/>
  <c r="O128" i="47"/>
  <c r="P128" i="47"/>
  <c r="Q128" i="47"/>
  <c r="R128" i="47"/>
  <c r="S128" i="47"/>
  <c r="T128" i="47"/>
  <c r="U128" i="47"/>
  <c r="V128" i="47"/>
  <c r="W128" i="47"/>
  <c r="X128" i="47"/>
  <c r="Y128" i="47"/>
  <c r="B129" i="47"/>
  <c r="C129" i="47"/>
  <c r="D129" i="47"/>
  <c r="E129" i="47"/>
  <c r="F129" i="47"/>
  <c r="G129" i="47"/>
  <c r="H129" i="47"/>
  <c r="I129" i="47"/>
  <c r="J129" i="47"/>
  <c r="K129" i="47"/>
  <c r="L129" i="47"/>
  <c r="M129" i="47"/>
  <c r="N129" i="47"/>
  <c r="O129" i="47"/>
  <c r="P129" i="47"/>
  <c r="Q129" i="47"/>
  <c r="R129" i="47"/>
  <c r="S129" i="47"/>
  <c r="T129" i="47"/>
  <c r="U129" i="47"/>
  <c r="V129" i="47"/>
  <c r="W129" i="47"/>
  <c r="X129" i="47"/>
  <c r="Y129" i="47"/>
  <c r="B130" i="47"/>
  <c r="C130" i="47"/>
  <c r="D130" i="47"/>
  <c r="E130" i="47"/>
  <c r="F130" i="47"/>
  <c r="G130" i="47"/>
  <c r="H130" i="47"/>
  <c r="I130" i="47"/>
  <c r="J130" i="47"/>
  <c r="K130" i="47"/>
  <c r="L130" i="47"/>
  <c r="M130" i="47"/>
  <c r="N130" i="47"/>
  <c r="O130" i="47"/>
  <c r="P130" i="47"/>
  <c r="Q130" i="47"/>
  <c r="R130" i="47"/>
  <c r="S130" i="47"/>
  <c r="T130" i="47"/>
  <c r="U130" i="47"/>
  <c r="V130" i="47"/>
  <c r="W130" i="47"/>
  <c r="X130" i="47"/>
  <c r="Y130" i="47"/>
  <c r="B131" i="47"/>
  <c r="C131" i="47"/>
  <c r="D131" i="47"/>
  <c r="E131" i="47"/>
  <c r="F131" i="47"/>
  <c r="G131" i="47"/>
  <c r="H131" i="47"/>
  <c r="I131" i="47"/>
  <c r="J131" i="47"/>
  <c r="K131" i="47"/>
  <c r="L131" i="47"/>
  <c r="M131" i="47"/>
  <c r="N131" i="47"/>
  <c r="O131" i="47"/>
  <c r="P131" i="47"/>
  <c r="Q131" i="47"/>
  <c r="R131" i="47"/>
  <c r="S131" i="47"/>
  <c r="T131" i="47"/>
  <c r="U131" i="47"/>
  <c r="V131" i="47"/>
  <c r="W131" i="47"/>
  <c r="X131" i="47"/>
  <c r="Y131" i="47"/>
  <c r="B132" i="47"/>
  <c r="C132" i="47"/>
  <c r="D132" i="47"/>
  <c r="E132" i="47"/>
  <c r="F132" i="47"/>
  <c r="G132" i="47"/>
  <c r="H132" i="47"/>
  <c r="I132" i="47"/>
  <c r="J132" i="47"/>
  <c r="K132" i="47"/>
  <c r="L132" i="47"/>
  <c r="M132" i="47"/>
  <c r="N132" i="47"/>
  <c r="O132" i="47"/>
  <c r="P132" i="47"/>
  <c r="Q132" i="47"/>
  <c r="R132" i="47"/>
  <c r="S132" i="47"/>
  <c r="T132" i="47"/>
  <c r="U132" i="47"/>
  <c r="V132" i="47"/>
  <c r="W132" i="47"/>
  <c r="X132" i="47"/>
  <c r="Y132" i="47"/>
  <c r="B133" i="47"/>
  <c r="C133" i="47"/>
  <c r="D133" i="47"/>
  <c r="E133" i="47"/>
  <c r="F133" i="47"/>
  <c r="G133" i="47"/>
  <c r="H133" i="47"/>
  <c r="I133" i="47"/>
  <c r="J133" i="47"/>
  <c r="K133" i="47"/>
  <c r="L133" i="47"/>
  <c r="M133" i="47"/>
  <c r="N133" i="47"/>
  <c r="O133" i="47"/>
  <c r="P133" i="47"/>
  <c r="Q133" i="47"/>
  <c r="R133" i="47"/>
  <c r="S133" i="47"/>
  <c r="T133" i="47"/>
  <c r="U133" i="47"/>
  <c r="V133" i="47"/>
  <c r="W133" i="47"/>
  <c r="X133" i="47"/>
  <c r="Y133" i="47"/>
  <c r="B134" i="47"/>
  <c r="C134" i="47"/>
  <c r="D134" i="47"/>
  <c r="E134" i="47"/>
  <c r="F134" i="47"/>
  <c r="G134" i="47"/>
  <c r="H134" i="47"/>
  <c r="I134" i="47"/>
  <c r="J134" i="47"/>
  <c r="K134" i="47"/>
  <c r="L134" i="47"/>
  <c r="M134" i="47"/>
  <c r="N134" i="47"/>
  <c r="O134" i="47"/>
  <c r="P134" i="47"/>
  <c r="Q134" i="47"/>
  <c r="R134" i="47"/>
  <c r="S134" i="47"/>
  <c r="T134" i="47"/>
  <c r="U134" i="47"/>
  <c r="V134" i="47"/>
  <c r="W134" i="47"/>
  <c r="X134" i="47"/>
  <c r="Y134" i="47"/>
  <c r="B135" i="47"/>
  <c r="C135" i="47"/>
  <c r="D135" i="47"/>
  <c r="E135" i="47"/>
  <c r="F135" i="47"/>
  <c r="G135" i="47"/>
  <c r="H135" i="47"/>
  <c r="I135" i="47"/>
  <c r="J135" i="47"/>
  <c r="K135" i="47"/>
  <c r="L135" i="47"/>
  <c r="M135" i="47"/>
  <c r="N135" i="47"/>
  <c r="O135" i="47"/>
  <c r="P135" i="47"/>
  <c r="Q135" i="47"/>
  <c r="R135" i="47"/>
  <c r="S135" i="47"/>
  <c r="T135" i="47"/>
  <c r="U135" i="47"/>
  <c r="V135" i="47"/>
  <c r="W135" i="47"/>
  <c r="X135" i="47"/>
  <c r="Y135" i="47"/>
  <c r="B136" i="47"/>
  <c r="C136" i="47"/>
  <c r="D136" i="47"/>
  <c r="E136" i="47"/>
  <c r="F136" i="47"/>
  <c r="G136" i="47"/>
  <c r="H136" i="47"/>
  <c r="I136" i="47"/>
  <c r="J136" i="47"/>
  <c r="K136" i="47"/>
  <c r="L136" i="47"/>
  <c r="M136" i="47"/>
  <c r="N136" i="47"/>
  <c r="O136" i="47"/>
  <c r="P136" i="47"/>
  <c r="Q136" i="47"/>
  <c r="R136" i="47"/>
  <c r="S136" i="47"/>
  <c r="T136" i="47"/>
  <c r="U136" i="47"/>
  <c r="V136" i="47"/>
  <c r="W136" i="47"/>
  <c r="X136" i="47"/>
  <c r="Y136" i="47"/>
  <c r="B137" i="47"/>
  <c r="C137" i="47"/>
  <c r="D137" i="47"/>
  <c r="E137" i="47"/>
  <c r="F137" i="47"/>
  <c r="G137" i="47"/>
  <c r="H137" i="47"/>
  <c r="I137" i="47"/>
  <c r="J137" i="47"/>
  <c r="K137" i="47"/>
  <c r="L137" i="47"/>
  <c r="M137" i="47"/>
  <c r="N137" i="47"/>
  <c r="O137" i="47"/>
  <c r="P137" i="47"/>
  <c r="Q137" i="47"/>
  <c r="R137" i="47"/>
  <c r="S137" i="47"/>
  <c r="T137" i="47"/>
  <c r="U137" i="47"/>
  <c r="V137" i="47"/>
  <c r="W137" i="47"/>
  <c r="X137" i="47"/>
  <c r="Y137" i="47"/>
  <c r="B138" i="47"/>
  <c r="C138" i="47"/>
  <c r="D138" i="47"/>
  <c r="E138" i="47"/>
  <c r="F138" i="47"/>
  <c r="G138" i="47"/>
  <c r="H138" i="47"/>
  <c r="I138" i="47"/>
  <c r="J138" i="47"/>
  <c r="K138" i="47"/>
  <c r="L138" i="47"/>
  <c r="M138" i="47"/>
  <c r="N138" i="47"/>
  <c r="O138" i="47"/>
  <c r="P138" i="47"/>
  <c r="Q138" i="47"/>
  <c r="R138" i="47"/>
  <c r="S138" i="47"/>
  <c r="T138" i="47"/>
  <c r="U138" i="47"/>
  <c r="V138" i="47"/>
  <c r="W138" i="47"/>
  <c r="X138" i="47"/>
  <c r="Y138" i="47"/>
  <c r="B139" i="47"/>
  <c r="C139" i="47"/>
  <c r="D139" i="47"/>
  <c r="E139" i="47"/>
  <c r="F139" i="47"/>
  <c r="G139" i="47"/>
  <c r="H139" i="47"/>
  <c r="I139" i="47"/>
  <c r="J139" i="47"/>
  <c r="K139" i="47"/>
  <c r="L139" i="47"/>
  <c r="M139" i="47"/>
  <c r="N139" i="47"/>
  <c r="O139" i="47"/>
  <c r="P139" i="47"/>
  <c r="Q139" i="47"/>
  <c r="R139" i="47"/>
  <c r="S139" i="47"/>
  <c r="T139" i="47"/>
  <c r="U139" i="47"/>
  <c r="V139" i="47"/>
  <c r="W139" i="47"/>
  <c r="X139" i="47"/>
  <c r="Y139" i="47"/>
  <c r="B140" i="47"/>
  <c r="C140" i="47"/>
  <c r="D140" i="47"/>
  <c r="E140" i="47"/>
  <c r="F140" i="47"/>
  <c r="G140" i="47"/>
  <c r="H140" i="47"/>
  <c r="I140" i="47"/>
  <c r="J140" i="47"/>
  <c r="K140" i="47"/>
  <c r="L140" i="47"/>
  <c r="M140" i="47"/>
  <c r="N140" i="47"/>
  <c r="O140" i="47"/>
  <c r="P140" i="47"/>
  <c r="Q140" i="47"/>
  <c r="R140" i="47"/>
  <c r="S140" i="47"/>
  <c r="T140" i="47"/>
  <c r="U140" i="47"/>
  <c r="V140" i="47"/>
  <c r="W140" i="47"/>
  <c r="X140" i="47"/>
  <c r="Y140" i="47"/>
  <c r="B101" i="47"/>
  <c r="C101" i="47"/>
  <c r="D101" i="47"/>
  <c r="E101" i="47"/>
  <c r="F101" i="47"/>
  <c r="G101" i="47"/>
  <c r="H101" i="47"/>
  <c r="I101" i="47"/>
  <c r="J101" i="47"/>
  <c r="K101" i="47"/>
  <c r="L101" i="47"/>
  <c r="M101" i="47"/>
  <c r="N101" i="47"/>
  <c r="O101" i="47"/>
  <c r="P101" i="47"/>
  <c r="Q101" i="47"/>
  <c r="R101" i="47"/>
  <c r="S101" i="47"/>
  <c r="T101" i="47"/>
  <c r="U101" i="47"/>
  <c r="V101" i="47"/>
  <c r="W101" i="47"/>
  <c r="X101" i="47"/>
  <c r="Y101" i="47"/>
  <c r="B102" i="47"/>
  <c r="C102" i="47"/>
  <c r="D102" i="47"/>
  <c r="E102" i="47"/>
  <c r="F102" i="47"/>
  <c r="G102" i="47"/>
  <c r="H102" i="47"/>
  <c r="I102" i="47"/>
  <c r="J102" i="47"/>
  <c r="K102" i="47"/>
  <c r="L102" i="47"/>
  <c r="M102" i="47"/>
  <c r="N102" i="47"/>
  <c r="O102" i="47"/>
  <c r="P102" i="47"/>
  <c r="Q102" i="47"/>
  <c r="R102" i="47"/>
  <c r="S102" i="47"/>
  <c r="T102" i="47"/>
  <c r="U102" i="47"/>
  <c r="V102" i="47"/>
  <c r="W102" i="47"/>
  <c r="X102" i="47"/>
  <c r="Y102" i="47"/>
  <c r="B103" i="47"/>
  <c r="C103" i="47"/>
  <c r="D103" i="47"/>
  <c r="E103" i="47"/>
  <c r="F103" i="47"/>
  <c r="G103" i="47"/>
  <c r="H103" i="47"/>
  <c r="I103" i="47"/>
  <c r="J103" i="47"/>
  <c r="K103" i="47"/>
  <c r="L103" i="47"/>
  <c r="M103" i="47"/>
  <c r="N103" i="47"/>
  <c r="O103" i="47"/>
  <c r="P103" i="47"/>
  <c r="Q103" i="47"/>
  <c r="R103" i="47"/>
  <c r="S103" i="47"/>
  <c r="T103" i="47"/>
  <c r="U103" i="47"/>
  <c r="V103" i="47"/>
  <c r="W103" i="47"/>
  <c r="X103" i="47"/>
  <c r="Y103" i="47"/>
  <c r="B104" i="47"/>
  <c r="C104" i="47"/>
  <c r="D104" i="47"/>
  <c r="E104" i="47"/>
  <c r="F104" i="47"/>
  <c r="G104" i="47"/>
  <c r="H104" i="47"/>
  <c r="I104" i="47"/>
  <c r="J104" i="47"/>
  <c r="K104" i="47"/>
  <c r="L104" i="47"/>
  <c r="M104" i="47"/>
  <c r="N104" i="47"/>
  <c r="O104" i="47"/>
  <c r="P104" i="47"/>
  <c r="Q104" i="47"/>
  <c r="R104" i="47"/>
  <c r="S104" i="47"/>
  <c r="T104" i="47"/>
  <c r="U104" i="47"/>
  <c r="V104" i="47"/>
  <c r="W104" i="47"/>
  <c r="X104" i="47"/>
  <c r="Y104" i="47"/>
  <c r="B105" i="47"/>
  <c r="C105" i="47"/>
  <c r="D105" i="47"/>
  <c r="E105" i="47"/>
  <c r="F105" i="47"/>
  <c r="G105" i="47"/>
  <c r="H105" i="47"/>
  <c r="I105" i="47"/>
  <c r="J105" i="47"/>
  <c r="K105" i="47"/>
  <c r="L105" i="47"/>
  <c r="M105" i="47"/>
  <c r="N105" i="47"/>
  <c r="O105" i="47"/>
  <c r="P105" i="47"/>
  <c r="Q105" i="47"/>
  <c r="R105" i="47"/>
  <c r="S105" i="47"/>
  <c r="T105" i="47"/>
  <c r="U105" i="47"/>
  <c r="V105" i="47"/>
  <c r="W105" i="47"/>
  <c r="X105" i="47"/>
  <c r="Y105" i="47"/>
  <c r="B106" i="47"/>
  <c r="C106" i="47"/>
  <c r="D106" i="47"/>
  <c r="E106" i="47"/>
  <c r="F106" i="47"/>
  <c r="G106" i="47"/>
  <c r="H106" i="47"/>
  <c r="I106" i="47"/>
  <c r="J106" i="47"/>
  <c r="K106" i="47"/>
  <c r="L106" i="47"/>
  <c r="M106" i="47"/>
  <c r="N106" i="47"/>
  <c r="O106" i="47"/>
  <c r="P106" i="47"/>
  <c r="Q106" i="47"/>
  <c r="R106" i="47"/>
  <c r="S106" i="47"/>
  <c r="T106" i="47"/>
  <c r="U106" i="47"/>
  <c r="V106" i="47"/>
  <c r="W106" i="47"/>
  <c r="X106" i="47"/>
  <c r="Y106" i="47"/>
  <c r="B107" i="47"/>
  <c r="C107" i="47"/>
  <c r="D107" i="47"/>
  <c r="E107" i="47"/>
  <c r="F107" i="47"/>
  <c r="G107" i="47"/>
  <c r="H107" i="47"/>
  <c r="I107" i="47"/>
  <c r="J107" i="47"/>
  <c r="K107" i="47"/>
  <c r="L107" i="47"/>
  <c r="M107" i="47"/>
  <c r="N107" i="47"/>
  <c r="O107" i="47"/>
  <c r="P107" i="47"/>
  <c r="Q107" i="47"/>
  <c r="R107" i="47"/>
  <c r="S107" i="47"/>
  <c r="T107" i="47"/>
  <c r="U107" i="47"/>
  <c r="V107" i="47"/>
  <c r="W107" i="47"/>
  <c r="X107" i="47"/>
  <c r="Y107" i="47"/>
  <c r="B108" i="47"/>
  <c r="C108" i="47"/>
  <c r="D108" i="47"/>
  <c r="E108" i="47"/>
  <c r="F108" i="47"/>
  <c r="G108" i="47"/>
  <c r="H108" i="47"/>
  <c r="I108" i="47"/>
  <c r="J108" i="47"/>
  <c r="K108" i="47"/>
  <c r="L108" i="47"/>
  <c r="M108" i="47"/>
  <c r="N108" i="47"/>
  <c r="O108" i="47"/>
  <c r="P108" i="47"/>
  <c r="Q108" i="47"/>
  <c r="R108" i="47"/>
  <c r="S108" i="47"/>
  <c r="T108" i="47"/>
  <c r="U108" i="47"/>
  <c r="V108" i="47"/>
  <c r="W108" i="47"/>
  <c r="X108" i="47"/>
  <c r="Y108" i="47"/>
  <c r="B109" i="47"/>
  <c r="C109" i="47"/>
  <c r="D109" i="47"/>
  <c r="E109" i="47"/>
  <c r="F109" i="47"/>
  <c r="G109" i="47"/>
  <c r="H109" i="47"/>
  <c r="I109" i="47"/>
  <c r="J109" i="47"/>
  <c r="K109" i="47"/>
  <c r="L109" i="47"/>
  <c r="M109" i="47"/>
  <c r="N109" i="47"/>
  <c r="O109" i="47"/>
  <c r="P109" i="47"/>
  <c r="Q109" i="47"/>
  <c r="R109" i="47"/>
  <c r="S109" i="47"/>
  <c r="T109" i="47"/>
  <c r="U109" i="47"/>
  <c r="V109" i="47"/>
  <c r="W109" i="47"/>
  <c r="X109" i="47"/>
  <c r="Y109" i="47"/>
  <c r="B110" i="47"/>
  <c r="C110" i="47"/>
  <c r="D110" i="47"/>
  <c r="E110" i="47"/>
  <c r="F110" i="47"/>
  <c r="G110" i="47"/>
  <c r="H110" i="47"/>
  <c r="I110" i="47"/>
  <c r="J110" i="47"/>
  <c r="K110" i="47"/>
  <c r="L110" i="47"/>
  <c r="M110" i="47"/>
  <c r="N110" i="47"/>
  <c r="O110" i="47"/>
  <c r="P110" i="47"/>
  <c r="Q110" i="47"/>
  <c r="R110" i="47"/>
  <c r="S110" i="47"/>
  <c r="T110" i="47"/>
  <c r="U110" i="47"/>
  <c r="V110" i="47"/>
  <c r="W110" i="47"/>
  <c r="X110" i="47"/>
  <c r="Y110" i="47"/>
  <c r="B111" i="47"/>
  <c r="C111" i="47"/>
  <c r="D111" i="47"/>
  <c r="E111" i="47"/>
  <c r="F111" i="47"/>
  <c r="G111" i="47"/>
  <c r="H111" i="47"/>
  <c r="I111" i="47"/>
  <c r="J111" i="47"/>
  <c r="K111" i="47"/>
  <c r="L111" i="47"/>
  <c r="M111" i="47"/>
  <c r="N111" i="47"/>
  <c r="O111" i="47"/>
  <c r="P111" i="47"/>
  <c r="Q111" i="47"/>
  <c r="R111" i="47"/>
  <c r="S111" i="47"/>
  <c r="T111" i="47"/>
  <c r="U111" i="47"/>
  <c r="V111" i="47"/>
  <c r="W111" i="47"/>
  <c r="X111" i="47"/>
  <c r="Y111" i="47"/>
  <c r="B112" i="47"/>
  <c r="C112" i="47"/>
  <c r="D112" i="47"/>
  <c r="E112" i="47"/>
  <c r="F112" i="47"/>
  <c r="G112" i="47"/>
  <c r="H112" i="47"/>
  <c r="I112" i="47"/>
  <c r="J112" i="47"/>
  <c r="K112" i="47"/>
  <c r="L112" i="47"/>
  <c r="M112" i="47"/>
  <c r="N112" i="47"/>
  <c r="O112" i="47"/>
  <c r="P112" i="47"/>
  <c r="Q112" i="47"/>
  <c r="R112" i="47"/>
  <c r="S112" i="47"/>
  <c r="T112" i="47"/>
  <c r="U112" i="47"/>
  <c r="V112" i="47"/>
  <c r="W112" i="47"/>
  <c r="X112" i="47"/>
  <c r="Y112" i="47"/>
  <c r="B113" i="47"/>
  <c r="C113" i="47"/>
  <c r="D113" i="47"/>
  <c r="E113" i="47"/>
  <c r="F113" i="47"/>
  <c r="G113" i="47"/>
  <c r="H113" i="47"/>
  <c r="I113" i="47"/>
  <c r="J113" i="47"/>
  <c r="K113" i="47"/>
  <c r="L113" i="47"/>
  <c r="M113" i="47"/>
  <c r="N113" i="47"/>
  <c r="O113" i="47"/>
  <c r="P113" i="47"/>
  <c r="Q113" i="47"/>
  <c r="R113" i="47"/>
  <c r="S113" i="47"/>
  <c r="T113" i="47"/>
  <c r="U113" i="47"/>
  <c r="V113" i="47"/>
  <c r="W113" i="47"/>
  <c r="X113" i="47"/>
  <c r="Y113" i="47"/>
  <c r="B114" i="47"/>
  <c r="C114" i="47"/>
  <c r="D114" i="47"/>
  <c r="E114" i="47"/>
  <c r="F114" i="47"/>
  <c r="G114" i="47"/>
  <c r="H114" i="47"/>
  <c r="I114" i="47"/>
  <c r="J114" i="47"/>
  <c r="K114" i="47"/>
  <c r="L114" i="47"/>
  <c r="M114" i="47"/>
  <c r="N114" i="47"/>
  <c r="O114" i="47"/>
  <c r="P114" i="47"/>
  <c r="Q114" i="47"/>
  <c r="R114" i="47"/>
  <c r="S114" i="47"/>
  <c r="T114" i="47"/>
  <c r="U114" i="47"/>
  <c r="V114" i="47"/>
  <c r="W114" i="47"/>
  <c r="X114" i="47"/>
  <c r="Y114" i="47"/>
  <c r="B115" i="47"/>
  <c r="C115" i="47"/>
  <c r="D115" i="47"/>
  <c r="E115" i="47"/>
  <c r="F115" i="47"/>
  <c r="G115" i="47"/>
  <c r="H115" i="47"/>
  <c r="I115" i="47"/>
  <c r="J115" i="47"/>
  <c r="K115" i="47"/>
  <c r="L115" i="47"/>
  <c r="M115" i="47"/>
  <c r="N115" i="47"/>
  <c r="O115" i="47"/>
  <c r="P115" i="47"/>
  <c r="Q115" i="47"/>
  <c r="R115" i="47"/>
  <c r="S115" i="47"/>
  <c r="T115" i="47"/>
  <c r="U115" i="47"/>
  <c r="V115" i="47"/>
  <c r="W115" i="47"/>
  <c r="X115" i="47"/>
  <c r="Y115" i="47"/>
  <c r="B116" i="47"/>
  <c r="C116" i="47"/>
  <c r="D116" i="47"/>
  <c r="E116" i="47"/>
  <c r="F116" i="47"/>
  <c r="G116" i="47"/>
  <c r="H116" i="47"/>
  <c r="I116" i="47"/>
  <c r="J116" i="47"/>
  <c r="K116" i="47"/>
  <c r="L116" i="47"/>
  <c r="M116" i="47"/>
  <c r="N116" i="47"/>
  <c r="O116" i="47"/>
  <c r="P116" i="47"/>
  <c r="Q116" i="47"/>
  <c r="R116" i="47"/>
  <c r="S116" i="47"/>
  <c r="T116" i="47"/>
  <c r="U116" i="47"/>
  <c r="V116" i="47"/>
  <c r="W116" i="47"/>
  <c r="X116" i="47"/>
  <c r="Y116" i="47"/>
  <c r="B117" i="47"/>
  <c r="C117" i="47"/>
  <c r="D117" i="47"/>
  <c r="E117" i="47"/>
  <c r="F117" i="47"/>
  <c r="G117" i="47"/>
  <c r="H117" i="47"/>
  <c r="I117" i="47"/>
  <c r="J117" i="47"/>
  <c r="K117" i="47"/>
  <c r="L117" i="47"/>
  <c r="M117" i="47"/>
  <c r="N117" i="47"/>
  <c r="O117" i="47"/>
  <c r="P117" i="47"/>
  <c r="Q117" i="47"/>
  <c r="R117" i="47"/>
  <c r="S117" i="47"/>
  <c r="T117" i="47"/>
  <c r="U117" i="47"/>
  <c r="V117" i="47"/>
  <c r="W117" i="47"/>
  <c r="X117" i="47"/>
  <c r="Y117" i="47"/>
  <c r="B118" i="47"/>
  <c r="C118" i="47"/>
  <c r="D118" i="47"/>
  <c r="E118" i="47"/>
  <c r="F118" i="47"/>
  <c r="G118" i="47"/>
  <c r="H118" i="47"/>
  <c r="I118" i="47"/>
  <c r="J118" i="47"/>
  <c r="K118" i="47"/>
  <c r="L118" i="47"/>
  <c r="M118" i="47"/>
  <c r="N118" i="47"/>
  <c r="O118" i="47"/>
  <c r="P118" i="47"/>
  <c r="Q118" i="47"/>
  <c r="R118" i="47"/>
  <c r="S118" i="47"/>
  <c r="T118" i="47"/>
  <c r="U118" i="47"/>
  <c r="V118" i="47"/>
  <c r="W118" i="47"/>
  <c r="X118" i="47"/>
  <c r="Y118" i="47"/>
  <c r="B119" i="47"/>
  <c r="C119" i="47"/>
  <c r="D119" i="47"/>
  <c r="E119" i="47"/>
  <c r="F119" i="47"/>
  <c r="G119" i="47"/>
  <c r="H119" i="47"/>
  <c r="I119" i="47"/>
  <c r="J119" i="47"/>
  <c r="K119" i="47"/>
  <c r="L119" i="47"/>
  <c r="M119" i="47"/>
  <c r="N119" i="47"/>
  <c r="O119" i="47"/>
  <c r="P119" i="47"/>
  <c r="Q119" i="47"/>
  <c r="R119" i="47"/>
  <c r="S119" i="47"/>
  <c r="T119" i="47"/>
  <c r="U119" i="47"/>
  <c r="V119" i="47"/>
  <c r="W119" i="47"/>
  <c r="X119" i="47"/>
  <c r="Y119" i="47"/>
  <c r="B120" i="47"/>
  <c r="C120" i="47"/>
  <c r="D120" i="47"/>
  <c r="E120" i="47"/>
  <c r="F120" i="47"/>
  <c r="G120" i="47"/>
  <c r="H120" i="47"/>
  <c r="I120" i="47"/>
  <c r="J120" i="47"/>
  <c r="K120" i="47"/>
  <c r="L120" i="47"/>
  <c r="M120" i="47"/>
  <c r="N120" i="47"/>
  <c r="O120" i="47"/>
  <c r="P120" i="47"/>
  <c r="Q120" i="47"/>
  <c r="R120" i="47"/>
  <c r="S120" i="47"/>
  <c r="T120" i="47"/>
  <c r="U120" i="47"/>
  <c r="V120" i="47"/>
  <c r="W120" i="47"/>
  <c r="X120" i="47"/>
  <c r="Y120" i="47"/>
  <c r="B81" i="47"/>
  <c r="C81" i="47"/>
  <c r="D81" i="47"/>
  <c r="E81" i="47"/>
  <c r="F81" i="47"/>
  <c r="G81" i="47"/>
  <c r="H81" i="47"/>
  <c r="I81" i="47"/>
  <c r="J81" i="47"/>
  <c r="K81" i="47"/>
  <c r="L81" i="47"/>
  <c r="M81" i="47"/>
  <c r="N81" i="47"/>
  <c r="O81" i="47"/>
  <c r="P81" i="47"/>
  <c r="Q81" i="47"/>
  <c r="R81" i="47"/>
  <c r="S81" i="47"/>
  <c r="T81" i="47"/>
  <c r="U81" i="47"/>
  <c r="V81" i="47"/>
  <c r="W81" i="47"/>
  <c r="X81" i="47"/>
  <c r="Y81" i="47"/>
  <c r="B82" i="47"/>
  <c r="C82" i="47"/>
  <c r="D82" i="47"/>
  <c r="E82" i="47"/>
  <c r="F82" i="47"/>
  <c r="G82" i="47"/>
  <c r="H82" i="47"/>
  <c r="I82" i="47"/>
  <c r="J82" i="47"/>
  <c r="K82" i="47"/>
  <c r="L82" i="47"/>
  <c r="M82" i="47"/>
  <c r="N82" i="47"/>
  <c r="O82" i="47"/>
  <c r="P82" i="47"/>
  <c r="Q82" i="47"/>
  <c r="R82" i="47"/>
  <c r="S82" i="47"/>
  <c r="T82" i="47"/>
  <c r="U82" i="47"/>
  <c r="V82" i="47"/>
  <c r="W82" i="47"/>
  <c r="X82" i="47"/>
  <c r="Y82" i="47"/>
  <c r="B83" i="47"/>
  <c r="C83" i="47"/>
  <c r="D83" i="47"/>
  <c r="E83" i="47"/>
  <c r="F83" i="47"/>
  <c r="G83" i="47"/>
  <c r="H83" i="47"/>
  <c r="I83" i="47"/>
  <c r="J83" i="47"/>
  <c r="K83" i="47"/>
  <c r="L83" i="47"/>
  <c r="M83" i="47"/>
  <c r="N83" i="47"/>
  <c r="O83" i="47"/>
  <c r="P83" i="47"/>
  <c r="Q83" i="47"/>
  <c r="R83" i="47"/>
  <c r="S83" i="47"/>
  <c r="T83" i="47"/>
  <c r="U83" i="47"/>
  <c r="V83" i="47"/>
  <c r="W83" i="47"/>
  <c r="X83" i="47"/>
  <c r="Y83" i="47"/>
  <c r="B84" i="47"/>
  <c r="C84" i="47"/>
  <c r="D84" i="47"/>
  <c r="E84" i="47"/>
  <c r="F84" i="47"/>
  <c r="G84" i="47"/>
  <c r="H84" i="47"/>
  <c r="I84" i="47"/>
  <c r="J84" i="47"/>
  <c r="K84" i="47"/>
  <c r="L84" i="47"/>
  <c r="M84" i="47"/>
  <c r="N84" i="47"/>
  <c r="O84" i="47"/>
  <c r="P84" i="47"/>
  <c r="Q84" i="47"/>
  <c r="R84" i="47"/>
  <c r="S84" i="47"/>
  <c r="T84" i="47"/>
  <c r="U84" i="47"/>
  <c r="V84" i="47"/>
  <c r="W84" i="47"/>
  <c r="X84" i="47"/>
  <c r="Y84" i="47"/>
  <c r="B85" i="47"/>
  <c r="C85" i="47"/>
  <c r="D85" i="47"/>
  <c r="E85" i="47"/>
  <c r="F85" i="47"/>
  <c r="G85" i="47"/>
  <c r="H85" i="47"/>
  <c r="I85" i="47"/>
  <c r="J85" i="47"/>
  <c r="K85" i="47"/>
  <c r="L85" i="47"/>
  <c r="M85" i="47"/>
  <c r="N85" i="47"/>
  <c r="O85" i="47"/>
  <c r="P85" i="47"/>
  <c r="Q85" i="47"/>
  <c r="R85" i="47"/>
  <c r="S85" i="47"/>
  <c r="T85" i="47"/>
  <c r="U85" i="47"/>
  <c r="V85" i="47"/>
  <c r="W85" i="47"/>
  <c r="X85" i="47"/>
  <c r="Y85" i="47"/>
  <c r="B86" i="47"/>
  <c r="C86" i="47"/>
  <c r="D86" i="47"/>
  <c r="E86" i="47"/>
  <c r="F86" i="47"/>
  <c r="G86" i="47"/>
  <c r="H86" i="47"/>
  <c r="I86" i="47"/>
  <c r="J86" i="47"/>
  <c r="K86" i="47"/>
  <c r="L86" i="47"/>
  <c r="M86" i="47"/>
  <c r="N86" i="47"/>
  <c r="O86" i="47"/>
  <c r="P86" i="47"/>
  <c r="Q86" i="47"/>
  <c r="R86" i="47"/>
  <c r="S86" i="47"/>
  <c r="T86" i="47"/>
  <c r="U86" i="47"/>
  <c r="V86" i="47"/>
  <c r="W86" i="47"/>
  <c r="X86" i="47"/>
  <c r="Y86" i="47"/>
  <c r="B87" i="47"/>
  <c r="C87" i="47"/>
  <c r="D87" i="47"/>
  <c r="E87" i="47"/>
  <c r="F87" i="47"/>
  <c r="G87" i="47"/>
  <c r="H87" i="47"/>
  <c r="I87" i="47"/>
  <c r="J87" i="47"/>
  <c r="K87" i="47"/>
  <c r="L87" i="47"/>
  <c r="M87" i="47"/>
  <c r="N87" i="47"/>
  <c r="O87" i="47"/>
  <c r="P87" i="47"/>
  <c r="Q87" i="47"/>
  <c r="R87" i="47"/>
  <c r="S87" i="47"/>
  <c r="T87" i="47"/>
  <c r="U87" i="47"/>
  <c r="V87" i="47"/>
  <c r="W87" i="47"/>
  <c r="X87" i="47"/>
  <c r="Y87" i="47"/>
  <c r="B88" i="47"/>
  <c r="C88" i="47"/>
  <c r="D88" i="47"/>
  <c r="E88" i="47"/>
  <c r="F88" i="47"/>
  <c r="G88" i="47"/>
  <c r="H88" i="47"/>
  <c r="I88" i="47"/>
  <c r="J88" i="47"/>
  <c r="K88" i="47"/>
  <c r="L88" i="47"/>
  <c r="M88" i="47"/>
  <c r="N88" i="47"/>
  <c r="O88" i="47"/>
  <c r="P88" i="47"/>
  <c r="Q88" i="47"/>
  <c r="R88" i="47"/>
  <c r="S88" i="47"/>
  <c r="T88" i="47"/>
  <c r="U88" i="47"/>
  <c r="V88" i="47"/>
  <c r="W88" i="47"/>
  <c r="X88" i="47"/>
  <c r="Y88" i="47"/>
  <c r="B89" i="47"/>
  <c r="C89" i="47"/>
  <c r="D89" i="47"/>
  <c r="E89" i="47"/>
  <c r="F89" i="47"/>
  <c r="G89" i="47"/>
  <c r="H89" i="47"/>
  <c r="I89" i="47"/>
  <c r="J89" i="47"/>
  <c r="K89" i="47"/>
  <c r="L89" i="47"/>
  <c r="M89" i="47"/>
  <c r="N89" i="47"/>
  <c r="O89" i="47"/>
  <c r="P89" i="47"/>
  <c r="Q89" i="47"/>
  <c r="R89" i="47"/>
  <c r="S89" i="47"/>
  <c r="T89" i="47"/>
  <c r="U89" i="47"/>
  <c r="V89" i="47"/>
  <c r="W89" i="47"/>
  <c r="X89" i="47"/>
  <c r="Y89" i="47"/>
  <c r="B90" i="47"/>
  <c r="C90" i="47"/>
  <c r="D90" i="47"/>
  <c r="E90" i="47"/>
  <c r="F90" i="47"/>
  <c r="G90" i="47"/>
  <c r="H90" i="47"/>
  <c r="I90" i="47"/>
  <c r="J90" i="47"/>
  <c r="K90" i="47"/>
  <c r="L90" i="47"/>
  <c r="M90" i="47"/>
  <c r="N90" i="47"/>
  <c r="O90" i="47"/>
  <c r="P90" i="47"/>
  <c r="Q90" i="47"/>
  <c r="R90" i="47"/>
  <c r="S90" i="47"/>
  <c r="T90" i="47"/>
  <c r="U90" i="47"/>
  <c r="V90" i="47"/>
  <c r="W90" i="47"/>
  <c r="X90" i="47"/>
  <c r="Y90" i="47"/>
  <c r="B91" i="47"/>
  <c r="C91" i="47"/>
  <c r="D91" i="47"/>
  <c r="E91" i="47"/>
  <c r="F91" i="47"/>
  <c r="G91" i="47"/>
  <c r="H91" i="47"/>
  <c r="I91" i="47"/>
  <c r="J91" i="47"/>
  <c r="K91" i="47"/>
  <c r="L91" i="47"/>
  <c r="M91" i="47"/>
  <c r="N91" i="47"/>
  <c r="O91" i="47"/>
  <c r="P91" i="47"/>
  <c r="Q91" i="47"/>
  <c r="R91" i="47"/>
  <c r="S91" i="47"/>
  <c r="T91" i="47"/>
  <c r="U91" i="47"/>
  <c r="V91" i="47"/>
  <c r="W91" i="47"/>
  <c r="X91" i="47"/>
  <c r="Y91" i="47"/>
  <c r="B92" i="47"/>
  <c r="C92" i="47"/>
  <c r="D92" i="47"/>
  <c r="E92" i="47"/>
  <c r="F92" i="47"/>
  <c r="G92" i="47"/>
  <c r="H92" i="47"/>
  <c r="I92" i="47"/>
  <c r="J92" i="47"/>
  <c r="K92" i="47"/>
  <c r="L92" i="47"/>
  <c r="M92" i="47"/>
  <c r="N92" i="47"/>
  <c r="O92" i="47"/>
  <c r="P92" i="47"/>
  <c r="Q92" i="47"/>
  <c r="R92" i="47"/>
  <c r="S92" i="47"/>
  <c r="T92" i="47"/>
  <c r="U92" i="47"/>
  <c r="V92" i="47"/>
  <c r="W92" i="47"/>
  <c r="X92" i="47"/>
  <c r="Y92" i="47"/>
  <c r="B93" i="47"/>
  <c r="C93" i="47"/>
  <c r="D93" i="47"/>
  <c r="E93" i="47"/>
  <c r="F93" i="47"/>
  <c r="G93" i="47"/>
  <c r="H93" i="47"/>
  <c r="I93" i="47"/>
  <c r="J93" i="47"/>
  <c r="K93" i="47"/>
  <c r="L93" i="47"/>
  <c r="M93" i="47"/>
  <c r="N93" i="47"/>
  <c r="O93" i="47"/>
  <c r="P93" i="47"/>
  <c r="Q93" i="47"/>
  <c r="R93" i="47"/>
  <c r="S93" i="47"/>
  <c r="T93" i="47"/>
  <c r="U93" i="47"/>
  <c r="V93" i="47"/>
  <c r="W93" i="47"/>
  <c r="X93" i="47"/>
  <c r="Y93" i="47"/>
  <c r="B94" i="47"/>
  <c r="C94" i="47"/>
  <c r="D94" i="47"/>
  <c r="E94" i="47"/>
  <c r="F94" i="47"/>
  <c r="G94" i="47"/>
  <c r="H94" i="47"/>
  <c r="I94" i="47"/>
  <c r="J94" i="47"/>
  <c r="K94" i="47"/>
  <c r="L94" i="47"/>
  <c r="M94" i="47"/>
  <c r="N94" i="47"/>
  <c r="O94" i="47"/>
  <c r="P94" i="47"/>
  <c r="Q94" i="47"/>
  <c r="R94" i="47"/>
  <c r="S94" i="47"/>
  <c r="T94" i="47"/>
  <c r="U94" i="47"/>
  <c r="V94" i="47"/>
  <c r="W94" i="47"/>
  <c r="X94" i="47"/>
  <c r="Y94" i="47"/>
  <c r="B95" i="47"/>
  <c r="C95" i="47"/>
  <c r="D95" i="47"/>
  <c r="E95" i="47"/>
  <c r="F95" i="47"/>
  <c r="G95" i="47"/>
  <c r="H95" i="47"/>
  <c r="I95" i="47"/>
  <c r="J95" i="47"/>
  <c r="K95" i="47"/>
  <c r="L95" i="47"/>
  <c r="M95" i="47"/>
  <c r="N95" i="47"/>
  <c r="O95" i="47"/>
  <c r="P95" i="47"/>
  <c r="Q95" i="47"/>
  <c r="R95" i="47"/>
  <c r="S95" i="47"/>
  <c r="T95" i="47"/>
  <c r="U95" i="47"/>
  <c r="V95" i="47"/>
  <c r="W95" i="47"/>
  <c r="X95" i="47"/>
  <c r="Y95" i="47"/>
  <c r="B96" i="47"/>
  <c r="C96" i="47"/>
  <c r="D96" i="47"/>
  <c r="E96" i="47"/>
  <c r="F96" i="47"/>
  <c r="G96" i="47"/>
  <c r="H96" i="47"/>
  <c r="I96" i="47"/>
  <c r="J96" i="47"/>
  <c r="K96" i="47"/>
  <c r="L96" i="47"/>
  <c r="M96" i="47"/>
  <c r="N96" i="47"/>
  <c r="O96" i="47"/>
  <c r="P96" i="47"/>
  <c r="Q96" i="47"/>
  <c r="R96" i="47"/>
  <c r="S96" i="47"/>
  <c r="T96" i="47"/>
  <c r="U96" i="47"/>
  <c r="V96" i="47"/>
  <c r="W96" i="47"/>
  <c r="X96" i="47"/>
  <c r="Y96" i="47"/>
  <c r="B97" i="47"/>
  <c r="C97" i="47"/>
  <c r="D97" i="47"/>
  <c r="E97" i="47"/>
  <c r="F97" i="47"/>
  <c r="G97" i="47"/>
  <c r="H97" i="47"/>
  <c r="I97" i="47"/>
  <c r="J97" i="47"/>
  <c r="K97" i="47"/>
  <c r="L97" i="47"/>
  <c r="M97" i="47"/>
  <c r="N97" i="47"/>
  <c r="O97" i="47"/>
  <c r="P97" i="47"/>
  <c r="Q97" i="47"/>
  <c r="R97" i="47"/>
  <c r="S97" i="47"/>
  <c r="T97" i="47"/>
  <c r="U97" i="47"/>
  <c r="V97" i="47"/>
  <c r="W97" i="47"/>
  <c r="X97" i="47"/>
  <c r="Y97" i="47"/>
  <c r="B98" i="47"/>
  <c r="C98" i="47"/>
  <c r="D98" i="47"/>
  <c r="E98" i="47"/>
  <c r="F98" i="47"/>
  <c r="G98" i="47"/>
  <c r="H98" i="47"/>
  <c r="I98" i="47"/>
  <c r="J98" i="47"/>
  <c r="K98" i="47"/>
  <c r="L98" i="47"/>
  <c r="M98" i="47"/>
  <c r="N98" i="47"/>
  <c r="O98" i="47"/>
  <c r="P98" i="47"/>
  <c r="Q98" i="47"/>
  <c r="R98" i="47"/>
  <c r="S98" i="47"/>
  <c r="T98" i="47"/>
  <c r="U98" i="47"/>
  <c r="V98" i="47"/>
  <c r="W98" i="47"/>
  <c r="X98" i="47"/>
  <c r="Y98" i="47"/>
  <c r="B99" i="47"/>
  <c r="C99" i="47"/>
  <c r="D99" i="47"/>
  <c r="E99" i="47"/>
  <c r="F99" i="47"/>
  <c r="G99" i="47"/>
  <c r="H99" i="47"/>
  <c r="I99" i="47"/>
  <c r="J99" i="47"/>
  <c r="K99" i="47"/>
  <c r="L99" i="47"/>
  <c r="M99" i="47"/>
  <c r="N99" i="47"/>
  <c r="O99" i="47"/>
  <c r="P99" i="47"/>
  <c r="Q99" i="47"/>
  <c r="R99" i="47"/>
  <c r="S99" i="47"/>
  <c r="T99" i="47"/>
  <c r="U99" i="47"/>
  <c r="V99" i="47"/>
  <c r="W99" i="47"/>
  <c r="X99" i="47"/>
  <c r="Y99" i="47"/>
  <c r="B100" i="47"/>
  <c r="C100" i="47"/>
  <c r="D100" i="47"/>
  <c r="E100" i="47"/>
  <c r="F100" i="47"/>
  <c r="G100" i="47"/>
  <c r="H100" i="47"/>
  <c r="I100" i="47"/>
  <c r="J100" i="47"/>
  <c r="K100" i="47"/>
  <c r="L100" i="47"/>
  <c r="M100" i="47"/>
  <c r="N100" i="47"/>
  <c r="O100" i="47"/>
  <c r="P100" i="47"/>
  <c r="Q100" i="47"/>
  <c r="R100" i="47"/>
  <c r="S100" i="47"/>
  <c r="T100" i="47"/>
  <c r="U100" i="47"/>
  <c r="V100" i="47"/>
  <c r="W100" i="47"/>
  <c r="X100" i="47"/>
  <c r="Y100" i="47"/>
  <c r="B61" i="47"/>
  <c r="C61" i="47"/>
  <c r="D61" i="47"/>
  <c r="E61" i="47"/>
  <c r="F61" i="47"/>
  <c r="G61" i="47"/>
  <c r="H61" i="47"/>
  <c r="I61" i="47"/>
  <c r="J61" i="47"/>
  <c r="K61" i="47"/>
  <c r="L61" i="47"/>
  <c r="M61" i="47"/>
  <c r="N61" i="47"/>
  <c r="O61" i="47"/>
  <c r="P61" i="47"/>
  <c r="Q61" i="47"/>
  <c r="R61" i="47"/>
  <c r="S61" i="47"/>
  <c r="T61" i="47"/>
  <c r="U61" i="47"/>
  <c r="V61" i="47"/>
  <c r="W61" i="47"/>
  <c r="X61" i="47"/>
  <c r="Y61" i="47"/>
  <c r="B62" i="47"/>
  <c r="C62" i="47"/>
  <c r="D62" i="47"/>
  <c r="E62" i="47"/>
  <c r="F62" i="47"/>
  <c r="G62" i="47"/>
  <c r="H62" i="47"/>
  <c r="I62" i="47"/>
  <c r="J62" i="47"/>
  <c r="K62" i="47"/>
  <c r="L62" i="47"/>
  <c r="M62" i="47"/>
  <c r="N62" i="47"/>
  <c r="O62" i="47"/>
  <c r="Q62" i="47"/>
  <c r="R62" i="47"/>
  <c r="S62" i="47"/>
  <c r="T62" i="47"/>
  <c r="U62" i="47"/>
  <c r="V62" i="47"/>
  <c r="W62" i="47"/>
  <c r="X62" i="47"/>
  <c r="Y62" i="47"/>
  <c r="B63" i="47"/>
  <c r="C63" i="47"/>
  <c r="D63" i="47"/>
  <c r="E63" i="47"/>
  <c r="F63" i="47"/>
  <c r="G63" i="47"/>
  <c r="H63" i="47"/>
  <c r="I63" i="47"/>
  <c r="J63" i="47"/>
  <c r="K63" i="47"/>
  <c r="L63" i="47"/>
  <c r="M63" i="47"/>
  <c r="N63" i="47"/>
  <c r="O63" i="47"/>
  <c r="Q63" i="47"/>
  <c r="R63" i="47"/>
  <c r="S63" i="47"/>
  <c r="T63" i="47"/>
  <c r="U63" i="47"/>
  <c r="V63" i="47"/>
  <c r="W63" i="47"/>
  <c r="X63" i="47"/>
  <c r="Y63" i="47"/>
  <c r="B64" i="47"/>
  <c r="C64" i="47"/>
  <c r="D64" i="47"/>
  <c r="E64" i="47"/>
  <c r="F64" i="47"/>
  <c r="G64" i="47"/>
  <c r="H64" i="47"/>
  <c r="I64" i="47"/>
  <c r="J64" i="47"/>
  <c r="K64" i="47"/>
  <c r="L64" i="47"/>
  <c r="M64" i="47"/>
  <c r="N64" i="47"/>
  <c r="O64" i="47"/>
  <c r="Q64" i="47"/>
  <c r="R64" i="47"/>
  <c r="S64" i="47"/>
  <c r="T64" i="47"/>
  <c r="U64" i="47"/>
  <c r="V64" i="47"/>
  <c r="W64" i="47"/>
  <c r="X64" i="47"/>
  <c r="Y64" i="47"/>
  <c r="B65" i="47"/>
  <c r="C65" i="47"/>
  <c r="D65" i="47"/>
  <c r="E65" i="47"/>
  <c r="F65" i="47"/>
  <c r="G65" i="47"/>
  <c r="H65" i="47"/>
  <c r="I65" i="47"/>
  <c r="J65" i="47"/>
  <c r="K65" i="47"/>
  <c r="L65" i="47"/>
  <c r="M65" i="47"/>
  <c r="N65" i="47"/>
  <c r="O65" i="47"/>
  <c r="Q65" i="47"/>
  <c r="R65" i="47"/>
  <c r="S65" i="47"/>
  <c r="T65" i="47"/>
  <c r="U65" i="47"/>
  <c r="V65" i="47"/>
  <c r="W65" i="47"/>
  <c r="X65" i="47"/>
  <c r="Y65" i="47"/>
  <c r="B66" i="47"/>
  <c r="C66" i="47"/>
  <c r="D66" i="47"/>
  <c r="E66" i="47"/>
  <c r="F66" i="47"/>
  <c r="G66" i="47"/>
  <c r="H66" i="47"/>
  <c r="I66" i="47"/>
  <c r="J66" i="47"/>
  <c r="K66" i="47"/>
  <c r="L66" i="47"/>
  <c r="M66" i="47"/>
  <c r="N66" i="47"/>
  <c r="O66" i="47"/>
  <c r="Q66" i="47"/>
  <c r="R66" i="47"/>
  <c r="S66" i="47"/>
  <c r="T66" i="47"/>
  <c r="U66" i="47"/>
  <c r="V66" i="47"/>
  <c r="W66" i="47"/>
  <c r="X66" i="47"/>
  <c r="Y66" i="47"/>
  <c r="B67" i="47"/>
  <c r="C67" i="47"/>
  <c r="D67" i="47"/>
  <c r="E67" i="47"/>
  <c r="F67" i="47"/>
  <c r="G67" i="47"/>
  <c r="H67" i="47"/>
  <c r="I67" i="47"/>
  <c r="J67" i="47"/>
  <c r="K67" i="47"/>
  <c r="L67" i="47"/>
  <c r="M67" i="47"/>
  <c r="N67" i="47"/>
  <c r="O67" i="47"/>
  <c r="Q67" i="47"/>
  <c r="R67" i="47"/>
  <c r="S67" i="47"/>
  <c r="T67" i="47"/>
  <c r="U67" i="47"/>
  <c r="V67" i="47"/>
  <c r="W67" i="47"/>
  <c r="X67" i="47"/>
  <c r="Y67" i="47"/>
  <c r="B68" i="47"/>
  <c r="C68" i="47"/>
  <c r="D68" i="47"/>
  <c r="E68" i="47"/>
  <c r="F68" i="47"/>
  <c r="G68" i="47"/>
  <c r="H68" i="47"/>
  <c r="I68" i="47"/>
  <c r="J68" i="47"/>
  <c r="K68" i="47"/>
  <c r="L68" i="47"/>
  <c r="M68" i="47"/>
  <c r="N68" i="47"/>
  <c r="O68" i="47"/>
  <c r="Q68" i="47"/>
  <c r="R68" i="47"/>
  <c r="S68" i="47"/>
  <c r="T68" i="47"/>
  <c r="U68" i="47"/>
  <c r="V68" i="47"/>
  <c r="W68" i="47"/>
  <c r="X68" i="47"/>
  <c r="Y68" i="47"/>
  <c r="B69" i="47"/>
  <c r="C69" i="47"/>
  <c r="D69" i="47"/>
  <c r="E69" i="47"/>
  <c r="F69" i="47"/>
  <c r="G69" i="47"/>
  <c r="H69" i="47"/>
  <c r="I69" i="47"/>
  <c r="J69" i="47"/>
  <c r="K69" i="47"/>
  <c r="L69" i="47"/>
  <c r="M69" i="47"/>
  <c r="N69" i="47"/>
  <c r="O69" i="47"/>
  <c r="Q69" i="47"/>
  <c r="R69" i="47"/>
  <c r="S69" i="47"/>
  <c r="T69" i="47"/>
  <c r="U69" i="47"/>
  <c r="V69" i="47"/>
  <c r="W69" i="47"/>
  <c r="X69" i="47"/>
  <c r="Y69" i="47"/>
  <c r="B70" i="47"/>
  <c r="C70" i="47"/>
  <c r="D70" i="47"/>
  <c r="E70" i="47"/>
  <c r="F70" i="47"/>
  <c r="G70" i="47"/>
  <c r="H70" i="47"/>
  <c r="I70" i="47"/>
  <c r="J70" i="47"/>
  <c r="K70" i="47"/>
  <c r="L70" i="47"/>
  <c r="M70" i="47"/>
  <c r="N70" i="47"/>
  <c r="O70" i="47"/>
  <c r="Q70" i="47"/>
  <c r="R70" i="47"/>
  <c r="S70" i="47"/>
  <c r="T70" i="47"/>
  <c r="U70" i="47"/>
  <c r="V70" i="47"/>
  <c r="W70" i="47"/>
  <c r="X70" i="47"/>
  <c r="Y70" i="47"/>
  <c r="B71" i="47"/>
  <c r="C71" i="47"/>
  <c r="D71" i="47"/>
  <c r="E71" i="47"/>
  <c r="F71" i="47"/>
  <c r="G71" i="47"/>
  <c r="H71" i="47"/>
  <c r="I71" i="47"/>
  <c r="J71" i="47"/>
  <c r="K71" i="47"/>
  <c r="L71" i="47"/>
  <c r="M71" i="47"/>
  <c r="N71" i="47"/>
  <c r="O71" i="47"/>
  <c r="Q71" i="47"/>
  <c r="R71" i="47"/>
  <c r="S71" i="47"/>
  <c r="T71" i="47"/>
  <c r="U71" i="47"/>
  <c r="V71" i="47"/>
  <c r="W71" i="47"/>
  <c r="X71" i="47"/>
  <c r="Y71" i="47"/>
  <c r="B72" i="47"/>
  <c r="C72" i="47"/>
  <c r="D72" i="47"/>
  <c r="E72" i="47"/>
  <c r="F72" i="47"/>
  <c r="G72" i="47"/>
  <c r="H72" i="47"/>
  <c r="I72" i="47"/>
  <c r="J72" i="47"/>
  <c r="K72" i="47"/>
  <c r="L72" i="47"/>
  <c r="M72" i="47"/>
  <c r="N72" i="47"/>
  <c r="O72" i="47"/>
  <c r="Q72" i="47"/>
  <c r="R72" i="47"/>
  <c r="S72" i="47"/>
  <c r="T72" i="47"/>
  <c r="U72" i="47"/>
  <c r="V72" i="47"/>
  <c r="W72" i="47"/>
  <c r="X72" i="47"/>
  <c r="Y72" i="47"/>
  <c r="B73" i="47"/>
  <c r="C73" i="47"/>
  <c r="D73" i="47"/>
  <c r="E73" i="47"/>
  <c r="F73" i="47"/>
  <c r="G73" i="47"/>
  <c r="H73" i="47"/>
  <c r="I73" i="47"/>
  <c r="J73" i="47"/>
  <c r="K73" i="47"/>
  <c r="L73" i="47"/>
  <c r="M73" i="47"/>
  <c r="N73" i="47"/>
  <c r="O73" i="47"/>
  <c r="Q73" i="47"/>
  <c r="R73" i="47"/>
  <c r="S73" i="47"/>
  <c r="T73" i="47"/>
  <c r="U73" i="47"/>
  <c r="V73" i="47"/>
  <c r="W73" i="47"/>
  <c r="X73" i="47"/>
  <c r="Y73" i="47"/>
  <c r="B74" i="47"/>
  <c r="C74" i="47"/>
  <c r="D74" i="47"/>
  <c r="E74" i="47"/>
  <c r="F74" i="47"/>
  <c r="G74" i="47"/>
  <c r="H74" i="47"/>
  <c r="I74" i="47"/>
  <c r="J74" i="47"/>
  <c r="K74" i="47"/>
  <c r="L74" i="47"/>
  <c r="M74" i="47"/>
  <c r="N74" i="47"/>
  <c r="O74" i="47"/>
  <c r="Q74" i="47"/>
  <c r="R74" i="47"/>
  <c r="S74" i="47"/>
  <c r="T74" i="47"/>
  <c r="U74" i="47"/>
  <c r="V74" i="47"/>
  <c r="W74" i="47"/>
  <c r="X74" i="47"/>
  <c r="Y74" i="47"/>
  <c r="B75" i="47"/>
  <c r="C75" i="47"/>
  <c r="D75" i="47"/>
  <c r="E75" i="47"/>
  <c r="F75" i="47"/>
  <c r="G75" i="47"/>
  <c r="H75" i="47"/>
  <c r="I75" i="47"/>
  <c r="J75" i="47"/>
  <c r="K75" i="47"/>
  <c r="L75" i="47"/>
  <c r="M75" i="47"/>
  <c r="N75" i="47"/>
  <c r="O75" i="47"/>
  <c r="Q75" i="47"/>
  <c r="R75" i="47"/>
  <c r="S75" i="47"/>
  <c r="T75" i="47"/>
  <c r="U75" i="47"/>
  <c r="V75" i="47"/>
  <c r="W75" i="47"/>
  <c r="X75" i="47"/>
  <c r="Y75" i="47"/>
  <c r="B76" i="47"/>
  <c r="C76" i="47"/>
  <c r="D76" i="47"/>
  <c r="E76" i="47"/>
  <c r="F76" i="47"/>
  <c r="G76" i="47"/>
  <c r="H76" i="47"/>
  <c r="I76" i="47"/>
  <c r="J76" i="47"/>
  <c r="K76" i="47"/>
  <c r="L76" i="47"/>
  <c r="M76" i="47"/>
  <c r="N76" i="47"/>
  <c r="O76" i="47"/>
  <c r="Q76" i="47"/>
  <c r="R76" i="47"/>
  <c r="S76" i="47"/>
  <c r="T76" i="47"/>
  <c r="U76" i="47"/>
  <c r="V76" i="47"/>
  <c r="W76" i="47"/>
  <c r="X76" i="47"/>
  <c r="Y76" i="47"/>
  <c r="B77" i="47"/>
  <c r="C77" i="47"/>
  <c r="D77" i="47"/>
  <c r="E77" i="47"/>
  <c r="F77" i="47"/>
  <c r="G77" i="47"/>
  <c r="H77" i="47"/>
  <c r="I77" i="47"/>
  <c r="J77" i="47"/>
  <c r="K77" i="47"/>
  <c r="L77" i="47"/>
  <c r="M77" i="47"/>
  <c r="N77" i="47"/>
  <c r="O77" i="47"/>
  <c r="Q77" i="47"/>
  <c r="R77" i="47"/>
  <c r="S77" i="47"/>
  <c r="T77" i="47"/>
  <c r="U77" i="47"/>
  <c r="V77" i="47"/>
  <c r="W77" i="47"/>
  <c r="X77" i="47"/>
  <c r="Y77" i="47"/>
  <c r="B78" i="47"/>
  <c r="C78" i="47"/>
  <c r="D78" i="47"/>
  <c r="E78" i="47"/>
  <c r="F78" i="47"/>
  <c r="G78" i="47"/>
  <c r="H78" i="47"/>
  <c r="I78" i="47"/>
  <c r="J78" i="47"/>
  <c r="K78" i="47"/>
  <c r="L78" i="47"/>
  <c r="M78" i="47"/>
  <c r="N78" i="47"/>
  <c r="O78" i="47"/>
  <c r="Q78" i="47"/>
  <c r="R78" i="47"/>
  <c r="S78" i="47"/>
  <c r="T78" i="47"/>
  <c r="U78" i="47"/>
  <c r="V78" i="47"/>
  <c r="W78" i="47"/>
  <c r="X78" i="47"/>
  <c r="Y78" i="47"/>
  <c r="B79" i="47"/>
  <c r="C79" i="47"/>
  <c r="D79" i="47"/>
  <c r="E79" i="47"/>
  <c r="F79" i="47"/>
  <c r="G79" i="47"/>
  <c r="H79" i="47"/>
  <c r="I79" i="47"/>
  <c r="J79" i="47"/>
  <c r="K79" i="47"/>
  <c r="L79" i="47"/>
  <c r="M79" i="47"/>
  <c r="N79" i="47"/>
  <c r="O79" i="47"/>
  <c r="Q79" i="47"/>
  <c r="R79" i="47"/>
  <c r="S79" i="47"/>
  <c r="T79" i="47"/>
  <c r="U79" i="47"/>
  <c r="V79" i="47"/>
  <c r="W79" i="47"/>
  <c r="X79" i="47"/>
  <c r="Y79" i="47"/>
  <c r="B80" i="47"/>
  <c r="C80" i="47"/>
  <c r="D80" i="47"/>
  <c r="E80" i="47"/>
  <c r="F80" i="47"/>
  <c r="G80" i="47"/>
  <c r="H80" i="47"/>
  <c r="I80" i="47"/>
  <c r="J80" i="47"/>
  <c r="K80" i="47"/>
  <c r="L80" i="47"/>
  <c r="M80" i="47"/>
  <c r="N80" i="47"/>
  <c r="O80" i="47"/>
  <c r="P80" i="47"/>
  <c r="Q80" i="47"/>
  <c r="R80" i="47"/>
  <c r="S80" i="47"/>
  <c r="T80" i="47"/>
  <c r="U80" i="47"/>
  <c r="V80" i="47"/>
  <c r="W80" i="47"/>
  <c r="X80" i="47"/>
  <c r="Y80" i="47"/>
  <c r="B41" i="47"/>
  <c r="C41" i="47"/>
  <c r="D41" i="47"/>
  <c r="E41" i="47"/>
  <c r="F41" i="47"/>
  <c r="G41" i="47"/>
  <c r="H41" i="47"/>
  <c r="I41" i="47"/>
  <c r="J41" i="47"/>
  <c r="K41" i="47"/>
  <c r="L41" i="47"/>
  <c r="M41" i="47"/>
  <c r="N41" i="47"/>
  <c r="O41" i="47"/>
  <c r="P41" i="47"/>
  <c r="Q41" i="47"/>
  <c r="R41" i="47"/>
  <c r="S41" i="47"/>
  <c r="T41" i="47"/>
  <c r="U41" i="47"/>
  <c r="V41" i="47"/>
  <c r="W41" i="47"/>
  <c r="X41" i="47"/>
  <c r="Y41" i="47"/>
  <c r="B60" i="47"/>
  <c r="C60" i="47"/>
  <c r="D60" i="47"/>
  <c r="E60" i="47"/>
  <c r="F60" i="47"/>
  <c r="G60" i="47"/>
  <c r="H60" i="47"/>
  <c r="I60" i="47"/>
  <c r="J60" i="47"/>
  <c r="K60" i="47"/>
  <c r="L60" i="47"/>
  <c r="M60" i="47"/>
  <c r="N60" i="47"/>
  <c r="O60" i="47"/>
  <c r="P60" i="47"/>
  <c r="Q60" i="47"/>
  <c r="R60" i="47"/>
  <c r="S60" i="47"/>
  <c r="T60" i="47"/>
  <c r="U60" i="47"/>
  <c r="V60" i="47"/>
  <c r="W60" i="47"/>
  <c r="X60" i="47"/>
  <c r="Y60" i="47"/>
  <c r="B21" i="47"/>
  <c r="C21" i="47"/>
  <c r="D21" i="47"/>
  <c r="E21" i="47"/>
  <c r="F21" i="47"/>
  <c r="G21" i="47"/>
  <c r="H21" i="47"/>
  <c r="I21" i="47"/>
  <c r="J21" i="47"/>
  <c r="K21" i="47"/>
  <c r="L21" i="47"/>
  <c r="M21" i="47"/>
  <c r="N21" i="47"/>
  <c r="O21" i="47"/>
  <c r="P21" i="47"/>
  <c r="Q21" i="47"/>
  <c r="R21" i="47"/>
  <c r="S21" i="47"/>
  <c r="T21" i="47"/>
  <c r="U21" i="47"/>
  <c r="V21" i="47"/>
  <c r="W21" i="47"/>
  <c r="X21" i="47"/>
  <c r="Y21" i="47"/>
  <c r="B40" i="47"/>
  <c r="C40" i="47"/>
  <c r="D40" i="47"/>
  <c r="E40" i="47"/>
  <c r="F40" i="47"/>
  <c r="G40" i="47"/>
  <c r="H40" i="47"/>
  <c r="I40" i="47"/>
  <c r="J40" i="47"/>
  <c r="K40" i="47"/>
  <c r="L40" i="47"/>
  <c r="M40" i="47"/>
  <c r="N40" i="47"/>
  <c r="O40" i="47"/>
  <c r="P40" i="47"/>
  <c r="Q40" i="47"/>
  <c r="R40" i="47"/>
  <c r="S40" i="47"/>
  <c r="T40" i="47"/>
  <c r="U40" i="47"/>
  <c r="V40" i="47"/>
  <c r="W40" i="47"/>
  <c r="X40" i="47"/>
  <c r="Y40" i="47"/>
  <c r="C46" i="56"/>
  <c r="D46" i="56"/>
  <c r="E46" i="56"/>
  <c r="F46" i="56"/>
  <c r="G46" i="56"/>
  <c r="H46" i="56"/>
  <c r="I46" i="56"/>
  <c r="J46" i="56"/>
  <c r="K46" i="56"/>
  <c r="L46" i="56"/>
  <c r="M46" i="56"/>
  <c r="N46" i="56"/>
  <c r="O46" i="56"/>
  <c r="P46" i="56"/>
  <c r="Q46" i="56"/>
  <c r="R46" i="56"/>
  <c r="S46" i="56"/>
  <c r="T46" i="56"/>
  <c r="U46" i="56"/>
  <c r="V46" i="56"/>
  <c r="W46" i="56"/>
  <c r="X46" i="56"/>
  <c r="Y46" i="56"/>
  <c r="B46" i="56"/>
  <c r="X91" i="56"/>
  <c r="W91" i="56"/>
  <c r="V91" i="56"/>
  <c r="U91" i="56"/>
  <c r="T91" i="56"/>
  <c r="S91" i="56"/>
  <c r="R91" i="56"/>
  <c r="Q91" i="56"/>
  <c r="P91" i="56"/>
  <c r="O91" i="56"/>
  <c r="N91" i="56"/>
  <c r="M91" i="56"/>
  <c r="L91" i="56"/>
  <c r="K91" i="56"/>
  <c r="J91" i="56"/>
  <c r="I91" i="56"/>
  <c r="H91" i="56"/>
  <c r="G91" i="56"/>
  <c r="F91" i="56"/>
  <c r="E91" i="56"/>
  <c r="D91" i="56"/>
  <c r="C91" i="56"/>
  <c r="B91" i="56"/>
  <c r="X90" i="56"/>
  <c r="W90" i="56"/>
  <c r="V90" i="56"/>
  <c r="U90" i="56"/>
  <c r="T90" i="56"/>
  <c r="S90" i="56"/>
  <c r="R90" i="56"/>
  <c r="Q90" i="56"/>
  <c r="P90" i="56"/>
  <c r="O90" i="56"/>
  <c r="N90" i="56"/>
  <c r="M90" i="56"/>
  <c r="L90" i="56"/>
  <c r="K90" i="56"/>
  <c r="J90" i="56"/>
  <c r="I90" i="56"/>
  <c r="H90" i="56"/>
  <c r="G90" i="56"/>
  <c r="F90" i="56"/>
  <c r="E90" i="56"/>
  <c r="D90" i="56"/>
  <c r="C90" i="56"/>
  <c r="B90" i="56"/>
  <c r="X89" i="56"/>
  <c r="W89" i="56"/>
  <c r="V89" i="56"/>
  <c r="U89" i="56"/>
  <c r="T89" i="56"/>
  <c r="S89" i="56"/>
  <c r="R89" i="56"/>
  <c r="Q89" i="56"/>
  <c r="P89" i="56"/>
  <c r="O89" i="56"/>
  <c r="N89" i="56"/>
  <c r="M89" i="56"/>
  <c r="L89" i="56"/>
  <c r="K89" i="56"/>
  <c r="J89" i="56"/>
  <c r="I89" i="56"/>
  <c r="H89" i="56"/>
  <c r="G89" i="56"/>
  <c r="F89" i="56"/>
  <c r="E89" i="56"/>
  <c r="D89" i="56"/>
  <c r="C89" i="56"/>
  <c r="B89" i="56"/>
  <c r="X88" i="56"/>
  <c r="W88" i="56"/>
  <c r="V88" i="56"/>
  <c r="U88" i="56"/>
  <c r="T88" i="56"/>
  <c r="S88" i="56"/>
  <c r="R88" i="56"/>
  <c r="Q88" i="56"/>
  <c r="P88" i="56"/>
  <c r="O88" i="56"/>
  <c r="N88" i="56"/>
  <c r="M88" i="56"/>
  <c r="L88" i="56"/>
  <c r="K88" i="56"/>
  <c r="J88" i="56"/>
  <c r="I88" i="56"/>
  <c r="H88" i="56"/>
  <c r="G88" i="56"/>
  <c r="F88" i="56"/>
  <c r="E88" i="56"/>
  <c r="D88" i="56"/>
  <c r="C88" i="56"/>
  <c r="B88" i="56"/>
  <c r="X86" i="56"/>
  <c r="W86" i="56"/>
  <c r="V86" i="56"/>
  <c r="U86" i="56"/>
  <c r="T86" i="56"/>
  <c r="S86" i="56"/>
  <c r="R86" i="56"/>
  <c r="Q86" i="56"/>
  <c r="P86" i="56"/>
  <c r="O86" i="56"/>
  <c r="N86" i="56"/>
  <c r="M86" i="56"/>
  <c r="L86" i="56"/>
  <c r="K86" i="56"/>
  <c r="J86" i="56"/>
  <c r="I86" i="56"/>
  <c r="H86" i="56"/>
  <c r="G86" i="56"/>
  <c r="F86" i="56"/>
  <c r="E86" i="56"/>
  <c r="D86" i="56"/>
  <c r="C86" i="56"/>
  <c r="B86" i="56"/>
  <c r="X85" i="56"/>
  <c r="W85" i="56"/>
  <c r="V85" i="56"/>
  <c r="U85" i="56"/>
  <c r="T85" i="56"/>
  <c r="S85" i="56"/>
  <c r="R85" i="56"/>
  <c r="Q85" i="56"/>
  <c r="P85" i="56"/>
  <c r="O85" i="56"/>
  <c r="N85" i="56"/>
  <c r="M85" i="56"/>
  <c r="L85" i="56"/>
  <c r="K85" i="56"/>
  <c r="J85" i="56"/>
  <c r="I85" i="56"/>
  <c r="H85" i="56"/>
  <c r="G85" i="56"/>
  <c r="F85" i="56"/>
  <c r="E85" i="56"/>
  <c r="D85" i="56"/>
  <c r="C85" i="56"/>
  <c r="B85" i="56"/>
  <c r="X84" i="56"/>
  <c r="W84" i="56"/>
  <c r="V84" i="56"/>
  <c r="U84" i="56"/>
  <c r="T84" i="56"/>
  <c r="S84" i="56"/>
  <c r="R84" i="56"/>
  <c r="Q84" i="56"/>
  <c r="P84" i="56"/>
  <c r="O84" i="56"/>
  <c r="N84" i="56"/>
  <c r="M84" i="56"/>
  <c r="L84" i="56"/>
  <c r="K84" i="56"/>
  <c r="J84" i="56"/>
  <c r="I84" i="56"/>
  <c r="H84" i="56"/>
  <c r="G84" i="56"/>
  <c r="F84" i="56"/>
  <c r="E84" i="56"/>
  <c r="D84" i="56"/>
  <c r="C84" i="56"/>
  <c r="B84" i="56"/>
  <c r="X83" i="56"/>
  <c r="W83" i="56"/>
  <c r="V83" i="56"/>
  <c r="U83" i="56"/>
  <c r="T83" i="56"/>
  <c r="S83" i="56"/>
  <c r="R83" i="56"/>
  <c r="Q83" i="56"/>
  <c r="P83" i="56"/>
  <c r="O83" i="56"/>
  <c r="N83" i="56"/>
  <c r="M83" i="56"/>
  <c r="L83" i="56"/>
  <c r="K83" i="56"/>
  <c r="J83" i="56"/>
  <c r="I83" i="56"/>
  <c r="H83" i="56"/>
  <c r="G83" i="56"/>
  <c r="F83" i="56"/>
  <c r="E83" i="56"/>
  <c r="D83" i="56"/>
  <c r="C83" i="56"/>
  <c r="B83" i="56"/>
  <c r="X82" i="56"/>
  <c r="W82" i="56"/>
  <c r="V82" i="56"/>
  <c r="U82" i="56"/>
  <c r="T82" i="56"/>
  <c r="S82" i="56"/>
  <c r="R82" i="56"/>
  <c r="Q82" i="56"/>
  <c r="P82" i="56"/>
  <c r="O82" i="56"/>
  <c r="N82" i="56"/>
  <c r="M82" i="56"/>
  <c r="L82" i="56"/>
  <c r="K82" i="56"/>
  <c r="J82" i="56"/>
  <c r="I82" i="56"/>
  <c r="H82" i="56"/>
  <c r="G82" i="56"/>
  <c r="F82" i="56"/>
  <c r="E82" i="56"/>
  <c r="D82" i="56"/>
  <c r="C82" i="56"/>
  <c r="B82" i="56"/>
  <c r="X81" i="56"/>
  <c r="W81" i="56"/>
  <c r="V81" i="56"/>
  <c r="U81" i="56"/>
  <c r="T81" i="56"/>
  <c r="S81" i="56"/>
  <c r="R81" i="56"/>
  <c r="Q81" i="56"/>
  <c r="P81" i="56"/>
  <c r="O81" i="56"/>
  <c r="N81" i="56"/>
  <c r="M81" i="56"/>
  <c r="L81" i="56"/>
  <c r="K81" i="56"/>
  <c r="J81" i="56"/>
  <c r="I81" i="56"/>
  <c r="H81" i="56"/>
  <c r="G81" i="56"/>
  <c r="F81" i="56"/>
  <c r="E81" i="56"/>
  <c r="D81" i="56"/>
  <c r="C81" i="56"/>
  <c r="B81" i="56"/>
  <c r="X80" i="56"/>
  <c r="W80" i="56"/>
  <c r="V80" i="56"/>
  <c r="U80" i="56"/>
  <c r="T80" i="56"/>
  <c r="S80" i="56"/>
  <c r="R80" i="56"/>
  <c r="Q80" i="56"/>
  <c r="P80" i="56"/>
  <c r="O80" i="56"/>
  <c r="N80" i="56"/>
  <c r="M80" i="56"/>
  <c r="L80" i="56"/>
  <c r="K80" i="56"/>
  <c r="J80" i="56"/>
  <c r="I80" i="56"/>
  <c r="H80" i="56"/>
  <c r="G80" i="56"/>
  <c r="F80" i="56"/>
  <c r="E80" i="56"/>
  <c r="D80" i="56"/>
  <c r="C80" i="56"/>
  <c r="B80" i="56"/>
  <c r="X79" i="56"/>
  <c r="W79" i="56"/>
  <c r="V79" i="56"/>
  <c r="U79" i="56"/>
  <c r="T79" i="56"/>
  <c r="S79" i="56"/>
  <c r="R79" i="56"/>
  <c r="Q79" i="56"/>
  <c r="P79" i="56"/>
  <c r="O79" i="56"/>
  <c r="N79" i="56"/>
  <c r="M79" i="56"/>
  <c r="L79" i="56"/>
  <c r="K79" i="56"/>
  <c r="J79" i="56"/>
  <c r="I79" i="56"/>
  <c r="H79" i="56"/>
  <c r="G79" i="56"/>
  <c r="F79" i="56"/>
  <c r="E79" i="56"/>
  <c r="D79" i="56"/>
  <c r="C79" i="56"/>
  <c r="B79" i="56"/>
  <c r="X78" i="56"/>
  <c r="W78" i="56"/>
  <c r="V78" i="56"/>
  <c r="U78" i="56"/>
  <c r="T78" i="56"/>
  <c r="S78" i="56"/>
  <c r="R78" i="56"/>
  <c r="Q78" i="56"/>
  <c r="P78" i="56"/>
  <c r="O78" i="56"/>
  <c r="N78" i="56"/>
  <c r="M78" i="56"/>
  <c r="L78" i="56"/>
  <c r="K78" i="56"/>
  <c r="J78" i="56"/>
  <c r="I78" i="56"/>
  <c r="H78" i="56"/>
  <c r="G78" i="56"/>
  <c r="F78" i="56"/>
  <c r="E78" i="56"/>
  <c r="D78" i="56"/>
  <c r="C78" i="56"/>
  <c r="B78" i="56"/>
  <c r="X77" i="56"/>
  <c r="W77" i="56"/>
  <c r="V77" i="56"/>
  <c r="U77" i="56"/>
  <c r="T77" i="56"/>
  <c r="S77" i="56"/>
  <c r="R77" i="56"/>
  <c r="Q77" i="56"/>
  <c r="P77" i="56"/>
  <c r="O77" i="56"/>
  <c r="N77" i="56"/>
  <c r="M77" i="56"/>
  <c r="L77" i="56"/>
  <c r="K77" i="56"/>
  <c r="J77" i="56"/>
  <c r="I77" i="56"/>
  <c r="H77" i="56"/>
  <c r="G77" i="56"/>
  <c r="F77" i="56"/>
  <c r="E77" i="56"/>
  <c r="D77" i="56"/>
  <c r="C77" i="56"/>
  <c r="B77" i="56"/>
  <c r="X76" i="56"/>
  <c r="W76" i="56"/>
  <c r="V76" i="56"/>
  <c r="U76" i="56"/>
  <c r="T76" i="56"/>
  <c r="S76" i="56"/>
  <c r="R76" i="56"/>
  <c r="Q76" i="56"/>
  <c r="P76" i="56"/>
  <c r="O76" i="56"/>
  <c r="N76" i="56"/>
  <c r="M76" i="56"/>
  <c r="L76" i="56"/>
  <c r="K76" i="56"/>
  <c r="J76" i="56"/>
  <c r="I76" i="56"/>
  <c r="H76" i="56"/>
  <c r="G76" i="56"/>
  <c r="F76" i="56"/>
  <c r="E76" i="56"/>
  <c r="D76" i="56"/>
  <c r="C76" i="56"/>
  <c r="B76" i="56"/>
  <c r="X75" i="56"/>
  <c r="W75" i="56"/>
  <c r="V75" i="56"/>
  <c r="U75" i="56"/>
  <c r="T75" i="56"/>
  <c r="S75" i="56"/>
  <c r="R75" i="56"/>
  <c r="Q75" i="56"/>
  <c r="P75" i="56"/>
  <c r="O75" i="56"/>
  <c r="N75" i="56"/>
  <c r="M75" i="56"/>
  <c r="L75" i="56"/>
  <c r="K75" i="56"/>
  <c r="J75" i="56"/>
  <c r="I75" i="56"/>
  <c r="H75" i="56"/>
  <c r="G75" i="56"/>
  <c r="F75" i="56"/>
  <c r="E75" i="56"/>
  <c r="D75" i="56"/>
  <c r="C75" i="56"/>
  <c r="B75" i="56"/>
  <c r="X74" i="56"/>
  <c r="W74" i="56"/>
  <c r="V74" i="56"/>
  <c r="U74" i="56"/>
  <c r="T74" i="56"/>
  <c r="S74" i="56"/>
  <c r="R74" i="56"/>
  <c r="Q74" i="56"/>
  <c r="P74" i="56"/>
  <c r="O74" i="56"/>
  <c r="N74" i="56"/>
  <c r="M74" i="56"/>
  <c r="L74" i="56"/>
  <c r="K74" i="56"/>
  <c r="J74" i="56"/>
  <c r="I74" i="56"/>
  <c r="H74" i="56"/>
  <c r="G74" i="56"/>
  <c r="F74" i="56"/>
  <c r="E74" i="56"/>
  <c r="D74" i="56"/>
  <c r="C74" i="56"/>
  <c r="B74" i="56"/>
  <c r="Y1" i="56"/>
  <c r="Y27" i="56"/>
  <c r="Y49" i="56"/>
  <c r="Y73" i="56"/>
  <c r="X1" i="56"/>
  <c r="X27" i="56"/>
  <c r="X49" i="56"/>
  <c r="X73" i="56"/>
  <c r="W1" i="56"/>
  <c r="W27" i="56"/>
  <c r="W49" i="56"/>
  <c r="W73" i="56"/>
  <c r="V1" i="56"/>
  <c r="V27" i="56"/>
  <c r="V49" i="56"/>
  <c r="V73" i="56"/>
  <c r="U1" i="56"/>
  <c r="U27" i="56"/>
  <c r="U49" i="56"/>
  <c r="U73" i="56"/>
  <c r="T1" i="56"/>
  <c r="T27" i="56"/>
  <c r="T49" i="56"/>
  <c r="T73" i="56"/>
  <c r="S1" i="56"/>
  <c r="S27" i="56"/>
  <c r="S49" i="56"/>
  <c r="S73" i="56"/>
  <c r="R1" i="56"/>
  <c r="R27" i="56"/>
  <c r="R49" i="56"/>
  <c r="R73" i="56"/>
  <c r="Q1" i="56"/>
  <c r="Q27" i="56"/>
  <c r="Q49" i="56"/>
  <c r="Q73" i="56"/>
  <c r="P1" i="56"/>
  <c r="P27" i="56"/>
  <c r="P49" i="56"/>
  <c r="P73" i="56"/>
  <c r="O1" i="56"/>
  <c r="O27" i="56"/>
  <c r="O49" i="56"/>
  <c r="O73" i="56"/>
  <c r="N1" i="56"/>
  <c r="N27" i="56"/>
  <c r="N49" i="56"/>
  <c r="N73" i="56"/>
  <c r="M1" i="56"/>
  <c r="M27" i="56"/>
  <c r="M49" i="56"/>
  <c r="M73" i="56"/>
  <c r="L1" i="56"/>
  <c r="L27" i="56"/>
  <c r="L49" i="56"/>
  <c r="L73" i="56"/>
  <c r="K1" i="56"/>
  <c r="K27" i="56"/>
  <c r="K49" i="56"/>
  <c r="K73" i="56"/>
  <c r="J1" i="56"/>
  <c r="J27" i="56"/>
  <c r="J49" i="56"/>
  <c r="J73" i="56"/>
  <c r="I1" i="56"/>
  <c r="I27" i="56"/>
  <c r="I49" i="56"/>
  <c r="I73" i="56"/>
  <c r="H1" i="56"/>
  <c r="H27" i="56"/>
  <c r="H49" i="56"/>
  <c r="H73" i="56"/>
  <c r="G1" i="56"/>
  <c r="G27" i="56"/>
  <c r="G49" i="56"/>
  <c r="G73" i="56"/>
  <c r="F1" i="56"/>
  <c r="F27" i="56"/>
  <c r="F49" i="56"/>
  <c r="F73" i="56"/>
  <c r="E1" i="56"/>
  <c r="E27" i="56"/>
  <c r="E49" i="56"/>
  <c r="E73" i="56"/>
  <c r="D1" i="56"/>
  <c r="D27" i="56"/>
  <c r="D49" i="56"/>
  <c r="D73" i="56"/>
  <c r="C1" i="56"/>
  <c r="C27" i="56"/>
  <c r="C49" i="56"/>
  <c r="C73" i="56"/>
  <c r="B1" i="56"/>
  <c r="B27" i="56"/>
  <c r="B49" i="56"/>
  <c r="B73" i="56"/>
  <c r="AA22" i="56"/>
  <c r="AA21" i="56"/>
  <c r="AA20" i="56"/>
  <c r="AA19" i="56"/>
  <c r="A19" i="56"/>
  <c r="AA18" i="56"/>
  <c r="A18" i="56"/>
  <c r="AA17" i="56"/>
  <c r="A17" i="56"/>
  <c r="AA16" i="56"/>
  <c r="A16" i="56"/>
  <c r="AA15" i="56"/>
  <c r="A15" i="56"/>
  <c r="AA14" i="56"/>
  <c r="A14" i="56"/>
  <c r="AA13" i="56"/>
  <c r="A13" i="56"/>
  <c r="AA12" i="56"/>
  <c r="A12" i="56"/>
  <c r="AA11" i="56"/>
  <c r="A11" i="56"/>
  <c r="AA10" i="56"/>
  <c r="A10" i="56"/>
  <c r="AA9" i="56"/>
  <c r="A9" i="56"/>
  <c r="AA8" i="56"/>
  <c r="A8" i="56"/>
  <c r="AA7" i="56"/>
  <c r="A7" i="56"/>
  <c r="AA6" i="56"/>
  <c r="A6" i="56"/>
  <c r="AA5" i="56"/>
  <c r="A5" i="56"/>
  <c r="AA4" i="56"/>
  <c r="A4" i="56"/>
  <c r="AA3" i="56"/>
  <c r="A3" i="56"/>
  <c r="AA2" i="56"/>
  <c r="A2" i="56"/>
  <c r="AY1" i="56"/>
  <c r="AX1" i="56"/>
  <c r="AW1" i="56"/>
  <c r="AV1" i="56"/>
  <c r="AU1" i="56"/>
  <c r="AT1" i="56"/>
  <c r="AS1" i="56"/>
  <c r="AR1" i="56"/>
  <c r="AQ1" i="56"/>
  <c r="AP1" i="56"/>
  <c r="AO1" i="56"/>
  <c r="AN1" i="56"/>
  <c r="AM1" i="56"/>
  <c r="AL1" i="56"/>
  <c r="AK1" i="56"/>
  <c r="AJ1" i="56"/>
  <c r="AI1" i="56"/>
  <c r="AH1" i="56"/>
  <c r="AG1" i="56"/>
  <c r="AF1" i="56"/>
  <c r="AE1" i="56"/>
  <c r="AD1" i="56"/>
  <c r="AC1" i="56"/>
  <c r="AB1" i="56"/>
  <c r="AA1" i="56"/>
  <c r="A1" i="56"/>
  <c r="DD96" i="47"/>
  <c r="H2" i="55"/>
  <c r="H28" i="55"/>
  <c r="H50" i="55"/>
  <c r="H3" i="55"/>
  <c r="H29" i="55"/>
  <c r="H51" i="55"/>
  <c r="H4" i="55"/>
  <c r="H30" i="55"/>
  <c r="H52" i="55"/>
  <c r="H5" i="55"/>
  <c r="H31" i="55"/>
  <c r="H53" i="55"/>
  <c r="H6" i="55"/>
  <c r="H32" i="55"/>
  <c r="H54" i="55"/>
  <c r="H7" i="55"/>
  <c r="H33" i="55"/>
  <c r="H55" i="55"/>
  <c r="H8" i="55"/>
  <c r="H34" i="55"/>
  <c r="H56" i="55"/>
  <c r="H9" i="55"/>
  <c r="H35" i="55"/>
  <c r="H57" i="55"/>
  <c r="H10" i="55"/>
  <c r="H36" i="55"/>
  <c r="H58" i="55"/>
  <c r="H11" i="55"/>
  <c r="H37" i="55"/>
  <c r="H59" i="55"/>
  <c r="H12" i="55"/>
  <c r="H38" i="55"/>
  <c r="H60" i="55"/>
  <c r="H13" i="55"/>
  <c r="H39" i="55"/>
  <c r="H61" i="55"/>
  <c r="H14" i="55"/>
  <c r="H40" i="55"/>
  <c r="H62" i="55"/>
  <c r="H15" i="55"/>
  <c r="H41" i="55"/>
  <c r="H63" i="55"/>
  <c r="H16" i="55"/>
  <c r="H42" i="55"/>
  <c r="H64" i="55"/>
  <c r="H17" i="55"/>
  <c r="H43" i="55"/>
  <c r="H65" i="55"/>
  <c r="H18" i="55"/>
  <c r="H44" i="55"/>
  <c r="H66" i="55"/>
  <c r="H19" i="55"/>
  <c r="H45" i="55"/>
  <c r="H67" i="55"/>
  <c r="H68" i="55"/>
  <c r="AH17" i="55"/>
  <c r="H87" i="55"/>
  <c r="I2" i="55"/>
  <c r="I28" i="55"/>
  <c r="I50" i="55"/>
  <c r="I3" i="55"/>
  <c r="I29" i="55"/>
  <c r="I51" i="55"/>
  <c r="I4" i="55"/>
  <c r="I30" i="55"/>
  <c r="I52" i="55"/>
  <c r="I5" i="55"/>
  <c r="I31" i="55"/>
  <c r="I53" i="55"/>
  <c r="I6" i="55"/>
  <c r="I32" i="55"/>
  <c r="I54" i="55"/>
  <c r="I7" i="55"/>
  <c r="I33" i="55"/>
  <c r="I55" i="55"/>
  <c r="I8" i="55"/>
  <c r="I34" i="55"/>
  <c r="I56" i="55"/>
  <c r="I9" i="55"/>
  <c r="I35" i="55"/>
  <c r="I57" i="55"/>
  <c r="I10" i="55"/>
  <c r="I36" i="55"/>
  <c r="I58" i="55"/>
  <c r="I11" i="55"/>
  <c r="I37" i="55"/>
  <c r="I59" i="55"/>
  <c r="I12" i="55"/>
  <c r="I38" i="55"/>
  <c r="I60" i="55"/>
  <c r="I13" i="55"/>
  <c r="I39" i="55"/>
  <c r="I61" i="55"/>
  <c r="I14" i="55"/>
  <c r="I40" i="55"/>
  <c r="I62" i="55"/>
  <c r="I15" i="55"/>
  <c r="I41" i="55"/>
  <c r="I63" i="55"/>
  <c r="I16" i="55"/>
  <c r="I42" i="55"/>
  <c r="I64" i="55"/>
  <c r="I17" i="55"/>
  <c r="I43" i="55"/>
  <c r="I65" i="55"/>
  <c r="I18" i="55"/>
  <c r="I44" i="55"/>
  <c r="I66" i="55"/>
  <c r="I19" i="55"/>
  <c r="I45" i="55"/>
  <c r="I67" i="55"/>
  <c r="I68" i="55"/>
  <c r="AI17" i="55"/>
  <c r="I87" i="55"/>
  <c r="J2" i="55"/>
  <c r="J28" i="55"/>
  <c r="J50" i="55"/>
  <c r="J3" i="55"/>
  <c r="J29" i="55"/>
  <c r="J51" i="55"/>
  <c r="J4" i="55"/>
  <c r="J30" i="55"/>
  <c r="J52" i="55"/>
  <c r="J5" i="55"/>
  <c r="J31" i="55"/>
  <c r="J53" i="55"/>
  <c r="J6" i="55"/>
  <c r="J32" i="55"/>
  <c r="J54" i="55"/>
  <c r="J7" i="55"/>
  <c r="J33" i="55"/>
  <c r="J55" i="55"/>
  <c r="J8" i="55"/>
  <c r="J34" i="55"/>
  <c r="J56" i="55"/>
  <c r="J9" i="55"/>
  <c r="J35" i="55"/>
  <c r="J57" i="55"/>
  <c r="J10" i="55"/>
  <c r="J36" i="55"/>
  <c r="J58" i="55"/>
  <c r="J11" i="55"/>
  <c r="J37" i="55"/>
  <c r="J59" i="55"/>
  <c r="J12" i="55"/>
  <c r="J38" i="55"/>
  <c r="J60" i="55"/>
  <c r="J13" i="55"/>
  <c r="J39" i="55"/>
  <c r="J61" i="55"/>
  <c r="J14" i="55"/>
  <c r="J40" i="55"/>
  <c r="J62" i="55"/>
  <c r="J15" i="55"/>
  <c r="J41" i="55"/>
  <c r="J63" i="55"/>
  <c r="J16" i="55"/>
  <c r="J42" i="55"/>
  <c r="J64" i="55"/>
  <c r="J17" i="55"/>
  <c r="J43" i="55"/>
  <c r="J65" i="55"/>
  <c r="J18" i="55"/>
  <c r="J44" i="55"/>
  <c r="J66" i="55"/>
  <c r="J19" i="55"/>
  <c r="J45" i="55"/>
  <c r="J67" i="55"/>
  <c r="J68" i="55"/>
  <c r="AJ17" i="55"/>
  <c r="J87" i="55"/>
  <c r="K2" i="55"/>
  <c r="K28" i="55"/>
  <c r="K50" i="55"/>
  <c r="K3" i="55"/>
  <c r="K29" i="55"/>
  <c r="K51" i="55"/>
  <c r="K4" i="55"/>
  <c r="K30" i="55"/>
  <c r="K52" i="55"/>
  <c r="K5" i="55"/>
  <c r="K31" i="55"/>
  <c r="K53" i="55"/>
  <c r="K6" i="55"/>
  <c r="K32" i="55"/>
  <c r="K54" i="55"/>
  <c r="K7" i="55"/>
  <c r="K33" i="55"/>
  <c r="K55" i="55"/>
  <c r="K8" i="55"/>
  <c r="K34" i="55"/>
  <c r="K56" i="55"/>
  <c r="K9" i="55"/>
  <c r="K35" i="55"/>
  <c r="K57" i="55"/>
  <c r="K10" i="55"/>
  <c r="K36" i="55"/>
  <c r="K58" i="55"/>
  <c r="K11" i="55"/>
  <c r="K37" i="55"/>
  <c r="K59" i="55"/>
  <c r="K12" i="55"/>
  <c r="K38" i="55"/>
  <c r="K60" i="55"/>
  <c r="K13" i="55"/>
  <c r="K39" i="55"/>
  <c r="K61" i="55"/>
  <c r="K14" i="55"/>
  <c r="K40" i="55"/>
  <c r="K62" i="55"/>
  <c r="K15" i="55"/>
  <c r="K41" i="55"/>
  <c r="K63" i="55"/>
  <c r="K16" i="55"/>
  <c r="K42" i="55"/>
  <c r="K64" i="55"/>
  <c r="K17" i="55"/>
  <c r="K43" i="55"/>
  <c r="K65" i="55"/>
  <c r="K18" i="55"/>
  <c r="K44" i="55"/>
  <c r="K66" i="55"/>
  <c r="K19" i="55"/>
  <c r="K45" i="55"/>
  <c r="K67" i="55"/>
  <c r="K68" i="55"/>
  <c r="AK17" i="55"/>
  <c r="K87" i="55"/>
  <c r="L2" i="55"/>
  <c r="L28" i="55"/>
  <c r="L50" i="55"/>
  <c r="L3" i="55"/>
  <c r="L29" i="55"/>
  <c r="L51" i="55"/>
  <c r="L4" i="55"/>
  <c r="L30" i="55"/>
  <c r="L52" i="55"/>
  <c r="L5" i="55"/>
  <c r="L31" i="55"/>
  <c r="L53" i="55"/>
  <c r="L6" i="55"/>
  <c r="L32" i="55"/>
  <c r="L54" i="55"/>
  <c r="L7" i="55"/>
  <c r="L33" i="55"/>
  <c r="L55" i="55"/>
  <c r="L8" i="55"/>
  <c r="L34" i="55"/>
  <c r="L56" i="55"/>
  <c r="L9" i="55"/>
  <c r="L35" i="55"/>
  <c r="L57" i="55"/>
  <c r="L10" i="55"/>
  <c r="L36" i="55"/>
  <c r="L58" i="55"/>
  <c r="L11" i="55"/>
  <c r="L37" i="55"/>
  <c r="L59" i="55"/>
  <c r="L12" i="55"/>
  <c r="L38" i="55"/>
  <c r="L60" i="55"/>
  <c r="L13" i="55"/>
  <c r="L39" i="55"/>
  <c r="L61" i="55"/>
  <c r="L14" i="55"/>
  <c r="L40" i="55"/>
  <c r="L62" i="55"/>
  <c r="L15" i="55"/>
  <c r="L41" i="55"/>
  <c r="L63" i="55"/>
  <c r="L16" i="55"/>
  <c r="L42" i="55"/>
  <c r="L64" i="55"/>
  <c r="L17" i="55"/>
  <c r="L43" i="55"/>
  <c r="L65" i="55"/>
  <c r="L18" i="55"/>
  <c r="L44" i="55"/>
  <c r="L66" i="55"/>
  <c r="L19" i="55"/>
  <c r="L45" i="55"/>
  <c r="L67" i="55"/>
  <c r="L68" i="55"/>
  <c r="AL17" i="55"/>
  <c r="L87" i="55"/>
  <c r="M2" i="55"/>
  <c r="M28" i="55"/>
  <c r="M50" i="55"/>
  <c r="M3" i="55"/>
  <c r="M29" i="55"/>
  <c r="M51" i="55"/>
  <c r="M4" i="55"/>
  <c r="M30" i="55"/>
  <c r="M52" i="55"/>
  <c r="M5" i="55"/>
  <c r="M31" i="55"/>
  <c r="M53" i="55"/>
  <c r="M6" i="55"/>
  <c r="M32" i="55"/>
  <c r="M54" i="55"/>
  <c r="M7" i="55"/>
  <c r="M33" i="55"/>
  <c r="M55" i="55"/>
  <c r="M8" i="55"/>
  <c r="M34" i="55"/>
  <c r="M56" i="55"/>
  <c r="M9" i="55"/>
  <c r="M35" i="55"/>
  <c r="M57" i="55"/>
  <c r="M10" i="55"/>
  <c r="M36" i="55"/>
  <c r="M58" i="55"/>
  <c r="M11" i="55"/>
  <c r="M37" i="55"/>
  <c r="M59" i="55"/>
  <c r="M12" i="55"/>
  <c r="M38" i="55"/>
  <c r="M60" i="55"/>
  <c r="M13" i="55"/>
  <c r="M39" i="55"/>
  <c r="M61" i="55"/>
  <c r="M14" i="55"/>
  <c r="M40" i="55"/>
  <c r="M62" i="55"/>
  <c r="M15" i="55"/>
  <c r="M41" i="55"/>
  <c r="M63" i="55"/>
  <c r="M16" i="55"/>
  <c r="M42" i="55"/>
  <c r="M64" i="55"/>
  <c r="M17" i="55"/>
  <c r="M43" i="55"/>
  <c r="M65" i="55"/>
  <c r="M18" i="55"/>
  <c r="M44" i="55"/>
  <c r="M66" i="55"/>
  <c r="M19" i="55"/>
  <c r="M45" i="55"/>
  <c r="M67" i="55"/>
  <c r="M68" i="55"/>
  <c r="AM17" i="55"/>
  <c r="M87" i="55"/>
  <c r="N2" i="55"/>
  <c r="N28" i="55"/>
  <c r="N50" i="55"/>
  <c r="N3" i="55"/>
  <c r="N29" i="55"/>
  <c r="N51" i="55"/>
  <c r="N4" i="55"/>
  <c r="N30" i="55"/>
  <c r="N52" i="55"/>
  <c r="N5" i="55"/>
  <c r="N31" i="55"/>
  <c r="N53" i="55"/>
  <c r="N6" i="55"/>
  <c r="N32" i="55"/>
  <c r="N54" i="55"/>
  <c r="N7" i="55"/>
  <c r="N33" i="55"/>
  <c r="N55" i="55"/>
  <c r="N8" i="55"/>
  <c r="N34" i="55"/>
  <c r="N56" i="55"/>
  <c r="N9" i="55"/>
  <c r="N35" i="55"/>
  <c r="N57" i="55"/>
  <c r="N10" i="55"/>
  <c r="N36" i="55"/>
  <c r="N58" i="55"/>
  <c r="N11" i="55"/>
  <c r="N37" i="55"/>
  <c r="N59" i="55"/>
  <c r="N12" i="55"/>
  <c r="N38" i="55"/>
  <c r="N60" i="55"/>
  <c r="N13" i="55"/>
  <c r="N39" i="55"/>
  <c r="N61" i="55"/>
  <c r="N14" i="55"/>
  <c r="N40" i="55"/>
  <c r="N62" i="55"/>
  <c r="N15" i="55"/>
  <c r="N41" i="55"/>
  <c r="N63" i="55"/>
  <c r="N16" i="55"/>
  <c r="N42" i="55"/>
  <c r="N64" i="55"/>
  <c r="N17" i="55"/>
  <c r="N43" i="55"/>
  <c r="N65" i="55"/>
  <c r="N18" i="55"/>
  <c r="N44" i="55"/>
  <c r="N66" i="55"/>
  <c r="N19" i="55"/>
  <c r="N45" i="55"/>
  <c r="N67" i="55"/>
  <c r="N68" i="55"/>
  <c r="AN17" i="55"/>
  <c r="N87" i="55"/>
  <c r="O2" i="55"/>
  <c r="O28" i="55"/>
  <c r="O50" i="55"/>
  <c r="O3" i="55"/>
  <c r="O29" i="55"/>
  <c r="O51" i="55"/>
  <c r="O4" i="55"/>
  <c r="O30" i="55"/>
  <c r="O52" i="55"/>
  <c r="O5" i="55"/>
  <c r="O31" i="55"/>
  <c r="O53" i="55"/>
  <c r="O6" i="55"/>
  <c r="O32" i="55"/>
  <c r="O54" i="55"/>
  <c r="O7" i="55"/>
  <c r="O33" i="55"/>
  <c r="O55" i="55"/>
  <c r="O8" i="55"/>
  <c r="O34" i="55"/>
  <c r="O56" i="55"/>
  <c r="O9" i="55"/>
  <c r="O35" i="55"/>
  <c r="O57" i="55"/>
  <c r="O10" i="55"/>
  <c r="O36" i="55"/>
  <c r="O58" i="55"/>
  <c r="O11" i="55"/>
  <c r="O37" i="55"/>
  <c r="O59" i="55"/>
  <c r="O12" i="55"/>
  <c r="O38" i="55"/>
  <c r="O60" i="55"/>
  <c r="O13" i="55"/>
  <c r="O39" i="55"/>
  <c r="O61" i="55"/>
  <c r="O14" i="55"/>
  <c r="O40" i="55"/>
  <c r="O62" i="55"/>
  <c r="O15" i="55"/>
  <c r="O41" i="55"/>
  <c r="O63" i="55"/>
  <c r="O16" i="55"/>
  <c r="O42" i="55"/>
  <c r="O64" i="55"/>
  <c r="O17" i="55"/>
  <c r="O43" i="55"/>
  <c r="O65" i="55"/>
  <c r="O18" i="55"/>
  <c r="O44" i="55"/>
  <c r="O66" i="55"/>
  <c r="O19" i="55"/>
  <c r="O45" i="55"/>
  <c r="O67" i="55"/>
  <c r="O68" i="55"/>
  <c r="AO17" i="55"/>
  <c r="O87" i="55"/>
  <c r="P2" i="55"/>
  <c r="P28" i="55"/>
  <c r="P50" i="55"/>
  <c r="P3" i="55"/>
  <c r="P29" i="55"/>
  <c r="P51" i="55"/>
  <c r="P4" i="55"/>
  <c r="P30" i="55"/>
  <c r="P52" i="55"/>
  <c r="P5" i="55"/>
  <c r="P31" i="55"/>
  <c r="P53" i="55"/>
  <c r="P6" i="55"/>
  <c r="P32" i="55"/>
  <c r="P54" i="55"/>
  <c r="P7" i="55"/>
  <c r="P33" i="55"/>
  <c r="P55" i="55"/>
  <c r="P8" i="55"/>
  <c r="P34" i="55"/>
  <c r="P56" i="55"/>
  <c r="P9" i="55"/>
  <c r="P35" i="55"/>
  <c r="P57" i="55"/>
  <c r="P10" i="55"/>
  <c r="P36" i="55"/>
  <c r="P58" i="55"/>
  <c r="P11" i="55"/>
  <c r="P37" i="55"/>
  <c r="P59" i="55"/>
  <c r="P12" i="55"/>
  <c r="P38" i="55"/>
  <c r="P60" i="55"/>
  <c r="P13" i="55"/>
  <c r="P39" i="55"/>
  <c r="P61" i="55"/>
  <c r="P14" i="55"/>
  <c r="P40" i="55"/>
  <c r="P62" i="55"/>
  <c r="P15" i="55"/>
  <c r="P41" i="55"/>
  <c r="P63" i="55"/>
  <c r="P16" i="55"/>
  <c r="P42" i="55"/>
  <c r="P64" i="55"/>
  <c r="P17" i="55"/>
  <c r="P43" i="55"/>
  <c r="P65" i="55"/>
  <c r="P18" i="55"/>
  <c r="P44" i="55"/>
  <c r="P66" i="55"/>
  <c r="P19" i="55"/>
  <c r="P45" i="55"/>
  <c r="P67" i="55"/>
  <c r="P68" i="55"/>
  <c r="AP17" i="55"/>
  <c r="P87" i="55"/>
  <c r="Q2" i="55"/>
  <c r="Q28" i="55"/>
  <c r="Q50" i="55"/>
  <c r="Q3" i="55"/>
  <c r="Q29" i="55"/>
  <c r="Q51" i="55"/>
  <c r="Q4" i="55"/>
  <c r="Q30" i="55"/>
  <c r="Q52" i="55"/>
  <c r="Q5" i="55"/>
  <c r="Q31" i="55"/>
  <c r="Q53" i="55"/>
  <c r="Q6" i="55"/>
  <c r="Q32" i="55"/>
  <c r="Q54" i="55"/>
  <c r="Q7" i="55"/>
  <c r="Q33" i="55"/>
  <c r="Q55" i="55"/>
  <c r="Q8" i="55"/>
  <c r="Q34" i="55"/>
  <c r="Q56" i="55"/>
  <c r="Q9" i="55"/>
  <c r="Q35" i="55"/>
  <c r="Q57" i="55"/>
  <c r="Q10" i="55"/>
  <c r="Q36" i="55"/>
  <c r="Q58" i="55"/>
  <c r="Q11" i="55"/>
  <c r="Q37" i="55"/>
  <c r="Q59" i="55"/>
  <c r="Q12" i="55"/>
  <c r="Q38" i="55"/>
  <c r="Q60" i="55"/>
  <c r="Q13" i="55"/>
  <c r="Q39" i="55"/>
  <c r="Q61" i="55"/>
  <c r="Q14" i="55"/>
  <c r="Q40" i="55"/>
  <c r="Q62" i="55"/>
  <c r="Q15" i="55"/>
  <c r="Q41" i="55"/>
  <c r="Q63" i="55"/>
  <c r="Q16" i="55"/>
  <c r="Q42" i="55"/>
  <c r="Q64" i="55"/>
  <c r="Q17" i="55"/>
  <c r="Q43" i="55"/>
  <c r="Q65" i="55"/>
  <c r="Q18" i="55"/>
  <c r="Q44" i="55"/>
  <c r="Q66" i="55"/>
  <c r="Q19" i="55"/>
  <c r="Q45" i="55"/>
  <c r="Q67" i="55"/>
  <c r="Q68" i="55"/>
  <c r="AQ17" i="55"/>
  <c r="Q87" i="55"/>
  <c r="R2" i="55"/>
  <c r="R28" i="55"/>
  <c r="R50" i="55"/>
  <c r="R3" i="55"/>
  <c r="R29" i="55"/>
  <c r="R51" i="55"/>
  <c r="R4" i="55"/>
  <c r="R30" i="55"/>
  <c r="R52" i="55"/>
  <c r="R5" i="55"/>
  <c r="R31" i="55"/>
  <c r="R53" i="55"/>
  <c r="R6" i="55"/>
  <c r="R32" i="55"/>
  <c r="R54" i="55"/>
  <c r="R7" i="55"/>
  <c r="R33" i="55"/>
  <c r="R55" i="55"/>
  <c r="R8" i="55"/>
  <c r="R34" i="55"/>
  <c r="R56" i="55"/>
  <c r="R9" i="55"/>
  <c r="R35" i="55"/>
  <c r="R57" i="55"/>
  <c r="R10" i="55"/>
  <c r="R36" i="55"/>
  <c r="R58" i="55"/>
  <c r="R11" i="55"/>
  <c r="R37" i="55"/>
  <c r="R59" i="55"/>
  <c r="R12" i="55"/>
  <c r="R38" i="55"/>
  <c r="R60" i="55"/>
  <c r="R13" i="55"/>
  <c r="R39" i="55"/>
  <c r="R61" i="55"/>
  <c r="R14" i="55"/>
  <c r="R40" i="55"/>
  <c r="R62" i="55"/>
  <c r="R15" i="55"/>
  <c r="R41" i="55"/>
  <c r="R63" i="55"/>
  <c r="R16" i="55"/>
  <c r="R42" i="55"/>
  <c r="R64" i="55"/>
  <c r="R17" i="55"/>
  <c r="R43" i="55"/>
  <c r="R65" i="55"/>
  <c r="R18" i="55"/>
  <c r="R44" i="55"/>
  <c r="R66" i="55"/>
  <c r="R19" i="55"/>
  <c r="R45" i="55"/>
  <c r="R67" i="55"/>
  <c r="R68" i="55"/>
  <c r="AR17" i="55"/>
  <c r="R87" i="55"/>
  <c r="S2" i="55"/>
  <c r="S28" i="55"/>
  <c r="S50" i="55"/>
  <c r="S3" i="55"/>
  <c r="S29" i="55"/>
  <c r="S51" i="55"/>
  <c r="S4" i="55"/>
  <c r="S30" i="55"/>
  <c r="S52" i="55"/>
  <c r="S5" i="55"/>
  <c r="S31" i="55"/>
  <c r="S53" i="55"/>
  <c r="S6" i="55"/>
  <c r="S32" i="55"/>
  <c r="S54" i="55"/>
  <c r="S7" i="55"/>
  <c r="S33" i="55"/>
  <c r="S55" i="55"/>
  <c r="S8" i="55"/>
  <c r="S34" i="55"/>
  <c r="S56" i="55"/>
  <c r="S9" i="55"/>
  <c r="S35" i="55"/>
  <c r="S57" i="55"/>
  <c r="S10" i="55"/>
  <c r="S36" i="55"/>
  <c r="S58" i="55"/>
  <c r="S11" i="55"/>
  <c r="S37" i="55"/>
  <c r="S59" i="55"/>
  <c r="S12" i="55"/>
  <c r="S38" i="55"/>
  <c r="S60" i="55"/>
  <c r="S13" i="55"/>
  <c r="S39" i="55"/>
  <c r="S61" i="55"/>
  <c r="S14" i="55"/>
  <c r="S40" i="55"/>
  <c r="S62" i="55"/>
  <c r="S15" i="55"/>
  <c r="S41" i="55"/>
  <c r="S63" i="55"/>
  <c r="S16" i="55"/>
  <c r="S42" i="55"/>
  <c r="S64" i="55"/>
  <c r="S17" i="55"/>
  <c r="S43" i="55"/>
  <c r="S65" i="55"/>
  <c r="S18" i="55"/>
  <c r="S44" i="55"/>
  <c r="S66" i="55"/>
  <c r="S19" i="55"/>
  <c r="S45" i="55"/>
  <c r="S67" i="55"/>
  <c r="S68" i="55"/>
  <c r="AS17" i="55"/>
  <c r="S87" i="55"/>
  <c r="T2" i="55"/>
  <c r="T28" i="55"/>
  <c r="T50" i="55"/>
  <c r="T3" i="55"/>
  <c r="T29" i="55"/>
  <c r="T51" i="55"/>
  <c r="T4" i="55"/>
  <c r="T30" i="55"/>
  <c r="T52" i="55"/>
  <c r="T5" i="55"/>
  <c r="T31" i="55"/>
  <c r="T53" i="55"/>
  <c r="T6" i="55"/>
  <c r="T32" i="55"/>
  <c r="T54" i="55"/>
  <c r="T7" i="55"/>
  <c r="T33" i="55"/>
  <c r="T55" i="55"/>
  <c r="T8" i="55"/>
  <c r="T34" i="55"/>
  <c r="T56" i="55"/>
  <c r="T9" i="55"/>
  <c r="T35" i="55"/>
  <c r="T57" i="55"/>
  <c r="T10" i="55"/>
  <c r="T36" i="55"/>
  <c r="T58" i="55"/>
  <c r="T11" i="55"/>
  <c r="T37" i="55"/>
  <c r="T59" i="55"/>
  <c r="T12" i="55"/>
  <c r="T38" i="55"/>
  <c r="T60" i="55"/>
  <c r="T13" i="55"/>
  <c r="T39" i="55"/>
  <c r="T61" i="55"/>
  <c r="T14" i="55"/>
  <c r="T40" i="55"/>
  <c r="T62" i="55"/>
  <c r="T15" i="55"/>
  <c r="T41" i="55"/>
  <c r="T63" i="55"/>
  <c r="T16" i="55"/>
  <c r="T42" i="55"/>
  <c r="T64" i="55"/>
  <c r="T17" i="55"/>
  <c r="T43" i="55"/>
  <c r="T65" i="55"/>
  <c r="T18" i="55"/>
  <c r="T44" i="55"/>
  <c r="T66" i="55"/>
  <c r="T19" i="55"/>
  <c r="T45" i="55"/>
  <c r="T67" i="55"/>
  <c r="T68" i="55"/>
  <c r="AT17" i="55"/>
  <c r="T87" i="55"/>
  <c r="U2" i="55"/>
  <c r="U28" i="55"/>
  <c r="U50" i="55"/>
  <c r="U3" i="55"/>
  <c r="U29" i="55"/>
  <c r="U51" i="55"/>
  <c r="U4" i="55"/>
  <c r="U30" i="55"/>
  <c r="U52" i="55"/>
  <c r="U5" i="55"/>
  <c r="U31" i="55"/>
  <c r="U53" i="55"/>
  <c r="U6" i="55"/>
  <c r="U32" i="55"/>
  <c r="U54" i="55"/>
  <c r="U7" i="55"/>
  <c r="U33" i="55"/>
  <c r="U55" i="55"/>
  <c r="U8" i="55"/>
  <c r="U34" i="55"/>
  <c r="U56" i="55"/>
  <c r="U9" i="55"/>
  <c r="U35" i="55"/>
  <c r="U57" i="55"/>
  <c r="U10" i="55"/>
  <c r="U36" i="55"/>
  <c r="U58" i="55"/>
  <c r="U11" i="55"/>
  <c r="U37" i="55"/>
  <c r="U59" i="55"/>
  <c r="U12" i="55"/>
  <c r="U38" i="55"/>
  <c r="U60" i="55"/>
  <c r="U13" i="55"/>
  <c r="U39" i="55"/>
  <c r="U61" i="55"/>
  <c r="U14" i="55"/>
  <c r="U40" i="55"/>
  <c r="U62" i="55"/>
  <c r="U15" i="55"/>
  <c r="U41" i="55"/>
  <c r="U63" i="55"/>
  <c r="U16" i="55"/>
  <c r="U42" i="55"/>
  <c r="U64" i="55"/>
  <c r="U17" i="55"/>
  <c r="U43" i="55"/>
  <c r="U65" i="55"/>
  <c r="U18" i="55"/>
  <c r="U44" i="55"/>
  <c r="U66" i="55"/>
  <c r="U19" i="55"/>
  <c r="U45" i="55"/>
  <c r="U67" i="55"/>
  <c r="U68" i="55"/>
  <c r="AU17" i="55"/>
  <c r="U87" i="55"/>
  <c r="V2" i="55"/>
  <c r="V28" i="55"/>
  <c r="V50" i="55"/>
  <c r="V3" i="55"/>
  <c r="V29" i="55"/>
  <c r="V51" i="55"/>
  <c r="V4" i="55"/>
  <c r="V30" i="55"/>
  <c r="V52" i="55"/>
  <c r="V5" i="55"/>
  <c r="V31" i="55"/>
  <c r="V53" i="55"/>
  <c r="V6" i="55"/>
  <c r="V32" i="55"/>
  <c r="V54" i="55"/>
  <c r="V7" i="55"/>
  <c r="V33" i="55"/>
  <c r="V55" i="55"/>
  <c r="V8" i="55"/>
  <c r="V34" i="55"/>
  <c r="V56" i="55"/>
  <c r="V9" i="55"/>
  <c r="V35" i="55"/>
  <c r="V57" i="55"/>
  <c r="V10" i="55"/>
  <c r="V36" i="55"/>
  <c r="V58" i="55"/>
  <c r="V11" i="55"/>
  <c r="V37" i="55"/>
  <c r="V59" i="55"/>
  <c r="V12" i="55"/>
  <c r="V38" i="55"/>
  <c r="V60" i="55"/>
  <c r="V13" i="55"/>
  <c r="V39" i="55"/>
  <c r="V61" i="55"/>
  <c r="V14" i="55"/>
  <c r="V40" i="55"/>
  <c r="V62" i="55"/>
  <c r="V15" i="55"/>
  <c r="V41" i="55"/>
  <c r="V63" i="55"/>
  <c r="V16" i="55"/>
  <c r="V42" i="55"/>
  <c r="V64" i="55"/>
  <c r="V17" i="55"/>
  <c r="V43" i="55"/>
  <c r="V65" i="55"/>
  <c r="V18" i="55"/>
  <c r="V44" i="55"/>
  <c r="V66" i="55"/>
  <c r="V19" i="55"/>
  <c r="V45" i="55"/>
  <c r="V67" i="55"/>
  <c r="V68" i="55"/>
  <c r="AV17" i="55"/>
  <c r="V87" i="55"/>
  <c r="W2" i="55"/>
  <c r="W28" i="55"/>
  <c r="W50" i="55"/>
  <c r="W3" i="55"/>
  <c r="W29" i="55"/>
  <c r="W51" i="55"/>
  <c r="W4" i="55"/>
  <c r="W30" i="55"/>
  <c r="W52" i="55"/>
  <c r="W5" i="55"/>
  <c r="W31" i="55"/>
  <c r="W53" i="55"/>
  <c r="W6" i="55"/>
  <c r="W32" i="55"/>
  <c r="W54" i="55"/>
  <c r="W7" i="55"/>
  <c r="W33" i="55"/>
  <c r="W55" i="55"/>
  <c r="W8" i="55"/>
  <c r="W34" i="55"/>
  <c r="W56" i="55"/>
  <c r="W9" i="55"/>
  <c r="W35" i="55"/>
  <c r="W57" i="55"/>
  <c r="W10" i="55"/>
  <c r="W36" i="55"/>
  <c r="W58" i="55"/>
  <c r="W11" i="55"/>
  <c r="W37" i="55"/>
  <c r="W59" i="55"/>
  <c r="W12" i="55"/>
  <c r="W38" i="55"/>
  <c r="W60" i="55"/>
  <c r="W13" i="55"/>
  <c r="W39" i="55"/>
  <c r="W61" i="55"/>
  <c r="W14" i="55"/>
  <c r="W40" i="55"/>
  <c r="W62" i="55"/>
  <c r="W15" i="55"/>
  <c r="W41" i="55"/>
  <c r="W63" i="55"/>
  <c r="W16" i="55"/>
  <c r="W42" i="55"/>
  <c r="W64" i="55"/>
  <c r="W17" i="55"/>
  <c r="W43" i="55"/>
  <c r="W65" i="55"/>
  <c r="W18" i="55"/>
  <c r="W44" i="55"/>
  <c r="W66" i="55"/>
  <c r="W19" i="55"/>
  <c r="W45" i="55"/>
  <c r="W67" i="55"/>
  <c r="W68" i="55"/>
  <c r="AW17" i="55"/>
  <c r="W87" i="55"/>
  <c r="X2" i="55"/>
  <c r="X28" i="55"/>
  <c r="X50" i="55"/>
  <c r="X3" i="55"/>
  <c r="X29" i="55"/>
  <c r="X51" i="55"/>
  <c r="X4" i="55"/>
  <c r="X30" i="55"/>
  <c r="X52" i="55"/>
  <c r="X5" i="55"/>
  <c r="X31" i="55"/>
  <c r="X53" i="55"/>
  <c r="X6" i="55"/>
  <c r="X32" i="55"/>
  <c r="X54" i="55"/>
  <c r="X7" i="55"/>
  <c r="X33" i="55"/>
  <c r="X55" i="55"/>
  <c r="X8" i="55"/>
  <c r="X34" i="55"/>
  <c r="X56" i="55"/>
  <c r="X9" i="55"/>
  <c r="X35" i="55"/>
  <c r="X57" i="55"/>
  <c r="X10" i="55"/>
  <c r="X36" i="55"/>
  <c r="X58" i="55"/>
  <c r="X11" i="55"/>
  <c r="X37" i="55"/>
  <c r="X59" i="55"/>
  <c r="X12" i="55"/>
  <c r="X38" i="55"/>
  <c r="X60" i="55"/>
  <c r="X13" i="55"/>
  <c r="X39" i="55"/>
  <c r="X61" i="55"/>
  <c r="X14" i="55"/>
  <c r="X40" i="55"/>
  <c r="X62" i="55"/>
  <c r="X15" i="55"/>
  <c r="X41" i="55"/>
  <c r="X63" i="55"/>
  <c r="X16" i="55"/>
  <c r="X42" i="55"/>
  <c r="X64" i="55"/>
  <c r="X17" i="55"/>
  <c r="X43" i="55"/>
  <c r="X65" i="55"/>
  <c r="X18" i="55"/>
  <c r="X44" i="55"/>
  <c r="X66" i="55"/>
  <c r="X19" i="55"/>
  <c r="X45" i="55"/>
  <c r="X67" i="55"/>
  <c r="X68" i="55"/>
  <c r="AX17" i="55"/>
  <c r="X87" i="55"/>
  <c r="Y2" i="55"/>
  <c r="Y28" i="55"/>
  <c r="Y50" i="55"/>
  <c r="Y3" i="55"/>
  <c r="Y29" i="55"/>
  <c r="Y51" i="55"/>
  <c r="Y4" i="55"/>
  <c r="Y30" i="55"/>
  <c r="Y52" i="55"/>
  <c r="Y5" i="55"/>
  <c r="Y31" i="55"/>
  <c r="Y53" i="55"/>
  <c r="Y6" i="55"/>
  <c r="Y32" i="55"/>
  <c r="Y54" i="55"/>
  <c r="Y7" i="55"/>
  <c r="Y33" i="55"/>
  <c r="Y55" i="55"/>
  <c r="Y8" i="55"/>
  <c r="Y34" i="55"/>
  <c r="Y56" i="55"/>
  <c r="Y9" i="55"/>
  <c r="Y35" i="55"/>
  <c r="Y57" i="55"/>
  <c r="Y10" i="55"/>
  <c r="Y36" i="55"/>
  <c r="Y58" i="55"/>
  <c r="Y11" i="55"/>
  <c r="Y37" i="55"/>
  <c r="Y59" i="55"/>
  <c r="Y12" i="55"/>
  <c r="Y38" i="55"/>
  <c r="Y60" i="55"/>
  <c r="Y13" i="55"/>
  <c r="Y39" i="55"/>
  <c r="Y61" i="55"/>
  <c r="Y14" i="55"/>
  <c r="Y40" i="55"/>
  <c r="Y62" i="55"/>
  <c r="Y15" i="55"/>
  <c r="Y41" i="55"/>
  <c r="Y63" i="55"/>
  <c r="Y16" i="55"/>
  <c r="Y42" i="55"/>
  <c r="Y64" i="55"/>
  <c r="Y17" i="55"/>
  <c r="Y43" i="55"/>
  <c r="Y65" i="55"/>
  <c r="Y18" i="55"/>
  <c r="Y44" i="55"/>
  <c r="Y66" i="55"/>
  <c r="Y19" i="55"/>
  <c r="Y45" i="55"/>
  <c r="Y67" i="55"/>
  <c r="Y68" i="55"/>
  <c r="AY17" i="55"/>
  <c r="Y87" i="55"/>
  <c r="B2" i="55"/>
  <c r="B28" i="55"/>
  <c r="B50" i="55"/>
  <c r="B3" i="55"/>
  <c r="B29" i="55"/>
  <c r="B51" i="55"/>
  <c r="B4" i="55"/>
  <c r="B30" i="55"/>
  <c r="B52" i="55"/>
  <c r="B5" i="55"/>
  <c r="B31" i="55"/>
  <c r="B53" i="55"/>
  <c r="B6" i="55"/>
  <c r="B32" i="55"/>
  <c r="B54" i="55"/>
  <c r="B7" i="55"/>
  <c r="B33" i="55"/>
  <c r="B55" i="55"/>
  <c r="B8" i="55"/>
  <c r="B34" i="55"/>
  <c r="B56" i="55"/>
  <c r="B9" i="55"/>
  <c r="B35" i="55"/>
  <c r="B57" i="55"/>
  <c r="B10" i="55"/>
  <c r="B36" i="55"/>
  <c r="B58" i="55"/>
  <c r="B11" i="55"/>
  <c r="B37" i="55"/>
  <c r="B59" i="55"/>
  <c r="B12" i="55"/>
  <c r="B38" i="55"/>
  <c r="B60" i="55"/>
  <c r="B13" i="55"/>
  <c r="B39" i="55"/>
  <c r="B61" i="55"/>
  <c r="B14" i="55"/>
  <c r="B40" i="55"/>
  <c r="B62" i="55"/>
  <c r="B15" i="55"/>
  <c r="B41" i="55"/>
  <c r="B63" i="55"/>
  <c r="B16" i="55"/>
  <c r="B42" i="55"/>
  <c r="B64" i="55"/>
  <c r="B17" i="55"/>
  <c r="B43" i="55"/>
  <c r="B65" i="55"/>
  <c r="B18" i="55"/>
  <c r="B44" i="55"/>
  <c r="B66" i="55"/>
  <c r="B19" i="55"/>
  <c r="B45" i="55"/>
  <c r="B67" i="55"/>
  <c r="B68" i="55"/>
  <c r="AB17" i="55"/>
  <c r="B87" i="55"/>
  <c r="C2" i="55"/>
  <c r="C28" i="55"/>
  <c r="C50" i="55"/>
  <c r="C3" i="55"/>
  <c r="C29" i="55"/>
  <c r="C51" i="55"/>
  <c r="C4" i="55"/>
  <c r="C30" i="55"/>
  <c r="C52" i="55"/>
  <c r="C5" i="55"/>
  <c r="C31" i="55"/>
  <c r="C53" i="55"/>
  <c r="C6" i="55"/>
  <c r="C32" i="55"/>
  <c r="C54" i="55"/>
  <c r="C7" i="55"/>
  <c r="C33" i="55"/>
  <c r="C55" i="55"/>
  <c r="C8" i="55"/>
  <c r="C34" i="55"/>
  <c r="C56" i="55"/>
  <c r="C9" i="55"/>
  <c r="C35" i="55"/>
  <c r="C57" i="55"/>
  <c r="C10" i="55"/>
  <c r="C36" i="55"/>
  <c r="C58" i="55"/>
  <c r="C11" i="55"/>
  <c r="C37" i="55"/>
  <c r="C59" i="55"/>
  <c r="C12" i="55"/>
  <c r="C38" i="55"/>
  <c r="C60" i="55"/>
  <c r="C13" i="55"/>
  <c r="C39" i="55"/>
  <c r="C61" i="55"/>
  <c r="C14" i="55"/>
  <c r="C40" i="55"/>
  <c r="C62" i="55"/>
  <c r="C15" i="55"/>
  <c r="C41" i="55"/>
  <c r="C63" i="55"/>
  <c r="C16" i="55"/>
  <c r="C42" i="55"/>
  <c r="C64" i="55"/>
  <c r="C17" i="55"/>
  <c r="C43" i="55"/>
  <c r="C65" i="55"/>
  <c r="C18" i="55"/>
  <c r="C44" i="55"/>
  <c r="C66" i="55"/>
  <c r="C19" i="55"/>
  <c r="C45" i="55"/>
  <c r="C67" i="55"/>
  <c r="C68" i="55"/>
  <c r="AC17" i="55"/>
  <c r="C87" i="55"/>
  <c r="D2" i="55"/>
  <c r="D28" i="55"/>
  <c r="D50" i="55"/>
  <c r="D3" i="55"/>
  <c r="D29" i="55"/>
  <c r="D51" i="55"/>
  <c r="D4" i="55"/>
  <c r="D30" i="55"/>
  <c r="D52" i="55"/>
  <c r="D5" i="55"/>
  <c r="D31" i="55"/>
  <c r="D53" i="55"/>
  <c r="D6" i="55"/>
  <c r="D32" i="55"/>
  <c r="D54" i="55"/>
  <c r="D7" i="55"/>
  <c r="D33" i="55"/>
  <c r="D55" i="55"/>
  <c r="D8" i="55"/>
  <c r="D34" i="55"/>
  <c r="D56" i="55"/>
  <c r="D9" i="55"/>
  <c r="D35" i="55"/>
  <c r="D57" i="55"/>
  <c r="D10" i="55"/>
  <c r="D36" i="55"/>
  <c r="D58" i="55"/>
  <c r="D11" i="55"/>
  <c r="D37" i="55"/>
  <c r="D59" i="55"/>
  <c r="D12" i="55"/>
  <c r="D38" i="55"/>
  <c r="D60" i="55"/>
  <c r="D13" i="55"/>
  <c r="D39" i="55"/>
  <c r="D61" i="55"/>
  <c r="D14" i="55"/>
  <c r="D40" i="55"/>
  <c r="D62" i="55"/>
  <c r="D15" i="55"/>
  <c r="D41" i="55"/>
  <c r="D63" i="55"/>
  <c r="D16" i="55"/>
  <c r="D42" i="55"/>
  <c r="D64" i="55"/>
  <c r="D17" i="55"/>
  <c r="D43" i="55"/>
  <c r="D65" i="55"/>
  <c r="D18" i="55"/>
  <c r="D44" i="55"/>
  <c r="D66" i="55"/>
  <c r="D19" i="55"/>
  <c r="D45" i="55"/>
  <c r="D67" i="55"/>
  <c r="D68" i="55"/>
  <c r="AD17" i="55"/>
  <c r="D87" i="55"/>
  <c r="E2" i="55"/>
  <c r="E28" i="55"/>
  <c r="E50" i="55"/>
  <c r="E3" i="55"/>
  <c r="E29" i="55"/>
  <c r="E51" i="55"/>
  <c r="E4" i="55"/>
  <c r="E30" i="55"/>
  <c r="E52" i="55"/>
  <c r="E5" i="55"/>
  <c r="E31" i="55"/>
  <c r="E53" i="55"/>
  <c r="E6" i="55"/>
  <c r="E32" i="55"/>
  <c r="E54" i="55"/>
  <c r="E7" i="55"/>
  <c r="E33" i="55"/>
  <c r="E55" i="55"/>
  <c r="E8" i="55"/>
  <c r="E34" i="55"/>
  <c r="E56" i="55"/>
  <c r="E9" i="55"/>
  <c r="E35" i="55"/>
  <c r="E57" i="55"/>
  <c r="E10" i="55"/>
  <c r="E36" i="55"/>
  <c r="E58" i="55"/>
  <c r="E11" i="55"/>
  <c r="E37" i="55"/>
  <c r="E59" i="55"/>
  <c r="E12" i="55"/>
  <c r="E38" i="55"/>
  <c r="E60" i="55"/>
  <c r="E13" i="55"/>
  <c r="E39" i="55"/>
  <c r="E61" i="55"/>
  <c r="E14" i="55"/>
  <c r="E40" i="55"/>
  <c r="E62" i="55"/>
  <c r="E15" i="55"/>
  <c r="E41" i="55"/>
  <c r="E63" i="55"/>
  <c r="E16" i="55"/>
  <c r="E42" i="55"/>
  <c r="E64" i="55"/>
  <c r="E17" i="55"/>
  <c r="E43" i="55"/>
  <c r="E65" i="55"/>
  <c r="E18" i="55"/>
  <c r="E44" i="55"/>
  <c r="E66" i="55"/>
  <c r="E19" i="55"/>
  <c r="E45" i="55"/>
  <c r="E67" i="55"/>
  <c r="E68" i="55"/>
  <c r="AE17" i="55"/>
  <c r="E87" i="55"/>
  <c r="F2" i="55"/>
  <c r="F28" i="55"/>
  <c r="F50" i="55"/>
  <c r="F3" i="55"/>
  <c r="F29" i="55"/>
  <c r="F51" i="55"/>
  <c r="F4" i="55"/>
  <c r="F30" i="55"/>
  <c r="F52" i="55"/>
  <c r="F5" i="55"/>
  <c r="F31" i="55"/>
  <c r="F53" i="55"/>
  <c r="F6" i="55"/>
  <c r="F32" i="55"/>
  <c r="F54" i="55"/>
  <c r="F7" i="55"/>
  <c r="F33" i="55"/>
  <c r="F55" i="55"/>
  <c r="F8" i="55"/>
  <c r="F34" i="55"/>
  <c r="F56" i="55"/>
  <c r="F9" i="55"/>
  <c r="F35" i="55"/>
  <c r="F57" i="55"/>
  <c r="F10" i="55"/>
  <c r="F36" i="55"/>
  <c r="F58" i="55"/>
  <c r="F11" i="55"/>
  <c r="F37" i="55"/>
  <c r="F59" i="55"/>
  <c r="F12" i="55"/>
  <c r="F38" i="55"/>
  <c r="F60" i="55"/>
  <c r="F13" i="55"/>
  <c r="F39" i="55"/>
  <c r="F61" i="55"/>
  <c r="F14" i="55"/>
  <c r="F40" i="55"/>
  <c r="F62" i="55"/>
  <c r="F15" i="55"/>
  <c r="F41" i="55"/>
  <c r="F63" i="55"/>
  <c r="F16" i="55"/>
  <c r="F42" i="55"/>
  <c r="F64" i="55"/>
  <c r="F17" i="55"/>
  <c r="F43" i="55"/>
  <c r="F65" i="55"/>
  <c r="F18" i="55"/>
  <c r="F44" i="55"/>
  <c r="F66" i="55"/>
  <c r="F19" i="55"/>
  <c r="F45" i="55"/>
  <c r="F67" i="55"/>
  <c r="F68" i="55"/>
  <c r="AF17" i="55"/>
  <c r="F87" i="55"/>
  <c r="CM60" i="47"/>
  <c r="CN60" i="47"/>
  <c r="CO60" i="47"/>
  <c r="CP60" i="47"/>
  <c r="CQ60" i="47"/>
  <c r="CR60" i="47"/>
  <c r="CS60" i="47"/>
  <c r="CT60" i="47"/>
  <c r="CU60" i="47"/>
  <c r="CV60" i="47"/>
  <c r="CW60" i="47"/>
  <c r="CX60" i="47"/>
  <c r="CY60" i="47"/>
  <c r="CZ60" i="47"/>
  <c r="DA60" i="47"/>
  <c r="DB60" i="47"/>
  <c r="DC60" i="47"/>
  <c r="DD60" i="47"/>
  <c r="CH60" i="47"/>
  <c r="CI60" i="47"/>
  <c r="CJ60" i="47"/>
  <c r="CK60" i="47"/>
  <c r="DB4" i="47"/>
  <c r="DC4" i="47"/>
  <c r="DD4" i="47"/>
  <c r="CG4" i="47"/>
  <c r="CH4" i="47"/>
  <c r="CI4" i="47"/>
  <c r="CJ4" i="47"/>
  <c r="CK4" i="47"/>
  <c r="AI62" i="47"/>
  <c r="AJ62" i="47"/>
  <c r="AK62" i="47"/>
  <c r="AL62" i="47"/>
  <c r="AM62" i="47"/>
  <c r="AN62" i="47"/>
  <c r="AO62" i="47"/>
  <c r="AP62" i="47"/>
  <c r="AR62" i="47"/>
  <c r="AS62" i="47"/>
  <c r="AT62" i="47"/>
  <c r="AU62" i="47"/>
  <c r="AV62" i="47"/>
  <c r="AW62" i="47"/>
  <c r="AX62" i="47"/>
  <c r="AY62" i="47"/>
  <c r="AZ62" i="47"/>
  <c r="AI63" i="47"/>
  <c r="AJ63" i="47"/>
  <c r="AK63" i="47"/>
  <c r="AL63" i="47"/>
  <c r="AM63" i="47"/>
  <c r="AN63" i="47"/>
  <c r="AO63" i="47"/>
  <c r="AP63" i="47"/>
  <c r="AR63" i="47"/>
  <c r="AS63" i="47"/>
  <c r="AT63" i="47"/>
  <c r="AU63" i="47"/>
  <c r="AV63" i="47"/>
  <c r="AW63" i="47"/>
  <c r="AX63" i="47"/>
  <c r="AY63" i="47"/>
  <c r="AZ63" i="47"/>
  <c r="AI64" i="47"/>
  <c r="AJ64" i="47"/>
  <c r="AK64" i="47"/>
  <c r="AL64" i="47"/>
  <c r="AM64" i="47"/>
  <c r="AN64" i="47"/>
  <c r="AO64" i="47"/>
  <c r="AP64" i="47"/>
  <c r="AR64" i="47"/>
  <c r="AS64" i="47"/>
  <c r="AT64" i="47"/>
  <c r="AU64" i="47"/>
  <c r="AV64" i="47"/>
  <c r="AW64" i="47"/>
  <c r="AX64" i="47"/>
  <c r="AY64" i="47"/>
  <c r="AZ64" i="47"/>
  <c r="AI65" i="47"/>
  <c r="AJ65" i="47"/>
  <c r="AK65" i="47"/>
  <c r="AL65" i="47"/>
  <c r="AM65" i="47"/>
  <c r="AN65" i="47"/>
  <c r="AO65" i="47"/>
  <c r="AP65" i="47"/>
  <c r="AR65" i="47"/>
  <c r="AS65" i="47"/>
  <c r="AT65" i="47"/>
  <c r="AU65" i="47"/>
  <c r="AV65" i="47"/>
  <c r="AW65" i="47"/>
  <c r="AX65" i="47"/>
  <c r="AY65" i="47"/>
  <c r="AZ65" i="47"/>
  <c r="AI66" i="47"/>
  <c r="AJ66" i="47"/>
  <c r="AK66" i="47"/>
  <c r="AL66" i="47"/>
  <c r="AM66" i="47"/>
  <c r="AN66" i="47"/>
  <c r="AO66" i="47"/>
  <c r="AP66" i="47"/>
  <c r="AR66" i="47"/>
  <c r="AS66" i="47"/>
  <c r="AT66" i="47"/>
  <c r="AU66" i="47"/>
  <c r="AV66" i="47"/>
  <c r="AW66" i="47"/>
  <c r="AX66" i="47"/>
  <c r="AY66" i="47"/>
  <c r="AZ66" i="47"/>
  <c r="AI67" i="47"/>
  <c r="AJ67" i="47"/>
  <c r="AK67" i="47"/>
  <c r="AL67" i="47"/>
  <c r="AM67" i="47"/>
  <c r="AN67" i="47"/>
  <c r="AO67" i="47"/>
  <c r="AP67" i="47"/>
  <c r="AR67" i="47"/>
  <c r="AS67" i="47"/>
  <c r="AT67" i="47"/>
  <c r="AU67" i="47"/>
  <c r="AV67" i="47"/>
  <c r="AW67" i="47"/>
  <c r="AX67" i="47"/>
  <c r="AY67" i="47"/>
  <c r="AZ67" i="47"/>
  <c r="AI68" i="47"/>
  <c r="AJ68" i="47"/>
  <c r="AK68" i="47"/>
  <c r="AL68" i="47"/>
  <c r="AM68" i="47"/>
  <c r="AN68" i="47"/>
  <c r="AO68" i="47"/>
  <c r="AP68" i="47"/>
  <c r="AR68" i="47"/>
  <c r="AS68" i="47"/>
  <c r="AT68" i="47"/>
  <c r="AU68" i="47"/>
  <c r="AV68" i="47"/>
  <c r="AW68" i="47"/>
  <c r="AX68" i="47"/>
  <c r="AY68" i="47"/>
  <c r="AZ68" i="47"/>
  <c r="AI69" i="47"/>
  <c r="AJ69" i="47"/>
  <c r="AK69" i="47"/>
  <c r="AL69" i="47"/>
  <c r="AM69" i="47"/>
  <c r="AN69" i="47"/>
  <c r="AO69" i="47"/>
  <c r="AP69" i="47"/>
  <c r="AR69" i="47"/>
  <c r="AS69" i="47"/>
  <c r="AT69" i="47"/>
  <c r="AU69" i="47"/>
  <c r="AV69" i="47"/>
  <c r="AW69" i="47"/>
  <c r="AX69" i="47"/>
  <c r="AY69" i="47"/>
  <c r="AZ69" i="47"/>
  <c r="AI70" i="47"/>
  <c r="AJ70" i="47"/>
  <c r="AK70" i="47"/>
  <c r="AL70" i="47"/>
  <c r="AM70" i="47"/>
  <c r="AN70" i="47"/>
  <c r="AO70" i="47"/>
  <c r="AP70" i="47"/>
  <c r="AR70" i="47"/>
  <c r="AS70" i="47"/>
  <c r="AT70" i="47"/>
  <c r="AU70" i="47"/>
  <c r="AV70" i="47"/>
  <c r="AW70" i="47"/>
  <c r="AX70" i="47"/>
  <c r="AY70" i="47"/>
  <c r="AZ70" i="47"/>
  <c r="AI71" i="47"/>
  <c r="AJ71" i="47"/>
  <c r="AK71" i="47"/>
  <c r="AL71" i="47"/>
  <c r="AM71" i="47"/>
  <c r="AN71" i="47"/>
  <c r="AO71" i="47"/>
  <c r="AP71" i="47"/>
  <c r="AR71" i="47"/>
  <c r="AS71" i="47"/>
  <c r="AT71" i="47"/>
  <c r="AU71" i="47"/>
  <c r="AV71" i="47"/>
  <c r="AW71" i="47"/>
  <c r="AX71" i="47"/>
  <c r="AY71" i="47"/>
  <c r="AZ71" i="47"/>
  <c r="AI72" i="47"/>
  <c r="AJ72" i="47"/>
  <c r="AK72" i="47"/>
  <c r="AL72" i="47"/>
  <c r="AM72" i="47"/>
  <c r="AN72" i="47"/>
  <c r="AO72" i="47"/>
  <c r="AP72" i="47"/>
  <c r="AR72" i="47"/>
  <c r="AS72" i="47"/>
  <c r="AT72" i="47"/>
  <c r="AU72" i="47"/>
  <c r="AV72" i="47"/>
  <c r="AW72" i="47"/>
  <c r="AX72" i="47"/>
  <c r="AY72" i="47"/>
  <c r="AZ72" i="47"/>
  <c r="AI73" i="47"/>
  <c r="AJ73" i="47"/>
  <c r="AK73" i="47"/>
  <c r="AL73" i="47"/>
  <c r="AM73" i="47"/>
  <c r="AN73" i="47"/>
  <c r="AO73" i="47"/>
  <c r="AP73" i="47"/>
  <c r="AR73" i="47"/>
  <c r="AS73" i="47"/>
  <c r="AT73" i="47"/>
  <c r="AU73" i="47"/>
  <c r="AV73" i="47"/>
  <c r="AW73" i="47"/>
  <c r="AX73" i="47"/>
  <c r="AY73" i="47"/>
  <c r="AZ73" i="47"/>
  <c r="AI74" i="47"/>
  <c r="AJ74" i="47"/>
  <c r="AK74" i="47"/>
  <c r="AL74" i="47"/>
  <c r="AM74" i="47"/>
  <c r="AN74" i="47"/>
  <c r="AO74" i="47"/>
  <c r="AP74" i="47"/>
  <c r="AR74" i="47"/>
  <c r="AS74" i="47"/>
  <c r="AT74" i="47"/>
  <c r="AU74" i="47"/>
  <c r="AV74" i="47"/>
  <c r="AW74" i="47"/>
  <c r="AX74" i="47"/>
  <c r="AY74" i="47"/>
  <c r="AZ74" i="47"/>
  <c r="AI75" i="47"/>
  <c r="AJ75" i="47"/>
  <c r="AK75" i="47"/>
  <c r="AL75" i="47"/>
  <c r="AM75" i="47"/>
  <c r="AN75" i="47"/>
  <c r="AO75" i="47"/>
  <c r="AP75" i="47"/>
  <c r="AR75" i="47"/>
  <c r="AS75" i="47"/>
  <c r="AT75" i="47"/>
  <c r="AU75" i="47"/>
  <c r="AV75" i="47"/>
  <c r="AW75" i="47"/>
  <c r="AX75" i="47"/>
  <c r="AY75" i="47"/>
  <c r="AZ75" i="47"/>
  <c r="AI76" i="47"/>
  <c r="AJ76" i="47"/>
  <c r="AK76" i="47"/>
  <c r="AL76" i="47"/>
  <c r="AM76" i="47"/>
  <c r="AN76" i="47"/>
  <c r="AO76" i="47"/>
  <c r="AP76" i="47"/>
  <c r="AR76" i="47"/>
  <c r="AS76" i="47"/>
  <c r="AT76" i="47"/>
  <c r="AU76" i="47"/>
  <c r="AV76" i="47"/>
  <c r="AW76" i="47"/>
  <c r="AX76" i="47"/>
  <c r="AY76" i="47"/>
  <c r="AZ76" i="47"/>
  <c r="AI77" i="47"/>
  <c r="AJ77" i="47"/>
  <c r="AK77" i="47"/>
  <c r="AL77" i="47"/>
  <c r="AM77" i="47"/>
  <c r="AN77" i="47"/>
  <c r="AO77" i="47"/>
  <c r="AP77" i="47"/>
  <c r="AR77" i="47"/>
  <c r="AS77" i="47"/>
  <c r="AT77" i="47"/>
  <c r="AU77" i="47"/>
  <c r="AV77" i="47"/>
  <c r="AW77" i="47"/>
  <c r="AX77" i="47"/>
  <c r="AY77" i="47"/>
  <c r="AZ77" i="47"/>
  <c r="AI78" i="47"/>
  <c r="AJ78" i="47"/>
  <c r="AK78" i="47"/>
  <c r="AL78" i="47"/>
  <c r="AM78" i="47"/>
  <c r="AN78" i="47"/>
  <c r="AO78" i="47"/>
  <c r="AP78" i="47"/>
  <c r="AR78" i="47"/>
  <c r="AS78" i="47"/>
  <c r="AT78" i="47"/>
  <c r="AU78" i="47"/>
  <c r="AV78" i="47"/>
  <c r="AW78" i="47"/>
  <c r="AX78" i="47"/>
  <c r="AY78" i="47"/>
  <c r="AZ78" i="47"/>
  <c r="AI79" i="47"/>
  <c r="AJ79" i="47"/>
  <c r="AK79" i="47"/>
  <c r="AL79" i="47"/>
  <c r="AM79" i="47"/>
  <c r="AN79" i="47"/>
  <c r="AO79" i="47"/>
  <c r="AP79" i="47"/>
  <c r="AR79" i="47"/>
  <c r="AS79" i="47"/>
  <c r="AT79" i="47"/>
  <c r="AU79" i="47"/>
  <c r="AV79" i="47"/>
  <c r="AW79" i="47"/>
  <c r="AX79" i="47"/>
  <c r="AY79" i="47"/>
  <c r="AZ79" i="47"/>
  <c r="AI80" i="47"/>
  <c r="AJ80" i="47"/>
  <c r="AK80" i="47"/>
  <c r="AL80" i="47"/>
  <c r="AM80" i="47"/>
  <c r="AN80" i="47"/>
  <c r="AO80" i="47"/>
  <c r="AP80" i="47"/>
  <c r="AR80" i="47"/>
  <c r="AS80" i="47"/>
  <c r="AT80" i="47"/>
  <c r="AU80" i="47"/>
  <c r="AV80" i="47"/>
  <c r="AW80" i="47"/>
  <c r="AX80" i="47"/>
  <c r="AY80" i="47"/>
  <c r="AZ80" i="47"/>
  <c r="AI82" i="47"/>
  <c r="AJ82" i="47"/>
  <c r="AK82" i="47"/>
  <c r="AL82" i="47"/>
  <c r="AM82" i="47"/>
  <c r="AN82" i="47"/>
  <c r="AO82" i="47"/>
  <c r="AP82" i="47"/>
  <c r="AQ82" i="47"/>
  <c r="AR82" i="47"/>
  <c r="AS82" i="47"/>
  <c r="AT82" i="47"/>
  <c r="AU82" i="47"/>
  <c r="AV82" i="47"/>
  <c r="AW82" i="47"/>
  <c r="AX82" i="47"/>
  <c r="AY82" i="47"/>
  <c r="AZ82" i="47"/>
  <c r="AI83" i="47"/>
  <c r="AJ83" i="47"/>
  <c r="AK83" i="47"/>
  <c r="AL83" i="47"/>
  <c r="AM83" i="47"/>
  <c r="AN83" i="47"/>
  <c r="AO83" i="47"/>
  <c r="AP83" i="47"/>
  <c r="AQ83" i="47"/>
  <c r="AR83" i="47"/>
  <c r="AS83" i="47"/>
  <c r="AT83" i="47"/>
  <c r="AU83" i="47"/>
  <c r="AV83" i="47"/>
  <c r="AW83" i="47"/>
  <c r="AX83" i="47"/>
  <c r="AY83" i="47"/>
  <c r="AZ83" i="47"/>
  <c r="AI84" i="47"/>
  <c r="AJ84" i="47"/>
  <c r="AK84" i="47"/>
  <c r="AL84" i="47"/>
  <c r="AM84" i="47"/>
  <c r="AN84" i="47"/>
  <c r="AO84" i="47"/>
  <c r="AP84" i="47"/>
  <c r="AQ84" i="47"/>
  <c r="AR84" i="47"/>
  <c r="AS84" i="47"/>
  <c r="AT84" i="47"/>
  <c r="AU84" i="47"/>
  <c r="AV84" i="47"/>
  <c r="AW84" i="47"/>
  <c r="AX84" i="47"/>
  <c r="AY84" i="47"/>
  <c r="AZ84" i="47"/>
  <c r="AI85" i="47"/>
  <c r="AJ85" i="47"/>
  <c r="AK85" i="47"/>
  <c r="AL85" i="47"/>
  <c r="AM85" i="47"/>
  <c r="AN85" i="47"/>
  <c r="AO85" i="47"/>
  <c r="AP85" i="47"/>
  <c r="AQ85" i="47"/>
  <c r="AR85" i="47"/>
  <c r="AS85" i="47"/>
  <c r="AT85" i="47"/>
  <c r="AU85" i="47"/>
  <c r="AV85" i="47"/>
  <c r="AW85" i="47"/>
  <c r="AX85" i="47"/>
  <c r="AY85" i="47"/>
  <c r="AZ85" i="47"/>
  <c r="AI86" i="47"/>
  <c r="AJ86" i="47"/>
  <c r="AK86" i="47"/>
  <c r="AL86" i="47"/>
  <c r="AM86" i="47"/>
  <c r="AN86" i="47"/>
  <c r="AO86" i="47"/>
  <c r="AP86" i="47"/>
  <c r="AQ86" i="47"/>
  <c r="AR86" i="47"/>
  <c r="AS86" i="47"/>
  <c r="AT86" i="47"/>
  <c r="AU86" i="47"/>
  <c r="AV86" i="47"/>
  <c r="AW86" i="47"/>
  <c r="AX86" i="47"/>
  <c r="AY86" i="47"/>
  <c r="AZ86" i="47"/>
  <c r="AI87" i="47"/>
  <c r="AJ87" i="47"/>
  <c r="AK87" i="47"/>
  <c r="AL87" i="47"/>
  <c r="AM87" i="47"/>
  <c r="AN87" i="47"/>
  <c r="AO87" i="47"/>
  <c r="AP87" i="47"/>
  <c r="AQ87" i="47"/>
  <c r="AR87" i="47"/>
  <c r="AS87" i="47"/>
  <c r="AT87" i="47"/>
  <c r="AU87" i="47"/>
  <c r="AV87" i="47"/>
  <c r="AW87" i="47"/>
  <c r="AX87" i="47"/>
  <c r="AY87" i="47"/>
  <c r="AZ87" i="47"/>
  <c r="AI88" i="47"/>
  <c r="AJ88" i="47"/>
  <c r="AK88" i="47"/>
  <c r="AL88" i="47"/>
  <c r="AM88" i="47"/>
  <c r="AN88" i="47"/>
  <c r="AO88" i="47"/>
  <c r="AP88" i="47"/>
  <c r="AQ88" i="47"/>
  <c r="AR88" i="47"/>
  <c r="AS88" i="47"/>
  <c r="AT88" i="47"/>
  <c r="AU88" i="47"/>
  <c r="AV88" i="47"/>
  <c r="AW88" i="47"/>
  <c r="AX88" i="47"/>
  <c r="AY88" i="47"/>
  <c r="AZ88" i="47"/>
  <c r="AI89" i="47"/>
  <c r="AJ89" i="47"/>
  <c r="AK89" i="47"/>
  <c r="AL89" i="47"/>
  <c r="AM89" i="47"/>
  <c r="AN89" i="47"/>
  <c r="AO89" i="47"/>
  <c r="AP89" i="47"/>
  <c r="AQ89" i="47"/>
  <c r="AR89" i="47"/>
  <c r="AS89" i="47"/>
  <c r="AT89" i="47"/>
  <c r="AU89" i="47"/>
  <c r="AV89" i="47"/>
  <c r="AW89" i="47"/>
  <c r="AX89" i="47"/>
  <c r="AY89" i="47"/>
  <c r="AZ89" i="47"/>
  <c r="AI90" i="47"/>
  <c r="AJ90" i="47"/>
  <c r="AK90" i="47"/>
  <c r="AL90" i="47"/>
  <c r="AM90" i="47"/>
  <c r="AN90" i="47"/>
  <c r="AO90" i="47"/>
  <c r="AP90" i="47"/>
  <c r="AQ90" i="47"/>
  <c r="AR90" i="47"/>
  <c r="AS90" i="47"/>
  <c r="AT90" i="47"/>
  <c r="AU90" i="47"/>
  <c r="AV90" i="47"/>
  <c r="AW90" i="47"/>
  <c r="AX90" i="47"/>
  <c r="AY90" i="47"/>
  <c r="AZ90" i="47"/>
  <c r="AI91" i="47"/>
  <c r="AJ91" i="47"/>
  <c r="AK91" i="47"/>
  <c r="AL91" i="47"/>
  <c r="AM91" i="47"/>
  <c r="AN91" i="47"/>
  <c r="AO91" i="47"/>
  <c r="AP91" i="47"/>
  <c r="AQ91" i="47"/>
  <c r="AR91" i="47"/>
  <c r="AS91" i="47"/>
  <c r="AT91" i="47"/>
  <c r="AU91" i="47"/>
  <c r="AV91" i="47"/>
  <c r="AW91" i="47"/>
  <c r="AX91" i="47"/>
  <c r="AY91" i="47"/>
  <c r="AZ91" i="47"/>
  <c r="AI92" i="47"/>
  <c r="AJ92" i="47"/>
  <c r="AK92" i="47"/>
  <c r="AL92" i="47"/>
  <c r="AM92" i="47"/>
  <c r="AN92" i="47"/>
  <c r="AO92" i="47"/>
  <c r="AP92" i="47"/>
  <c r="AQ92" i="47"/>
  <c r="AR92" i="47"/>
  <c r="AS92" i="47"/>
  <c r="AT92" i="47"/>
  <c r="AU92" i="47"/>
  <c r="AV92" i="47"/>
  <c r="AW92" i="47"/>
  <c r="AX92" i="47"/>
  <c r="AY92" i="47"/>
  <c r="AZ92" i="47"/>
  <c r="AI93" i="47"/>
  <c r="AJ93" i="47"/>
  <c r="AK93" i="47"/>
  <c r="AL93" i="47"/>
  <c r="AM93" i="47"/>
  <c r="AN93" i="47"/>
  <c r="AO93" i="47"/>
  <c r="AP93" i="47"/>
  <c r="AQ93" i="47"/>
  <c r="AR93" i="47"/>
  <c r="AS93" i="47"/>
  <c r="AT93" i="47"/>
  <c r="AU93" i="47"/>
  <c r="AV93" i="47"/>
  <c r="AW93" i="47"/>
  <c r="AX93" i="47"/>
  <c r="AY93" i="47"/>
  <c r="AZ93" i="47"/>
  <c r="AI94" i="47"/>
  <c r="AJ94" i="47"/>
  <c r="AK94" i="47"/>
  <c r="AL94" i="47"/>
  <c r="AM94" i="47"/>
  <c r="AN94" i="47"/>
  <c r="AO94" i="47"/>
  <c r="AP94" i="47"/>
  <c r="AQ94" i="47"/>
  <c r="AR94" i="47"/>
  <c r="AS94" i="47"/>
  <c r="AT94" i="47"/>
  <c r="AU94" i="47"/>
  <c r="AV94" i="47"/>
  <c r="AW94" i="47"/>
  <c r="AX94" i="47"/>
  <c r="AY94" i="47"/>
  <c r="AZ94" i="47"/>
  <c r="AI95" i="47"/>
  <c r="AJ95" i="47"/>
  <c r="AK95" i="47"/>
  <c r="AL95" i="47"/>
  <c r="AM95" i="47"/>
  <c r="AN95" i="47"/>
  <c r="AO95" i="47"/>
  <c r="AP95" i="47"/>
  <c r="AQ95" i="47"/>
  <c r="AR95" i="47"/>
  <c r="AS95" i="47"/>
  <c r="AT95" i="47"/>
  <c r="AU95" i="47"/>
  <c r="AV95" i="47"/>
  <c r="AW95" i="47"/>
  <c r="AX95" i="47"/>
  <c r="AY95" i="47"/>
  <c r="AZ95" i="47"/>
  <c r="AI96" i="47"/>
  <c r="AJ96" i="47"/>
  <c r="AK96" i="47"/>
  <c r="AL96" i="47"/>
  <c r="AM96" i="47"/>
  <c r="AN96" i="47"/>
  <c r="AO96" i="47"/>
  <c r="AP96" i="47"/>
  <c r="AQ96" i="47"/>
  <c r="AR96" i="47"/>
  <c r="AS96" i="47"/>
  <c r="AT96" i="47"/>
  <c r="AU96" i="47"/>
  <c r="AV96" i="47"/>
  <c r="AW96" i="47"/>
  <c r="AX96" i="47"/>
  <c r="AY96" i="47"/>
  <c r="AZ96" i="47"/>
  <c r="AI97" i="47"/>
  <c r="AJ97" i="47"/>
  <c r="AK97" i="47"/>
  <c r="AL97" i="47"/>
  <c r="AM97" i="47"/>
  <c r="AN97" i="47"/>
  <c r="AO97" i="47"/>
  <c r="AP97" i="47"/>
  <c r="AQ97" i="47"/>
  <c r="AR97" i="47"/>
  <c r="AS97" i="47"/>
  <c r="AT97" i="47"/>
  <c r="AU97" i="47"/>
  <c r="AV97" i="47"/>
  <c r="AW97" i="47"/>
  <c r="AX97" i="47"/>
  <c r="AY97" i="47"/>
  <c r="AZ97" i="47"/>
  <c r="AI98" i="47"/>
  <c r="AJ98" i="47"/>
  <c r="AK98" i="47"/>
  <c r="AL98" i="47"/>
  <c r="AM98" i="47"/>
  <c r="AN98" i="47"/>
  <c r="AO98" i="47"/>
  <c r="AP98" i="47"/>
  <c r="AQ98" i="47"/>
  <c r="AR98" i="47"/>
  <c r="AS98" i="47"/>
  <c r="AT98" i="47"/>
  <c r="AU98" i="47"/>
  <c r="AV98" i="47"/>
  <c r="AW98" i="47"/>
  <c r="AX98" i="47"/>
  <c r="AY98" i="47"/>
  <c r="AZ98" i="47"/>
  <c r="AI99" i="47"/>
  <c r="AJ99" i="47"/>
  <c r="AK99" i="47"/>
  <c r="AL99" i="47"/>
  <c r="AM99" i="47"/>
  <c r="AN99" i="47"/>
  <c r="AO99" i="47"/>
  <c r="AP99" i="47"/>
  <c r="AQ99" i="47"/>
  <c r="AR99" i="47"/>
  <c r="AS99" i="47"/>
  <c r="AT99" i="47"/>
  <c r="AU99" i="47"/>
  <c r="AV99" i="47"/>
  <c r="AW99" i="47"/>
  <c r="AX99" i="47"/>
  <c r="AY99" i="47"/>
  <c r="AZ99" i="47"/>
  <c r="AI100" i="47"/>
  <c r="AJ100" i="47"/>
  <c r="AK100" i="47"/>
  <c r="AL100" i="47"/>
  <c r="AM100" i="47"/>
  <c r="AN100" i="47"/>
  <c r="AO100" i="47"/>
  <c r="AP100" i="47"/>
  <c r="AQ100" i="47"/>
  <c r="AR100" i="47"/>
  <c r="AS100" i="47"/>
  <c r="AT100" i="47"/>
  <c r="AU100" i="47"/>
  <c r="AV100" i="47"/>
  <c r="AW100" i="47"/>
  <c r="AX100" i="47"/>
  <c r="AY100" i="47"/>
  <c r="AZ100" i="47"/>
  <c r="AI102" i="47"/>
  <c r="AJ102" i="47"/>
  <c r="AK102" i="47"/>
  <c r="AL102" i="47"/>
  <c r="AM102" i="47"/>
  <c r="AN102" i="47"/>
  <c r="AO102" i="47"/>
  <c r="AP102" i="47"/>
  <c r="AQ102" i="47"/>
  <c r="AR102" i="47"/>
  <c r="AS102" i="47"/>
  <c r="AT102" i="47"/>
  <c r="AU102" i="47"/>
  <c r="AV102" i="47"/>
  <c r="AW102" i="47"/>
  <c r="AX102" i="47"/>
  <c r="AY102" i="47"/>
  <c r="AZ102" i="47"/>
  <c r="AI103" i="47"/>
  <c r="AJ103" i="47"/>
  <c r="AK103" i="47"/>
  <c r="AL103" i="47"/>
  <c r="AM103" i="47"/>
  <c r="AN103" i="47"/>
  <c r="AO103" i="47"/>
  <c r="AP103" i="47"/>
  <c r="AQ103" i="47"/>
  <c r="AR103" i="47"/>
  <c r="AS103" i="47"/>
  <c r="AT103" i="47"/>
  <c r="AU103" i="47"/>
  <c r="AV103" i="47"/>
  <c r="AW103" i="47"/>
  <c r="AX103" i="47"/>
  <c r="AY103" i="47"/>
  <c r="AZ103" i="47"/>
  <c r="AI104" i="47"/>
  <c r="AJ104" i="47"/>
  <c r="AK104" i="47"/>
  <c r="AL104" i="47"/>
  <c r="AM104" i="47"/>
  <c r="AN104" i="47"/>
  <c r="AO104" i="47"/>
  <c r="AP104" i="47"/>
  <c r="AQ104" i="47"/>
  <c r="AR104" i="47"/>
  <c r="AS104" i="47"/>
  <c r="AT104" i="47"/>
  <c r="AU104" i="47"/>
  <c r="AV104" i="47"/>
  <c r="AW104" i="47"/>
  <c r="AX104" i="47"/>
  <c r="AY104" i="47"/>
  <c r="AZ104" i="47"/>
  <c r="AI105" i="47"/>
  <c r="AJ105" i="47"/>
  <c r="AK105" i="47"/>
  <c r="AL105" i="47"/>
  <c r="AM105" i="47"/>
  <c r="AN105" i="47"/>
  <c r="AO105" i="47"/>
  <c r="AP105" i="47"/>
  <c r="AQ105" i="47"/>
  <c r="AR105" i="47"/>
  <c r="AS105" i="47"/>
  <c r="AT105" i="47"/>
  <c r="AU105" i="47"/>
  <c r="AV105" i="47"/>
  <c r="AW105" i="47"/>
  <c r="AX105" i="47"/>
  <c r="AY105" i="47"/>
  <c r="AZ105" i="47"/>
  <c r="AI106" i="47"/>
  <c r="AJ106" i="47"/>
  <c r="AK106" i="47"/>
  <c r="AL106" i="47"/>
  <c r="AM106" i="47"/>
  <c r="AN106" i="47"/>
  <c r="AO106" i="47"/>
  <c r="AP106" i="47"/>
  <c r="AQ106" i="47"/>
  <c r="AR106" i="47"/>
  <c r="AS106" i="47"/>
  <c r="AT106" i="47"/>
  <c r="AU106" i="47"/>
  <c r="AV106" i="47"/>
  <c r="AW106" i="47"/>
  <c r="AX106" i="47"/>
  <c r="AY106" i="47"/>
  <c r="AZ106" i="47"/>
  <c r="AI107" i="47"/>
  <c r="AJ107" i="47"/>
  <c r="AK107" i="47"/>
  <c r="AL107" i="47"/>
  <c r="AM107" i="47"/>
  <c r="AN107" i="47"/>
  <c r="AO107" i="47"/>
  <c r="AP107" i="47"/>
  <c r="AQ107" i="47"/>
  <c r="AR107" i="47"/>
  <c r="AS107" i="47"/>
  <c r="AT107" i="47"/>
  <c r="AU107" i="47"/>
  <c r="AV107" i="47"/>
  <c r="AW107" i="47"/>
  <c r="AX107" i="47"/>
  <c r="AY107" i="47"/>
  <c r="AZ107" i="47"/>
  <c r="AI108" i="47"/>
  <c r="AJ108" i="47"/>
  <c r="AK108" i="47"/>
  <c r="AL108" i="47"/>
  <c r="AM108" i="47"/>
  <c r="AN108" i="47"/>
  <c r="AO108" i="47"/>
  <c r="AP108" i="47"/>
  <c r="AQ108" i="47"/>
  <c r="AR108" i="47"/>
  <c r="AS108" i="47"/>
  <c r="AT108" i="47"/>
  <c r="AU108" i="47"/>
  <c r="AV108" i="47"/>
  <c r="AW108" i="47"/>
  <c r="AX108" i="47"/>
  <c r="AY108" i="47"/>
  <c r="AZ108" i="47"/>
  <c r="AI109" i="47"/>
  <c r="AJ109" i="47"/>
  <c r="AK109" i="47"/>
  <c r="AL109" i="47"/>
  <c r="AM109" i="47"/>
  <c r="AN109" i="47"/>
  <c r="AO109" i="47"/>
  <c r="AP109" i="47"/>
  <c r="AQ109" i="47"/>
  <c r="AR109" i="47"/>
  <c r="AS109" i="47"/>
  <c r="AT109" i="47"/>
  <c r="AU109" i="47"/>
  <c r="AV109" i="47"/>
  <c r="AW109" i="47"/>
  <c r="AX109" i="47"/>
  <c r="AY109" i="47"/>
  <c r="AZ109" i="47"/>
  <c r="AI110" i="47"/>
  <c r="AJ110" i="47"/>
  <c r="AK110" i="47"/>
  <c r="AL110" i="47"/>
  <c r="AM110" i="47"/>
  <c r="AN110" i="47"/>
  <c r="AO110" i="47"/>
  <c r="AP110" i="47"/>
  <c r="AQ110" i="47"/>
  <c r="AR110" i="47"/>
  <c r="AS110" i="47"/>
  <c r="AT110" i="47"/>
  <c r="AU110" i="47"/>
  <c r="AV110" i="47"/>
  <c r="AW110" i="47"/>
  <c r="AX110" i="47"/>
  <c r="AY110" i="47"/>
  <c r="AZ110" i="47"/>
  <c r="AI111" i="47"/>
  <c r="AJ111" i="47"/>
  <c r="AK111" i="47"/>
  <c r="AL111" i="47"/>
  <c r="AM111" i="47"/>
  <c r="AN111" i="47"/>
  <c r="AO111" i="47"/>
  <c r="AP111" i="47"/>
  <c r="AQ111" i="47"/>
  <c r="AR111" i="47"/>
  <c r="AS111" i="47"/>
  <c r="AT111" i="47"/>
  <c r="AU111" i="47"/>
  <c r="AV111" i="47"/>
  <c r="AW111" i="47"/>
  <c r="AX111" i="47"/>
  <c r="AY111" i="47"/>
  <c r="AZ111" i="47"/>
  <c r="AI112" i="47"/>
  <c r="AJ112" i="47"/>
  <c r="AK112" i="47"/>
  <c r="AL112" i="47"/>
  <c r="AM112" i="47"/>
  <c r="AN112" i="47"/>
  <c r="AO112" i="47"/>
  <c r="AP112" i="47"/>
  <c r="AQ112" i="47"/>
  <c r="AR112" i="47"/>
  <c r="AS112" i="47"/>
  <c r="AT112" i="47"/>
  <c r="AU112" i="47"/>
  <c r="AV112" i="47"/>
  <c r="AW112" i="47"/>
  <c r="AX112" i="47"/>
  <c r="AY112" i="47"/>
  <c r="AZ112" i="47"/>
  <c r="AI113" i="47"/>
  <c r="AJ113" i="47"/>
  <c r="AK113" i="47"/>
  <c r="AL113" i="47"/>
  <c r="AM113" i="47"/>
  <c r="AN113" i="47"/>
  <c r="AO113" i="47"/>
  <c r="AP113" i="47"/>
  <c r="AQ113" i="47"/>
  <c r="AR113" i="47"/>
  <c r="AS113" i="47"/>
  <c r="AT113" i="47"/>
  <c r="AU113" i="47"/>
  <c r="AV113" i="47"/>
  <c r="AW113" i="47"/>
  <c r="AX113" i="47"/>
  <c r="AY113" i="47"/>
  <c r="AZ113" i="47"/>
  <c r="AI114" i="47"/>
  <c r="AJ114" i="47"/>
  <c r="AK114" i="47"/>
  <c r="AL114" i="47"/>
  <c r="AM114" i="47"/>
  <c r="AN114" i="47"/>
  <c r="AO114" i="47"/>
  <c r="AP114" i="47"/>
  <c r="AQ114" i="47"/>
  <c r="AR114" i="47"/>
  <c r="AS114" i="47"/>
  <c r="AT114" i="47"/>
  <c r="AU114" i="47"/>
  <c r="AV114" i="47"/>
  <c r="AW114" i="47"/>
  <c r="AX114" i="47"/>
  <c r="AY114" i="47"/>
  <c r="AZ114" i="47"/>
  <c r="AI115" i="47"/>
  <c r="AJ115" i="47"/>
  <c r="AK115" i="47"/>
  <c r="AL115" i="47"/>
  <c r="AM115" i="47"/>
  <c r="AN115" i="47"/>
  <c r="AO115" i="47"/>
  <c r="AP115" i="47"/>
  <c r="AQ115" i="47"/>
  <c r="AR115" i="47"/>
  <c r="AS115" i="47"/>
  <c r="AT115" i="47"/>
  <c r="AU115" i="47"/>
  <c r="AV115" i="47"/>
  <c r="AW115" i="47"/>
  <c r="AX115" i="47"/>
  <c r="AY115" i="47"/>
  <c r="AZ115" i="47"/>
  <c r="AI116" i="47"/>
  <c r="AJ116" i="47"/>
  <c r="AK116" i="47"/>
  <c r="AL116" i="47"/>
  <c r="AM116" i="47"/>
  <c r="AN116" i="47"/>
  <c r="AO116" i="47"/>
  <c r="AP116" i="47"/>
  <c r="AQ116" i="47"/>
  <c r="AR116" i="47"/>
  <c r="AS116" i="47"/>
  <c r="AT116" i="47"/>
  <c r="AU116" i="47"/>
  <c r="AV116" i="47"/>
  <c r="AW116" i="47"/>
  <c r="AX116" i="47"/>
  <c r="AY116" i="47"/>
  <c r="AZ116" i="47"/>
  <c r="AI117" i="47"/>
  <c r="AJ117" i="47"/>
  <c r="AK117" i="47"/>
  <c r="AL117" i="47"/>
  <c r="AM117" i="47"/>
  <c r="AN117" i="47"/>
  <c r="AO117" i="47"/>
  <c r="AP117" i="47"/>
  <c r="AQ117" i="47"/>
  <c r="AR117" i="47"/>
  <c r="AS117" i="47"/>
  <c r="AT117" i="47"/>
  <c r="AU117" i="47"/>
  <c r="AV117" i="47"/>
  <c r="AW117" i="47"/>
  <c r="AX117" i="47"/>
  <c r="AY117" i="47"/>
  <c r="AZ117" i="47"/>
  <c r="AI118" i="47"/>
  <c r="AJ118" i="47"/>
  <c r="AK118" i="47"/>
  <c r="AL118" i="47"/>
  <c r="AM118" i="47"/>
  <c r="AN118" i="47"/>
  <c r="AO118" i="47"/>
  <c r="AP118" i="47"/>
  <c r="AQ118" i="47"/>
  <c r="AR118" i="47"/>
  <c r="AS118" i="47"/>
  <c r="AT118" i="47"/>
  <c r="AU118" i="47"/>
  <c r="AV118" i="47"/>
  <c r="AW118" i="47"/>
  <c r="AX118" i="47"/>
  <c r="AY118" i="47"/>
  <c r="AZ118" i="47"/>
  <c r="AI119" i="47"/>
  <c r="AJ119" i="47"/>
  <c r="AK119" i="47"/>
  <c r="AL119" i="47"/>
  <c r="AM119" i="47"/>
  <c r="AN119" i="47"/>
  <c r="AO119" i="47"/>
  <c r="AP119" i="47"/>
  <c r="AQ119" i="47"/>
  <c r="AR119" i="47"/>
  <c r="AS119" i="47"/>
  <c r="AT119" i="47"/>
  <c r="AU119" i="47"/>
  <c r="AV119" i="47"/>
  <c r="AW119" i="47"/>
  <c r="AX119" i="47"/>
  <c r="AY119" i="47"/>
  <c r="AZ119" i="47"/>
  <c r="AI120" i="47"/>
  <c r="AJ120" i="47"/>
  <c r="AK120" i="47"/>
  <c r="AL120" i="47"/>
  <c r="AM120" i="47"/>
  <c r="AN120" i="47"/>
  <c r="AO120" i="47"/>
  <c r="AP120" i="47"/>
  <c r="AQ120" i="47"/>
  <c r="AR120" i="47"/>
  <c r="AS120" i="47"/>
  <c r="AT120" i="47"/>
  <c r="AU120" i="47"/>
  <c r="AV120" i="47"/>
  <c r="AW120" i="47"/>
  <c r="AX120" i="47"/>
  <c r="AY120" i="47"/>
  <c r="AZ120" i="47"/>
  <c r="AI122" i="47"/>
  <c r="AJ122" i="47"/>
  <c r="AK122" i="47"/>
  <c r="AL122" i="47"/>
  <c r="AM122" i="47"/>
  <c r="AN122" i="47"/>
  <c r="AO122" i="47"/>
  <c r="AP122" i="47"/>
  <c r="AQ122" i="47"/>
  <c r="AR122" i="47"/>
  <c r="AS122" i="47"/>
  <c r="AT122" i="47"/>
  <c r="AU122" i="47"/>
  <c r="AV122" i="47"/>
  <c r="AW122" i="47"/>
  <c r="AX122" i="47"/>
  <c r="AY122" i="47"/>
  <c r="AZ122" i="47"/>
  <c r="AI123" i="47"/>
  <c r="AJ123" i="47"/>
  <c r="AK123" i="47"/>
  <c r="AL123" i="47"/>
  <c r="AM123" i="47"/>
  <c r="AN123" i="47"/>
  <c r="AO123" i="47"/>
  <c r="AP123" i="47"/>
  <c r="AQ123" i="47"/>
  <c r="AR123" i="47"/>
  <c r="AS123" i="47"/>
  <c r="AT123" i="47"/>
  <c r="AU123" i="47"/>
  <c r="AV123" i="47"/>
  <c r="AW123" i="47"/>
  <c r="AX123" i="47"/>
  <c r="AY123" i="47"/>
  <c r="AZ123" i="47"/>
  <c r="AI124" i="47"/>
  <c r="AJ124" i="47"/>
  <c r="AK124" i="47"/>
  <c r="AL124" i="47"/>
  <c r="AM124" i="47"/>
  <c r="AN124" i="47"/>
  <c r="AO124" i="47"/>
  <c r="AP124" i="47"/>
  <c r="AQ124" i="47"/>
  <c r="AR124" i="47"/>
  <c r="AS124" i="47"/>
  <c r="AT124" i="47"/>
  <c r="AU124" i="47"/>
  <c r="AV124" i="47"/>
  <c r="AW124" i="47"/>
  <c r="AX124" i="47"/>
  <c r="AY124" i="47"/>
  <c r="AZ124" i="47"/>
  <c r="AI125" i="47"/>
  <c r="AJ125" i="47"/>
  <c r="AK125" i="47"/>
  <c r="AL125" i="47"/>
  <c r="AM125" i="47"/>
  <c r="AN125" i="47"/>
  <c r="AO125" i="47"/>
  <c r="AP125" i="47"/>
  <c r="AQ125" i="47"/>
  <c r="AR125" i="47"/>
  <c r="AS125" i="47"/>
  <c r="AT125" i="47"/>
  <c r="AU125" i="47"/>
  <c r="AV125" i="47"/>
  <c r="AW125" i="47"/>
  <c r="AX125" i="47"/>
  <c r="AY125" i="47"/>
  <c r="AZ125" i="47"/>
  <c r="AI126" i="47"/>
  <c r="AJ126" i="47"/>
  <c r="AK126" i="47"/>
  <c r="AL126" i="47"/>
  <c r="AM126" i="47"/>
  <c r="AN126" i="47"/>
  <c r="AO126" i="47"/>
  <c r="AP126" i="47"/>
  <c r="AQ126" i="47"/>
  <c r="AR126" i="47"/>
  <c r="AS126" i="47"/>
  <c r="AT126" i="47"/>
  <c r="AU126" i="47"/>
  <c r="AV126" i="47"/>
  <c r="AW126" i="47"/>
  <c r="AX126" i="47"/>
  <c r="AY126" i="47"/>
  <c r="AZ126" i="47"/>
  <c r="AI127" i="47"/>
  <c r="AJ127" i="47"/>
  <c r="AK127" i="47"/>
  <c r="AL127" i="47"/>
  <c r="AM127" i="47"/>
  <c r="AN127" i="47"/>
  <c r="AO127" i="47"/>
  <c r="AP127" i="47"/>
  <c r="AQ127" i="47"/>
  <c r="AR127" i="47"/>
  <c r="AS127" i="47"/>
  <c r="AT127" i="47"/>
  <c r="AU127" i="47"/>
  <c r="AV127" i="47"/>
  <c r="AW127" i="47"/>
  <c r="AX127" i="47"/>
  <c r="AY127" i="47"/>
  <c r="AZ127" i="47"/>
  <c r="AI128" i="47"/>
  <c r="AJ128" i="47"/>
  <c r="AK128" i="47"/>
  <c r="AL128" i="47"/>
  <c r="AM128" i="47"/>
  <c r="AN128" i="47"/>
  <c r="AO128" i="47"/>
  <c r="AP128" i="47"/>
  <c r="AQ128" i="47"/>
  <c r="AR128" i="47"/>
  <c r="AS128" i="47"/>
  <c r="AT128" i="47"/>
  <c r="AU128" i="47"/>
  <c r="AV128" i="47"/>
  <c r="AW128" i="47"/>
  <c r="AX128" i="47"/>
  <c r="AY128" i="47"/>
  <c r="AZ128" i="47"/>
  <c r="AI129" i="47"/>
  <c r="AJ129" i="47"/>
  <c r="AK129" i="47"/>
  <c r="AL129" i="47"/>
  <c r="AM129" i="47"/>
  <c r="AN129" i="47"/>
  <c r="AO129" i="47"/>
  <c r="AP129" i="47"/>
  <c r="AQ129" i="47"/>
  <c r="AR129" i="47"/>
  <c r="AS129" i="47"/>
  <c r="AT129" i="47"/>
  <c r="AU129" i="47"/>
  <c r="AV129" i="47"/>
  <c r="AW129" i="47"/>
  <c r="AX129" i="47"/>
  <c r="AY129" i="47"/>
  <c r="AZ129" i="47"/>
  <c r="AI130" i="47"/>
  <c r="AJ130" i="47"/>
  <c r="AK130" i="47"/>
  <c r="AL130" i="47"/>
  <c r="AM130" i="47"/>
  <c r="AN130" i="47"/>
  <c r="AO130" i="47"/>
  <c r="AP130" i="47"/>
  <c r="AQ130" i="47"/>
  <c r="AR130" i="47"/>
  <c r="AS130" i="47"/>
  <c r="AT130" i="47"/>
  <c r="AU130" i="47"/>
  <c r="AV130" i="47"/>
  <c r="AW130" i="47"/>
  <c r="AX130" i="47"/>
  <c r="AY130" i="47"/>
  <c r="AZ130" i="47"/>
  <c r="AI131" i="47"/>
  <c r="AJ131" i="47"/>
  <c r="AK131" i="47"/>
  <c r="AL131" i="47"/>
  <c r="AM131" i="47"/>
  <c r="AN131" i="47"/>
  <c r="AO131" i="47"/>
  <c r="AP131" i="47"/>
  <c r="AQ131" i="47"/>
  <c r="AR131" i="47"/>
  <c r="AS131" i="47"/>
  <c r="AT131" i="47"/>
  <c r="AU131" i="47"/>
  <c r="AV131" i="47"/>
  <c r="AW131" i="47"/>
  <c r="AX131" i="47"/>
  <c r="AY131" i="47"/>
  <c r="AZ131" i="47"/>
  <c r="AI132" i="47"/>
  <c r="AJ132" i="47"/>
  <c r="AK132" i="47"/>
  <c r="AL132" i="47"/>
  <c r="AM132" i="47"/>
  <c r="AN132" i="47"/>
  <c r="AO132" i="47"/>
  <c r="AP132" i="47"/>
  <c r="AQ132" i="47"/>
  <c r="AR132" i="47"/>
  <c r="AS132" i="47"/>
  <c r="AT132" i="47"/>
  <c r="AU132" i="47"/>
  <c r="AV132" i="47"/>
  <c r="AW132" i="47"/>
  <c r="AX132" i="47"/>
  <c r="AY132" i="47"/>
  <c r="AZ132" i="47"/>
  <c r="AI133" i="47"/>
  <c r="AJ133" i="47"/>
  <c r="AK133" i="47"/>
  <c r="AL133" i="47"/>
  <c r="AM133" i="47"/>
  <c r="AN133" i="47"/>
  <c r="AO133" i="47"/>
  <c r="AP133" i="47"/>
  <c r="AQ133" i="47"/>
  <c r="AR133" i="47"/>
  <c r="AS133" i="47"/>
  <c r="AT133" i="47"/>
  <c r="AU133" i="47"/>
  <c r="AV133" i="47"/>
  <c r="AW133" i="47"/>
  <c r="AX133" i="47"/>
  <c r="AY133" i="47"/>
  <c r="AZ133" i="47"/>
  <c r="AI134" i="47"/>
  <c r="AJ134" i="47"/>
  <c r="AK134" i="47"/>
  <c r="AL134" i="47"/>
  <c r="AM134" i="47"/>
  <c r="AN134" i="47"/>
  <c r="AO134" i="47"/>
  <c r="AP134" i="47"/>
  <c r="AQ134" i="47"/>
  <c r="AR134" i="47"/>
  <c r="AS134" i="47"/>
  <c r="AT134" i="47"/>
  <c r="AU134" i="47"/>
  <c r="AV134" i="47"/>
  <c r="AW134" i="47"/>
  <c r="AX134" i="47"/>
  <c r="AY134" i="47"/>
  <c r="AZ134" i="47"/>
  <c r="AI135" i="47"/>
  <c r="AJ135" i="47"/>
  <c r="AK135" i="47"/>
  <c r="AL135" i="47"/>
  <c r="AM135" i="47"/>
  <c r="AN135" i="47"/>
  <c r="AO135" i="47"/>
  <c r="AP135" i="47"/>
  <c r="AQ135" i="47"/>
  <c r="AR135" i="47"/>
  <c r="AS135" i="47"/>
  <c r="AT135" i="47"/>
  <c r="AU135" i="47"/>
  <c r="AV135" i="47"/>
  <c r="AW135" i="47"/>
  <c r="AX135" i="47"/>
  <c r="AY135" i="47"/>
  <c r="AZ135" i="47"/>
  <c r="AI136" i="47"/>
  <c r="AJ136" i="47"/>
  <c r="AK136" i="47"/>
  <c r="AL136" i="47"/>
  <c r="AM136" i="47"/>
  <c r="AN136" i="47"/>
  <c r="AO136" i="47"/>
  <c r="AP136" i="47"/>
  <c r="AQ136" i="47"/>
  <c r="AR136" i="47"/>
  <c r="AS136" i="47"/>
  <c r="AT136" i="47"/>
  <c r="AU136" i="47"/>
  <c r="AV136" i="47"/>
  <c r="AW136" i="47"/>
  <c r="AX136" i="47"/>
  <c r="AY136" i="47"/>
  <c r="AZ136" i="47"/>
  <c r="AI137" i="47"/>
  <c r="AJ137" i="47"/>
  <c r="AK137" i="47"/>
  <c r="AL137" i="47"/>
  <c r="AM137" i="47"/>
  <c r="AN137" i="47"/>
  <c r="AO137" i="47"/>
  <c r="AP137" i="47"/>
  <c r="AQ137" i="47"/>
  <c r="AR137" i="47"/>
  <c r="AS137" i="47"/>
  <c r="AT137" i="47"/>
  <c r="AU137" i="47"/>
  <c r="AV137" i="47"/>
  <c r="AW137" i="47"/>
  <c r="AX137" i="47"/>
  <c r="AY137" i="47"/>
  <c r="AZ137" i="47"/>
  <c r="AI138" i="47"/>
  <c r="AJ138" i="47"/>
  <c r="AK138" i="47"/>
  <c r="AL138" i="47"/>
  <c r="AM138" i="47"/>
  <c r="AN138" i="47"/>
  <c r="AO138" i="47"/>
  <c r="AP138" i="47"/>
  <c r="AQ138" i="47"/>
  <c r="AR138" i="47"/>
  <c r="AS138" i="47"/>
  <c r="AT138" i="47"/>
  <c r="AU138" i="47"/>
  <c r="AV138" i="47"/>
  <c r="AW138" i="47"/>
  <c r="AX138" i="47"/>
  <c r="AY138" i="47"/>
  <c r="AZ138" i="47"/>
  <c r="AI139" i="47"/>
  <c r="AJ139" i="47"/>
  <c r="AK139" i="47"/>
  <c r="AL139" i="47"/>
  <c r="AM139" i="47"/>
  <c r="AN139" i="47"/>
  <c r="AO139" i="47"/>
  <c r="AP139" i="47"/>
  <c r="AQ139" i="47"/>
  <c r="AR139" i="47"/>
  <c r="AS139" i="47"/>
  <c r="AT139" i="47"/>
  <c r="AU139" i="47"/>
  <c r="AV139" i="47"/>
  <c r="AW139" i="47"/>
  <c r="AX139" i="47"/>
  <c r="AY139" i="47"/>
  <c r="AZ139" i="47"/>
  <c r="AI140" i="47"/>
  <c r="AJ140" i="47"/>
  <c r="AK140" i="47"/>
  <c r="AL140" i="47"/>
  <c r="AM140" i="47"/>
  <c r="AN140" i="47"/>
  <c r="AO140" i="47"/>
  <c r="AP140" i="47"/>
  <c r="AQ140" i="47"/>
  <c r="AR140" i="47"/>
  <c r="AS140" i="47"/>
  <c r="AT140" i="47"/>
  <c r="AU140" i="47"/>
  <c r="AV140" i="47"/>
  <c r="AW140" i="47"/>
  <c r="AX140" i="47"/>
  <c r="AY140" i="47"/>
  <c r="AZ140" i="47"/>
  <c r="H74" i="55"/>
  <c r="BM142" i="47"/>
  <c r="AI142" i="47"/>
  <c r="I74" i="55"/>
  <c r="BN142" i="47"/>
  <c r="AJ142" i="47"/>
  <c r="J74" i="55"/>
  <c r="BO142" i="47"/>
  <c r="AK142" i="47"/>
  <c r="K74" i="55"/>
  <c r="BP142" i="47"/>
  <c r="AL142" i="47"/>
  <c r="L74" i="55"/>
  <c r="BQ142" i="47"/>
  <c r="AM142" i="47"/>
  <c r="M74" i="55"/>
  <c r="BR142" i="47"/>
  <c r="AN142" i="47"/>
  <c r="N74" i="55"/>
  <c r="BS142" i="47"/>
  <c r="AO142" i="47"/>
  <c r="O74" i="55"/>
  <c r="BT142" i="47"/>
  <c r="AP142" i="47"/>
  <c r="P74" i="55"/>
  <c r="BU142" i="47"/>
  <c r="AQ142" i="47"/>
  <c r="Q74" i="55"/>
  <c r="BV142" i="47"/>
  <c r="AR142" i="47"/>
  <c r="R74" i="55"/>
  <c r="BW142" i="47"/>
  <c r="AS142" i="47"/>
  <c r="S74" i="55"/>
  <c r="BX142" i="47"/>
  <c r="AT142" i="47"/>
  <c r="T74" i="55"/>
  <c r="BY142" i="47"/>
  <c r="AU142" i="47"/>
  <c r="U74" i="55"/>
  <c r="BZ142" i="47"/>
  <c r="AV142" i="47"/>
  <c r="V74" i="55"/>
  <c r="CA142" i="47"/>
  <c r="AW142" i="47"/>
  <c r="W74" i="55"/>
  <c r="CB142" i="47"/>
  <c r="AX142" i="47"/>
  <c r="X74" i="55"/>
  <c r="CC142" i="47"/>
  <c r="AY142" i="47"/>
  <c r="Y74" i="55"/>
  <c r="CD142" i="47"/>
  <c r="AZ142" i="47"/>
  <c r="H75" i="55"/>
  <c r="BM143" i="47"/>
  <c r="AI143" i="47"/>
  <c r="I75" i="55"/>
  <c r="BN143" i="47"/>
  <c r="AJ143" i="47"/>
  <c r="J75" i="55"/>
  <c r="BO143" i="47"/>
  <c r="AK143" i="47"/>
  <c r="K75" i="55"/>
  <c r="BP143" i="47"/>
  <c r="AL143" i="47"/>
  <c r="L75" i="55"/>
  <c r="BQ143" i="47"/>
  <c r="AM143" i="47"/>
  <c r="M75" i="55"/>
  <c r="BR143" i="47"/>
  <c r="AN143" i="47"/>
  <c r="N75" i="55"/>
  <c r="BS143" i="47"/>
  <c r="AO143" i="47"/>
  <c r="O75" i="55"/>
  <c r="BT143" i="47"/>
  <c r="AP143" i="47"/>
  <c r="P75" i="55"/>
  <c r="BU143" i="47"/>
  <c r="AQ143" i="47"/>
  <c r="Q75" i="55"/>
  <c r="BV143" i="47"/>
  <c r="AR143" i="47"/>
  <c r="R75" i="55"/>
  <c r="BW143" i="47"/>
  <c r="AS143" i="47"/>
  <c r="S75" i="55"/>
  <c r="BX143" i="47"/>
  <c r="AT143" i="47"/>
  <c r="T75" i="55"/>
  <c r="BY143" i="47"/>
  <c r="AU143" i="47"/>
  <c r="U75" i="55"/>
  <c r="BZ143" i="47"/>
  <c r="AV143" i="47"/>
  <c r="V75" i="55"/>
  <c r="CA143" i="47"/>
  <c r="AW143" i="47"/>
  <c r="W75" i="55"/>
  <c r="CB143" i="47"/>
  <c r="AX143" i="47"/>
  <c r="X75" i="55"/>
  <c r="CC143" i="47"/>
  <c r="AY143" i="47"/>
  <c r="Y75" i="55"/>
  <c r="CD143" i="47"/>
  <c r="AZ143" i="47"/>
  <c r="H76" i="55"/>
  <c r="BM144" i="47"/>
  <c r="AI144" i="47"/>
  <c r="I76" i="55"/>
  <c r="BN144" i="47"/>
  <c r="AJ144" i="47"/>
  <c r="J76" i="55"/>
  <c r="BO144" i="47"/>
  <c r="AK144" i="47"/>
  <c r="K76" i="55"/>
  <c r="BP144" i="47"/>
  <c r="AL144" i="47"/>
  <c r="L76" i="55"/>
  <c r="BQ144" i="47"/>
  <c r="AM144" i="47"/>
  <c r="M76" i="55"/>
  <c r="BR144" i="47"/>
  <c r="AN144" i="47"/>
  <c r="N76" i="55"/>
  <c r="BS144" i="47"/>
  <c r="AO144" i="47"/>
  <c r="O76" i="55"/>
  <c r="BT144" i="47"/>
  <c r="AP144" i="47"/>
  <c r="P76" i="55"/>
  <c r="BU144" i="47"/>
  <c r="AQ144" i="47"/>
  <c r="Q76" i="55"/>
  <c r="BV144" i="47"/>
  <c r="AR144" i="47"/>
  <c r="R76" i="55"/>
  <c r="BW144" i="47"/>
  <c r="AS144" i="47"/>
  <c r="S76" i="55"/>
  <c r="BX144" i="47"/>
  <c r="AT144" i="47"/>
  <c r="T76" i="55"/>
  <c r="BY144" i="47"/>
  <c r="AU144" i="47"/>
  <c r="U76" i="55"/>
  <c r="BZ144" i="47"/>
  <c r="AV144" i="47"/>
  <c r="V76" i="55"/>
  <c r="CA144" i="47"/>
  <c r="AW144" i="47"/>
  <c r="W76" i="55"/>
  <c r="CB144" i="47"/>
  <c r="AX144" i="47"/>
  <c r="X76" i="55"/>
  <c r="CC144" i="47"/>
  <c r="AY144" i="47"/>
  <c r="Y76" i="55"/>
  <c r="CD144" i="47"/>
  <c r="AZ144" i="47"/>
  <c r="H77" i="55"/>
  <c r="BM145" i="47"/>
  <c r="AI145" i="47"/>
  <c r="I77" i="55"/>
  <c r="BN145" i="47"/>
  <c r="AJ145" i="47"/>
  <c r="J77" i="55"/>
  <c r="BO145" i="47"/>
  <c r="AK145" i="47"/>
  <c r="K77" i="55"/>
  <c r="BP145" i="47"/>
  <c r="AL145" i="47"/>
  <c r="L77" i="55"/>
  <c r="BQ145" i="47"/>
  <c r="AM145" i="47"/>
  <c r="M77" i="55"/>
  <c r="BR145" i="47"/>
  <c r="AN145" i="47"/>
  <c r="N77" i="55"/>
  <c r="BS145" i="47"/>
  <c r="AO145" i="47"/>
  <c r="O77" i="55"/>
  <c r="BT145" i="47"/>
  <c r="AP145" i="47"/>
  <c r="P77" i="55"/>
  <c r="BU145" i="47"/>
  <c r="AQ145" i="47"/>
  <c r="Q77" i="55"/>
  <c r="BV145" i="47"/>
  <c r="AR145" i="47"/>
  <c r="R77" i="55"/>
  <c r="BW145" i="47"/>
  <c r="AS145" i="47"/>
  <c r="S77" i="55"/>
  <c r="BX145" i="47"/>
  <c r="AT145" i="47"/>
  <c r="T77" i="55"/>
  <c r="BY145" i="47"/>
  <c r="AU145" i="47"/>
  <c r="U77" i="55"/>
  <c r="BZ145" i="47"/>
  <c r="AV145" i="47"/>
  <c r="V77" i="55"/>
  <c r="CA145" i="47"/>
  <c r="AW145" i="47"/>
  <c r="W77" i="55"/>
  <c r="CB145" i="47"/>
  <c r="AX145" i="47"/>
  <c r="X77" i="55"/>
  <c r="CC145" i="47"/>
  <c r="AY145" i="47"/>
  <c r="Y77" i="55"/>
  <c r="CD145" i="47"/>
  <c r="AZ145" i="47"/>
  <c r="H78" i="55"/>
  <c r="BM146" i="47"/>
  <c r="AI146" i="47"/>
  <c r="I78" i="55"/>
  <c r="BN146" i="47"/>
  <c r="AJ146" i="47"/>
  <c r="J78" i="55"/>
  <c r="BO146" i="47"/>
  <c r="AK146" i="47"/>
  <c r="K78" i="55"/>
  <c r="BP146" i="47"/>
  <c r="AL146" i="47"/>
  <c r="L78" i="55"/>
  <c r="BQ146" i="47"/>
  <c r="AM146" i="47"/>
  <c r="M78" i="55"/>
  <c r="BR146" i="47"/>
  <c r="AN146" i="47"/>
  <c r="N78" i="55"/>
  <c r="BS146" i="47"/>
  <c r="AO146" i="47"/>
  <c r="O78" i="55"/>
  <c r="BT146" i="47"/>
  <c r="AP146" i="47"/>
  <c r="P78" i="55"/>
  <c r="BU146" i="47"/>
  <c r="AQ146" i="47"/>
  <c r="Q78" i="55"/>
  <c r="BV146" i="47"/>
  <c r="AR146" i="47"/>
  <c r="R78" i="55"/>
  <c r="BW146" i="47"/>
  <c r="AS146" i="47"/>
  <c r="S78" i="55"/>
  <c r="BX146" i="47"/>
  <c r="AT146" i="47"/>
  <c r="T78" i="55"/>
  <c r="BY146" i="47"/>
  <c r="AU146" i="47"/>
  <c r="U78" i="55"/>
  <c r="BZ146" i="47"/>
  <c r="AV146" i="47"/>
  <c r="V78" i="55"/>
  <c r="CA146" i="47"/>
  <c r="AW146" i="47"/>
  <c r="W78" i="55"/>
  <c r="CB146" i="47"/>
  <c r="AX146" i="47"/>
  <c r="X78" i="55"/>
  <c r="CC146" i="47"/>
  <c r="AY146" i="47"/>
  <c r="Y78" i="55"/>
  <c r="CD146" i="47"/>
  <c r="AZ146" i="47"/>
  <c r="H79" i="55"/>
  <c r="BM147" i="47"/>
  <c r="AI147" i="47"/>
  <c r="I79" i="55"/>
  <c r="BN147" i="47"/>
  <c r="AJ147" i="47"/>
  <c r="J79" i="55"/>
  <c r="BO147" i="47"/>
  <c r="AK147" i="47"/>
  <c r="K79" i="55"/>
  <c r="BP147" i="47"/>
  <c r="AL147" i="47"/>
  <c r="L79" i="55"/>
  <c r="BQ147" i="47"/>
  <c r="AM147" i="47"/>
  <c r="M79" i="55"/>
  <c r="BR147" i="47"/>
  <c r="AN147" i="47"/>
  <c r="N79" i="55"/>
  <c r="BS147" i="47"/>
  <c r="AO147" i="47"/>
  <c r="O79" i="55"/>
  <c r="BT147" i="47"/>
  <c r="AP147" i="47"/>
  <c r="P79" i="55"/>
  <c r="BU147" i="47"/>
  <c r="AQ147" i="47"/>
  <c r="Q79" i="55"/>
  <c r="BV147" i="47"/>
  <c r="AR147" i="47"/>
  <c r="R79" i="55"/>
  <c r="BW147" i="47"/>
  <c r="AS147" i="47"/>
  <c r="S79" i="55"/>
  <c r="BX147" i="47"/>
  <c r="AT147" i="47"/>
  <c r="T79" i="55"/>
  <c r="BY147" i="47"/>
  <c r="AU147" i="47"/>
  <c r="U79" i="55"/>
  <c r="BZ147" i="47"/>
  <c r="AV147" i="47"/>
  <c r="V79" i="55"/>
  <c r="CA147" i="47"/>
  <c r="AW147" i="47"/>
  <c r="W79" i="55"/>
  <c r="CB147" i="47"/>
  <c r="AX147" i="47"/>
  <c r="X79" i="55"/>
  <c r="CC147" i="47"/>
  <c r="AY147" i="47"/>
  <c r="Y79" i="55"/>
  <c r="CD147" i="47"/>
  <c r="AZ147" i="47"/>
  <c r="H80" i="55"/>
  <c r="BM148" i="47"/>
  <c r="AI148" i="47"/>
  <c r="I80" i="55"/>
  <c r="BN148" i="47"/>
  <c r="AJ148" i="47"/>
  <c r="J80" i="55"/>
  <c r="BO148" i="47"/>
  <c r="AK148" i="47"/>
  <c r="K80" i="55"/>
  <c r="BP148" i="47"/>
  <c r="AL148" i="47"/>
  <c r="L80" i="55"/>
  <c r="BQ148" i="47"/>
  <c r="AM148" i="47"/>
  <c r="M80" i="55"/>
  <c r="BR148" i="47"/>
  <c r="AN148" i="47"/>
  <c r="N80" i="55"/>
  <c r="BS148" i="47"/>
  <c r="AO148" i="47"/>
  <c r="O80" i="55"/>
  <c r="BT148" i="47"/>
  <c r="AP148" i="47"/>
  <c r="P80" i="55"/>
  <c r="BU148" i="47"/>
  <c r="AQ148" i="47"/>
  <c r="Q80" i="55"/>
  <c r="BV148" i="47"/>
  <c r="AR148" i="47"/>
  <c r="R80" i="55"/>
  <c r="BW148" i="47"/>
  <c r="AS148" i="47"/>
  <c r="S80" i="55"/>
  <c r="BX148" i="47"/>
  <c r="AT148" i="47"/>
  <c r="T80" i="55"/>
  <c r="BY148" i="47"/>
  <c r="AU148" i="47"/>
  <c r="U80" i="55"/>
  <c r="BZ148" i="47"/>
  <c r="AV148" i="47"/>
  <c r="V80" i="55"/>
  <c r="CA148" i="47"/>
  <c r="AW148" i="47"/>
  <c r="W80" i="55"/>
  <c r="CB148" i="47"/>
  <c r="AX148" i="47"/>
  <c r="X80" i="55"/>
  <c r="CC148" i="47"/>
  <c r="AY148" i="47"/>
  <c r="Y80" i="55"/>
  <c r="CD148" i="47"/>
  <c r="AZ148" i="47"/>
  <c r="H81" i="55"/>
  <c r="BM149" i="47"/>
  <c r="AI149" i="47"/>
  <c r="I81" i="55"/>
  <c r="BN149" i="47"/>
  <c r="AJ149" i="47"/>
  <c r="J81" i="55"/>
  <c r="BO149" i="47"/>
  <c r="AK149" i="47"/>
  <c r="K81" i="55"/>
  <c r="BP149" i="47"/>
  <c r="AL149" i="47"/>
  <c r="L81" i="55"/>
  <c r="BQ149" i="47"/>
  <c r="AM149" i="47"/>
  <c r="M81" i="55"/>
  <c r="BR149" i="47"/>
  <c r="AN149" i="47"/>
  <c r="N81" i="55"/>
  <c r="BS149" i="47"/>
  <c r="AO149" i="47"/>
  <c r="O81" i="55"/>
  <c r="BT149" i="47"/>
  <c r="AP149" i="47"/>
  <c r="P81" i="55"/>
  <c r="BU149" i="47"/>
  <c r="AQ149" i="47"/>
  <c r="Q81" i="55"/>
  <c r="BV149" i="47"/>
  <c r="AR149" i="47"/>
  <c r="R81" i="55"/>
  <c r="BW149" i="47"/>
  <c r="AS149" i="47"/>
  <c r="S81" i="55"/>
  <c r="BX149" i="47"/>
  <c r="AT149" i="47"/>
  <c r="T81" i="55"/>
  <c r="BY149" i="47"/>
  <c r="AU149" i="47"/>
  <c r="U81" i="55"/>
  <c r="BZ149" i="47"/>
  <c r="AV149" i="47"/>
  <c r="V81" i="55"/>
  <c r="CA149" i="47"/>
  <c r="AW149" i="47"/>
  <c r="W81" i="55"/>
  <c r="CB149" i="47"/>
  <c r="AX149" i="47"/>
  <c r="X81" i="55"/>
  <c r="CC149" i="47"/>
  <c r="AY149" i="47"/>
  <c r="Y81" i="55"/>
  <c r="CD149" i="47"/>
  <c r="AZ149" i="47"/>
  <c r="H82" i="55"/>
  <c r="BM150" i="47"/>
  <c r="AI150" i="47"/>
  <c r="I82" i="55"/>
  <c r="BN150" i="47"/>
  <c r="AJ150" i="47"/>
  <c r="J82" i="55"/>
  <c r="BO150" i="47"/>
  <c r="AK150" i="47"/>
  <c r="K82" i="55"/>
  <c r="BP150" i="47"/>
  <c r="AL150" i="47"/>
  <c r="L82" i="55"/>
  <c r="BQ150" i="47"/>
  <c r="AM150" i="47"/>
  <c r="M82" i="55"/>
  <c r="BR150" i="47"/>
  <c r="AN150" i="47"/>
  <c r="N82" i="55"/>
  <c r="BS150" i="47"/>
  <c r="AO150" i="47"/>
  <c r="O82" i="55"/>
  <c r="BT150" i="47"/>
  <c r="AP150" i="47"/>
  <c r="P82" i="55"/>
  <c r="BU150" i="47"/>
  <c r="AQ150" i="47"/>
  <c r="Q82" i="55"/>
  <c r="BV150" i="47"/>
  <c r="AR150" i="47"/>
  <c r="R82" i="55"/>
  <c r="BW150" i="47"/>
  <c r="AS150" i="47"/>
  <c r="S82" i="55"/>
  <c r="BX150" i="47"/>
  <c r="AT150" i="47"/>
  <c r="T82" i="55"/>
  <c r="BY150" i="47"/>
  <c r="AU150" i="47"/>
  <c r="U82" i="55"/>
  <c r="BZ150" i="47"/>
  <c r="AV150" i="47"/>
  <c r="V82" i="55"/>
  <c r="CA150" i="47"/>
  <c r="AW150" i="47"/>
  <c r="W82" i="55"/>
  <c r="CB150" i="47"/>
  <c r="AX150" i="47"/>
  <c r="X82" i="55"/>
  <c r="CC150" i="47"/>
  <c r="AY150" i="47"/>
  <c r="Y82" i="55"/>
  <c r="CD150" i="47"/>
  <c r="AZ150" i="47"/>
  <c r="H83" i="55"/>
  <c r="BM151" i="47"/>
  <c r="AI151" i="47"/>
  <c r="I83" i="55"/>
  <c r="BN151" i="47"/>
  <c r="AJ151" i="47"/>
  <c r="J83" i="55"/>
  <c r="BO151" i="47"/>
  <c r="AK151" i="47"/>
  <c r="K83" i="55"/>
  <c r="BP151" i="47"/>
  <c r="AL151" i="47"/>
  <c r="L83" i="55"/>
  <c r="BQ151" i="47"/>
  <c r="AM151" i="47"/>
  <c r="M83" i="55"/>
  <c r="BR151" i="47"/>
  <c r="AN151" i="47"/>
  <c r="N83" i="55"/>
  <c r="BS151" i="47"/>
  <c r="AO151" i="47"/>
  <c r="O83" i="55"/>
  <c r="BT151" i="47"/>
  <c r="AP151" i="47"/>
  <c r="P83" i="55"/>
  <c r="BU151" i="47"/>
  <c r="AQ151" i="47"/>
  <c r="Q83" i="55"/>
  <c r="BV151" i="47"/>
  <c r="AR151" i="47"/>
  <c r="R83" i="55"/>
  <c r="BW151" i="47"/>
  <c r="AS151" i="47"/>
  <c r="S83" i="55"/>
  <c r="BX151" i="47"/>
  <c r="AT151" i="47"/>
  <c r="T83" i="55"/>
  <c r="BY151" i="47"/>
  <c r="AU151" i="47"/>
  <c r="U83" i="55"/>
  <c r="BZ151" i="47"/>
  <c r="AV151" i="47"/>
  <c r="V83" i="55"/>
  <c r="CA151" i="47"/>
  <c r="AW151" i="47"/>
  <c r="W83" i="55"/>
  <c r="CB151" i="47"/>
  <c r="AX151" i="47"/>
  <c r="X83" i="55"/>
  <c r="CC151" i="47"/>
  <c r="AY151" i="47"/>
  <c r="Y83" i="55"/>
  <c r="CD151" i="47"/>
  <c r="AZ151" i="47"/>
  <c r="H84" i="55"/>
  <c r="BM152" i="47"/>
  <c r="AI152" i="47"/>
  <c r="I84" i="55"/>
  <c r="BN152" i="47"/>
  <c r="AJ152" i="47"/>
  <c r="J84" i="55"/>
  <c r="BO152" i="47"/>
  <c r="AK152" i="47"/>
  <c r="K84" i="55"/>
  <c r="BP152" i="47"/>
  <c r="AL152" i="47"/>
  <c r="L84" i="55"/>
  <c r="BQ152" i="47"/>
  <c r="AM152" i="47"/>
  <c r="M84" i="55"/>
  <c r="BR152" i="47"/>
  <c r="AN152" i="47"/>
  <c r="N84" i="55"/>
  <c r="BS152" i="47"/>
  <c r="AO152" i="47"/>
  <c r="O84" i="55"/>
  <c r="BT152" i="47"/>
  <c r="AP152" i="47"/>
  <c r="P84" i="55"/>
  <c r="BU152" i="47"/>
  <c r="AQ152" i="47"/>
  <c r="Q84" i="55"/>
  <c r="BV152" i="47"/>
  <c r="AR152" i="47"/>
  <c r="R84" i="55"/>
  <c r="BW152" i="47"/>
  <c r="AS152" i="47"/>
  <c r="S84" i="55"/>
  <c r="BX152" i="47"/>
  <c r="AT152" i="47"/>
  <c r="T84" i="55"/>
  <c r="BY152" i="47"/>
  <c r="AU152" i="47"/>
  <c r="U84" i="55"/>
  <c r="BZ152" i="47"/>
  <c r="AV152" i="47"/>
  <c r="V84" i="55"/>
  <c r="CA152" i="47"/>
  <c r="AW152" i="47"/>
  <c r="W84" i="55"/>
  <c r="CB152" i="47"/>
  <c r="AX152" i="47"/>
  <c r="X84" i="55"/>
  <c r="CC152" i="47"/>
  <c r="AY152" i="47"/>
  <c r="Y84" i="55"/>
  <c r="CD152" i="47"/>
  <c r="AZ152" i="47"/>
  <c r="H85" i="55"/>
  <c r="BM153" i="47"/>
  <c r="AI153" i="47"/>
  <c r="I85" i="55"/>
  <c r="BN153" i="47"/>
  <c r="AJ153" i="47"/>
  <c r="J85" i="55"/>
  <c r="BO153" i="47"/>
  <c r="AK153" i="47"/>
  <c r="K85" i="55"/>
  <c r="BP153" i="47"/>
  <c r="AL153" i="47"/>
  <c r="L85" i="55"/>
  <c r="BQ153" i="47"/>
  <c r="AM153" i="47"/>
  <c r="M85" i="55"/>
  <c r="BR153" i="47"/>
  <c r="AN153" i="47"/>
  <c r="N85" i="55"/>
  <c r="BS153" i="47"/>
  <c r="AO153" i="47"/>
  <c r="O85" i="55"/>
  <c r="BT153" i="47"/>
  <c r="AP153" i="47"/>
  <c r="P85" i="55"/>
  <c r="BU153" i="47"/>
  <c r="AQ153" i="47"/>
  <c r="Q85" i="55"/>
  <c r="BV153" i="47"/>
  <c r="AR153" i="47"/>
  <c r="R85" i="55"/>
  <c r="BW153" i="47"/>
  <c r="AS153" i="47"/>
  <c r="S85" i="55"/>
  <c r="BX153" i="47"/>
  <c r="AT153" i="47"/>
  <c r="T85" i="55"/>
  <c r="BY153" i="47"/>
  <c r="AU153" i="47"/>
  <c r="U85" i="55"/>
  <c r="BZ153" i="47"/>
  <c r="AV153" i="47"/>
  <c r="V85" i="55"/>
  <c r="CA153" i="47"/>
  <c r="AW153" i="47"/>
  <c r="W85" i="55"/>
  <c r="CB153" i="47"/>
  <c r="AX153" i="47"/>
  <c r="X85" i="55"/>
  <c r="CC153" i="47"/>
  <c r="AY153" i="47"/>
  <c r="Y85" i="55"/>
  <c r="CD153" i="47"/>
  <c r="AZ153" i="47"/>
  <c r="H86" i="55"/>
  <c r="BM154" i="47"/>
  <c r="AI154" i="47"/>
  <c r="I86" i="55"/>
  <c r="BN154" i="47"/>
  <c r="AJ154" i="47"/>
  <c r="J86" i="55"/>
  <c r="BO154" i="47"/>
  <c r="AK154" i="47"/>
  <c r="K86" i="55"/>
  <c r="BP154" i="47"/>
  <c r="AL154" i="47"/>
  <c r="L86" i="55"/>
  <c r="BQ154" i="47"/>
  <c r="AM154" i="47"/>
  <c r="M86" i="55"/>
  <c r="BR154" i="47"/>
  <c r="AN154" i="47"/>
  <c r="N86" i="55"/>
  <c r="BS154" i="47"/>
  <c r="AO154" i="47"/>
  <c r="O86" i="55"/>
  <c r="BT154" i="47"/>
  <c r="AP154" i="47"/>
  <c r="P86" i="55"/>
  <c r="BU154" i="47"/>
  <c r="AQ154" i="47"/>
  <c r="Q86" i="55"/>
  <c r="BV154" i="47"/>
  <c r="AR154" i="47"/>
  <c r="R86" i="55"/>
  <c r="BW154" i="47"/>
  <c r="AS154" i="47"/>
  <c r="S86" i="55"/>
  <c r="BX154" i="47"/>
  <c r="AT154" i="47"/>
  <c r="T86" i="55"/>
  <c r="BY154" i="47"/>
  <c r="AU154" i="47"/>
  <c r="U86" i="55"/>
  <c r="BZ154" i="47"/>
  <c r="AV154" i="47"/>
  <c r="V86" i="55"/>
  <c r="CA154" i="47"/>
  <c r="AW154" i="47"/>
  <c r="W86" i="55"/>
  <c r="CB154" i="47"/>
  <c r="AX154" i="47"/>
  <c r="X86" i="55"/>
  <c r="CC154" i="47"/>
  <c r="AY154" i="47"/>
  <c r="Y86" i="55"/>
  <c r="CD154" i="47"/>
  <c r="AZ154" i="47"/>
  <c r="BM155" i="47"/>
  <c r="AI155" i="47"/>
  <c r="BN155" i="47"/>
  <c r="AJ155" i="47"/>
  <c r="BO155" i="47"/>
  <c r="AK155" i="47"/>
  <c r="BP155" i="47"/>
  <c r="AL155" i="47"/>
  <c r="BQ155" i="47"/>
  <c r="AM155" i="47"/>
  <c r="BR155" i="47"/>
  <c r="AN155" i="47"/>
  <c r="BS155" i="47"/>
  <c r="AO155" i="47"/>
  <c r="BT155" i="47"/>
  <c r="AP155" i="47"/>
  <c r="BU155" i="47"/>
  <c r="AQ155" i="47"/>
  <c r="BV155" i="47"/>
  <c r="AR155" i="47"/>
  <c r="BW155" i="47"/>
  <c r="AS155" i="47"/>
  <c r="BX155" i="47"/>
  <c r="AT155" i="47"/>
  <c r="BY155" i="47"/>
  <c r="AU155" i="47"/>
  <c r="BZ155" i="47"/>
  <c r="AV155" i="47"/>
  <c r="CA155" i="47"/>
  <c r="AW155" i="47"/>
  <c r="CB155" i="47"/>
  <c r="AX155" i="47"/>
  <c r="CC155" i="47"/>
  <c r="AY155" i="47"/>
  <c r="CD155" i="47"/>
  <c r="AZ155" i="47"/>
  <c r="H88" i="55"/>
  <c r="BM156" i="47"/>
  <c r="AI156" i="47"/>
  <c r="I88" i="55"/>
  <c r="BN156" i="47"/>
  <c r="AJ156" i="47"/>
  <c r="J88" i="55"/>
  <c r="BO156" i="47"/>
  <c r="AK156" i="47"/>
  <c r="K88" i="55"/>
  <c r="BP156" i="47"/>
  <c r="AL156" i="47"/>
  <c r="L88" i="55"/>
  <c r="BQ156" i="47"/>
  <c r="AM156" i="47"/>
  <c r="M88" i="55"/>
  <c r="BR156" i="47"/>
  <c r="AN156" i="47"/>
  <c r="N88" i="55"/>
  <c r="BS156" i="47"/>
  <c r="AO156" i="47"/>
  <c r="O88" i="55"/>
  <c r="BT156" i="47"/>
  <c r="AP156" i="47"/>
  <c r="P88" i="55"/>
  <c r="BU156" i="47"/>
  <c r="AQ156" i="47"/>
  <c r="Q88" i="55"/>
  <c r="BV156" i="47"/>
  <c r="AR156" i="47"/>
  <c r="R88" i="55"/>
  <c r="BW156" i="47"/>
  <c r="AS156" i="47"/>
  <c r="S88" i="55"/>
  <c r="BX156" i="47"/>
  <c r="AT156" i="47"/>
  <c r="T88" i="55"/>
  <c r="BY156" i="47"/>
  <c r="AU156" i="47"/>
  <c r="U88" i="55"/>
  <c r="BZ156" i="47"/>
  <c r="AV156" i="47"/>
  <c r="V88" i="55"/>
  <c r="CA156" i="47"/>
  <c r="AW156" i="47"/>
  <c r="W88" i="55"/>
  <c r="CB156" i="47"/>
  <c r="AX156" i="47"/>
  <c r="X88" i="55"/>
  <c r="CC156" i="47"/>
  <c r="AY156" i="47"/>
  <c r="Y88" i="55"/>
  <c r="CD156" i="47"/>
  <c r="AZ156" i="47"/>
  <c r="H89" i="55"/>
  <c r="BM157" i="47"/>
  <c r="AI157" i="47"/>
  <c r="I89" i="55"/>
  <c r="BN157" i="47"/>
  <c r="AJ157" i="47"/>
  <c r="J89" i="55"/>
  <c r="BO157" i="47"/>
  <c r="AK157" i="47"/>
  <c r="K89" i="55"/>
  <c r="BP157" i="47"/>
  <c r="AL157" i="47"/>
  <c r="L89" i="55"/>
  <c r="BQ157" i="47"/>
  <c r="AM157" i="47"/>
  <c r="M89" i="55"/>
  <c r="BR157" i="47"/>
  <c r="AN157" i="47"/>
  <c r="N89" i="55"/>
  <c r="BS157" i="47"/>
  <c r="AO157" i="47"/>
  <c r="O89" i="55"/>
  <c r="BT157" i="47"/>
  <c r="AP157" i="47"/>
  <c r="P89" i="55"/>
  <c r="BU157" i="47"/>
  <c r="AQ157" i="47"/>
  <c r="Q89" i="55"/>
  <c r="BV157" i="47"/>
  <c r="AR157" i="47"/>
  <c r="R89" i="55"/>
  <c r="BW157" i="47"/>
  <c r="AS157" i="47"/>
  <c r="S89" i="55"/>
  <c r="BX157" i="47"/>
  <c r="AT157" i="47"/>
  <c r="T89" i="55"/>
  <c r="BY157" i="47"/>
  <c r="AU157" i="47"/>
  <c r="U89" i="55"/>
  <c r="BZ157" i="47"/>
  <c r="AV157" i="47"/>
  <c r="V89" i="55"/>
  <c r="CA157" i="47"/>
  <c r="AW157" i="47"/>
  <c r="W89" i="55"/>
  <c r="CB157" i="47"/>
  <c r="AX157" i="47"/>
  <c r="X89" i="55"/>
  <c r="CC157" i="47"/>
  <c r="AY157" i="47"/>
  <c r="Y89" i="55"/>
  <c r="CD157" i="47"/>
  <c r="AZ157" i="47"/>
  <c r="H90" i="55"/>
  <c r="BM158" i="47"/>
  <c r="AI158" i="47"/>
  <c r="I90" i="55"/>
  <c r="BN158" i="47"/>
  <c r="AJ158" i="47"/>
  <c r="J90" i="55"/>
  <c r="BO158" i="47"/>
  <c r="AK158" i="47"/>
  <c r="K90" i="55"/>
  <c r="BP158" i="47"/>
  <c r="AL158" i="47"/>
  <c r="L90" i="55"/>
  <c r="BQ158" i="47"/>
  <c r="AM158" i="47"/>
  <c r="M90" i="55"/>
  <c r="BR158" i="47"/>
  <c r="AN158" i="47"/>
  <c r="N90" i="55"/>
  <c r="BS158" i="47"/>
  <c r="AO158" i="47"/>
  <c r="O90" i="55"/>
  <c r="BT158" i="47"/>
  <c r="AP158" i="47"/>
  <c r="P90" i="55"/>
  <c r="BU158" i="47"/>
  <c r="AQ158" i="47"/>
  <c r="Q90" i="55"/>
  <c r="BV158" i="47"/>
  <c r="AR158" i="47"/>
  <c r="R90" i="55"/>
  <c r="BW158" i="47"/>
  <c r="AS158" i="47"/>
  <c r="S90" i="55"/>
  <c r="BX158" i="47"/>
  <c r="AT158" i="47"/>
  <c r="T90" i="55"/>
  <c r="BY158" i="47"/>
  <c r="AU158" i="47"/>
  <c r="U90" i="55"/>
  <c r="BZ158" i="47"/>
  <c r="AV158" i="47"/>
  <c r="V90" i="55"/>
  <c r="CA158" i="47"/>
  <c r="AW158" i="47"/>
  <c r="W90" i="55"/>
  <c r="CB158" i="47"/>
  <c r="AX158" i="47"/>
  <c r="X90" i="55"/>
  <c r="CC158" i="47"/>
  <c r="AY158" i="47"/>
  <c r="Y90" i="55"/>
  <c r="CD158" i="47"/>
  <c r="AZ158" i="47"/>
  <c r="H91" i="55"/>
  <c r="BM159" i="47"/>
  <c r="AI159" i="47"/>
  <c r="I91" i="55"/>
  <c r="BN159" i="47"/>
  <c r="AJ159" i="47"/>
  <c r="J91" i="55"/>
  <c r="BO159" i="47"/>
  <c r="AK159" i="47"/>
  <c r="K91" i="55"/>
  <c r="BP159" i="47"/>
  <c r="AL159" i="47"/>
  <c r="L91" i="55"/>
  <c r="BQ159" i="47"/>
  <c r="AM159" i="47"/>
  <c r="M91" i="55"/>
  <c r="BR159" i="47"/>
  <c r="AN159" i="47"/>
  <c r="N91" i="55"/>
  <c r="BS159" i="47"/>
  <c r="AO159" i="47"/>
  <c r="O91" i="55"/>
  <c r="BT159" i="47"/>
  <c r="AP159" i="47"/>
  <c r="P91" i="55"/>
  <c r="BU159" i="47"/>
  <c r="AQ159" i="47"/>
  <c r="Q91" i="55"/>
  <c r="BV159" i="47"/>
  <c r="AR159" i="47"/>
  <c r="R91" i="55"/>
  <c r="BW159" i="47"/>
  <c r="AS159" i="47"/>
  <c r="S91" i="55"/>
  <c r="BX159" i="47"/>
  <c r="AT159" i="47"/>
  <c r="T91" i="55"/>
  <c r="BY159" i="47"/>
  <c r="AU159" i="47"/>
  <c r="U91" i="55"/>
  <c r="BZ159" i="47"/>
  <c r="AV159" i="47"/>
  <c r="V91" i="55"/>
  <c r="CA159" i="47"/>
  <c r="AW159" i="47"/>
  <c r="W91" i="55"/>
  <c r="CB159" i="47"/>
  <c r="AX159" i="47"/>
  <c r="X91" i="55"/>
  <c r="CC159" i="47"/>
  <c r="AY159" i="47"/>
  <c r="Y91" i="55"/>
  <c r="CD159" i="47"/>
  <c r="AZ159" i="47"/>
  <c r="AI160" i="47"/>
  <c r="AJ160" i="47"/>
  <c r="AK160" i="47"/>
  <c r="AL160" i="47"/>
  <c r="AM160" i="47"/>
  <c r="AN160" i="47"/>
  <c r="AO160" i="47"/>
  <c r="AP160" i="47"/>
  <c r="AQ160" i="47"/>
  <c r="AR160" i="47"/>
  <c r="AS160" i="47"/>
  <c r="AT160" i="47"/>
  <c r="AU160" i="47"/>
  <c r="AV160" i="47"/>
  <c r="AW160" i="47"/>
  <c r="AX160" i="47"/>
  <c r="AY160" i="47"/>
  <c r="AZ160" i="47"/>
  <c r="AC62" i="47"/>
  <c r="AD62" i="47"/>
  <c r="AE62" i="47"/>
  <c r="AF62" i="47"/>
  <c r="AG62" i="47"/>
  <c r="AC63" i="47"/>
  <c r="AD63" i="47"/>
  <c r="AE63" i="47"/>
  <c r="AF63" i="47"/>
  <c r="AG63" i="47"/>
  <c r="AC64" i="47"/>
  <c r="AD64" i="47"/>
  <c r="AE64" i="47"/>
  <c r="AF64" i="47"/>
  <c r="AG64" i="47"/>
  <c r="AC65" i="47"/>
  <c r="AD65" i="47"/>
  <c r="AE65" i="47"/>
  <c r="AF65" i="47"/>
  <c r="AG65" i="47"/>
  <c r="AC66" i="47"/>
  <c r="AD66" i="47"/>
  <c r="AE66" i="47"/>
  <c r="AF66" i="47"/>
  <c r="AG66" i="47"/>
  <c r="AC67" i="47"/>
  <c r="AD67" i="47"/>
  <c r="AE67" i="47"/>
  <c r="AF67" i="47"/>
  <c r="AG67" i="47"/>
  <c r="AC68" i="47"/>
  <c r="AD68" i="47"/>
  <c r="AE68" i="47"/>
  <c r="AF68" i="47"/>
  <c r="AG68" i="47"/>
  <c r="AC69" i="47"/>
  <c r="AD69" i="47"/>
  <c r="AE69" i="47"/>
  <c r="AF69" i="47"/>
  <c r="AG69" i="47"/>
  <c r="AC70" i="47"/>
  <c r="AD70" i="47"/>
  <c r="AE70" i="47"/>
  <c r="AF70" i="47"/>
  <c r="AG70" i="47"/>
  <c r="AC71" i="47"/>
  <c r="AD71" i="47"/>
  <c r="AE71" i="47"/>
  <c r="AF71" i="47"/>
  <c r="AG71" i="47"/>
  <c r="AC72" i="47"/>
  <c r="AD72" i="47"/>
  <c r="AE72" i="47"/>
  <c r="AF72" i="47"/>
  <c r="AG72" i="47"/>
  <c r="AC73" i="47"/>
  <c r="AD73" i="47"/>
  <c r="AE73" i="47"/>
  <c r="AF73" i="47"/>
  <c r="AG73" i="47"/>
  <c r="AC74" i="47"/>
  <c r="AD74" i="47"/>
  <c r="AE74" i="47"/>
  <c r="AF74" i="47"/>
  <c r="AG74" i="47"/>
  <c r="AC75" i="47"/>
  <c r="AD75" i="47"/>
  <c r="AE75" i="47"/>
  <c r="AF75" i="47"/>
  <c r="AG75" i="47"/>
  <c r="AC76" i="47"/>
  <c r="AD76" i="47"/>
  <c r="AE76" i="47"/>
  <c r="AF76" i="47"/>
  <c r="AG76" i="47"/>
  <c r="AC77" i="47"/>
  <c r="AD77" i="47"/>
  <c r="AE77" i="47"/>
  <c r="AF77" i="47"/>
  <c r="AG77" i="47"/>
  <c r="AC78" i="47"/>
  <c r="AD78" i="47"/>
  <c r="AE78" i="47"/>
  <c r="AF78" i="47"/>
  <c r="AG78" i="47"/>
  <c r="AC79" i="47"/>
  <c r="AD79" i="47"/>
  <c r="AE79" i="47"/>
  <c r="AF79" i="47"/>
  <c r="AG79" i="47"/>
  <c r="AC80" i="47"/>
  <c r="AD80" i="47"/>
  <c r="AE80" i="47"/>
  <c r="AF80" i="47"/>
  <c r="AG80" i="47"/>
  <c r="AC82" i="47"/>
  <c r="AD82" i="47"/>
  <c r="AE82" i="47"/>
  <c r="AF82" i="47"/>
  <c r="AG82" i="47"/>
  <c r="AC83" i="47"/>
  <c r="AD83" i="47"/>
  <c r="AE83" i="47"/>
  <c r="AF83" i="47"/>
  <c r="AG83" i="47"/>
  <c r="AC84" i="47"/>
  <c r="AD84" i="47"/>
  <c r="AE84" i="47"/>
  <c r="AF84" i="47"/>
  <c r="AG84" i="47"/>
  <c r="AC85" i="47"/>
  <c r="AD85" i="47"/>
  <c r="AE85" i="47"/>
  <c r="AF85" i="47"/>
  <c r="AG85" i="47"/>
  <c r="AC86" i="47"/>
  <c r="AD86" i="47"/>
  <c r="AE86" i="47"/>
  <c r="AF86" i="47"/>
  <c r="AG86" i="47"/>
  <c r="AC87" i="47"/>
  <c r="AD87" i="47"/>
  <c r="AE87" i="47"/>
  <c r="AF87" i="47"/>
  <c r="AG87" i="47"/>
  <c r="AC88" i="47"/>
  <c r="AD88" i="47"/>
  <c r="AE88" i="47"/>
  <c r="AF88" i="47"/>
  <c r="AG88" i="47"/>
  <c r="AC89" i="47"/>
  <c r="AD89" i="47"/>
  <c r="AE89" i="47"/>
  <c r="AF89" i="47"/>
  <c r="AG89" i="47"/>
  <c r="AC90" i="47"/>
  <c r="AD90" i="47"/>
  <c r="AE90" i="47"/>
  <c r="AF90" i="47"/>
  <c r="AG90" i="47"/>
  <c r="AC91" i="47"/>
  <c r="AD91" i="47"/>
  <c r="AE91" i="47"/>
  <c r="AF91" i="47"/>
  <c r="AG91" i="47"/>
  <c r="AC92" i="47"/>
  <c r="AD92" i="47"/>
  <c r="AE92" i="47"/>
  <c r="AF92" i="47"/>
  <c r="AG92" i="47"/>
  <c r="AC93" i="47"/>
  <c r="AD93" i="47"/>
  <c r="AE93" i="47"/>
  <c r="AF93" i="47"/>
  <c r="AG93" i="47"/>
  <c r="AC94" i="47"/>
  <c r="AD94" i="47"/>
  <c r="AE94" i="47"/>
  <c r="AF94" i="47"/>
  <c r="AG94" i="47"/>
  <c r="AC95" i="47"/>
  <c r="AD95" i="47"/>
  <c r="AE95" i="47"/>
  <c r="AF95" i="47"/>
  <c r="AG95" i="47"/>
  <c r="AC96" i="47"/>
  <c r="AD96" i="47"/>
  <c r="AE96" i="47"/>
  <c r="AF96" i="47"/>
  <c r="AG96" i="47"/>
  <c r="AC97" i="47"/>
  <c r="AD97" i="47"/>
  <c r="AE97" i="47"/>
  <c r="AF97" i="47"/>
  <c r="AG97" i="47"/>
  <c r="AC98" i="47"/>
  <c r="AD98" i="47"/>
  <c r="AE98" i="47"/>
  <c r="AF98" i="47"/>
  <c r="AG98" i="47"/>
  <c r="AC99" i="47"/>
  <c r="AD99" i="47"/>
  <c r="AE99" i="47"/>
  <c r="AF99" i="47"/>
  <c r="AG99" i="47"/>
  <c r="AC100" i="47"/>
  <c r="AD100" i="47"/>
  <c r="AE100" i="47"/>
  <c r="AF100" i="47"/>
  <c r="AG100" i="47"/>
  <c r="AC102" i="47"/>
  <c r="AD102" i="47"/>
  <c r="AE102" i="47"/>
  <c r="AF102" i="47"/>
  <c r="AG102" i="47"/>
  <c r="AC103" i="47"/>
  <c r="AD103" i="47"/>
  <c r="AE103" i="47"/>
  <c r="AF103" i="47"/>
  <c r="AG103" i="47"/>
  <c r="AC104" i="47"/>
  <c r="AD104" i="47"/>
  <c r="AE104" i="47"/>
  <c r="AF104" i="47"/>
  <c r="AG104" i="47"/>
  <c r="AC105" i="47"/>
  <c r="AD105" i="47"/>
  <c r="AE105" i="47"/>
  <c r="AF105" i="47"/>
  <c r="AG105" i="47"/>
  <c r="AC106" i="47"/>
  <c r="AD106" i="47"/>
  <c r="AE106" i="47"/>
  <c r="AF106" i="47"/>
  <c r="AG106" i="47"/>
  <c r="AC107" i="47"/>
  <c r="AD107" i="47"/>
  <c r="AE107" i="47"/>
  <c r="AF107" i="47"/>
  <c r="AG107" i="47"/>
  <c r="AC108" i="47"/>
  <c r="AD108" i="47"/>
  <c r="AE108" i="47"/>
  <c r="AF108" i="47"/>
  <c r="AG108" i="47"/>
  <c r="AC109" i="47"/>
  <c r="AD109" i="47"/>
  <c r="AE109" i="47"/>
  <c r="AF109" i="47"/>
  <c r="AG109" i="47"/>
  <c r="AC110" i="47"/>
  <c r="AD110" i="47"/>
  <c r="AE110" i="47"/>
  <c r="AF110" i="47"/>
  <c r="AG110" i="47"/>
  <c r="AC111" i="47"/>
  <c r="AD111" i="47"/>
  <c r="AE111" i="47"/>
  <c r="AF111" i="47"/>
  <c r="AG111" i="47"/>
  <c r="AC112" i="47"/>
  <c r="AD112" i="47"/>
  <c r="AE112" i="47"/>
  <c r="AF112" i="47"/>
  <c r="AG112" i="47"/>
  <c r="AC113" i="47"/>
  <c r="AD113" i="47"/>
  <c r="AE113" i="47"/>
  <c r="AF113" i="47"/>
  <c r="AG113" i="47"/>
  <c r="AC114" i="47"/>
  <c r="AD114" i="47"/>
  <c r="AE114" i="47"/>
  <c r="AF114" i="47"/>
  <c r="AG114" i="47"/>
  <c r="AC115" i="47"/>
  <c r="AD115" i="47"/>
  <c r="AE115" i="47"/>
  <c r="AF115" i="47"/>
  <c r="AG115" i="47"/>
  <c r="AC116" i="47"/>
  <c r="AD116" i="47"/>
  <c r="AE116" i="47"/>
  <c r="AF116" i="47"/>
  <c r="AG116" i="47"/>
  <c r="AC117" i="47"/>
  <c r="AD117" i="47"/>
  <c r="AE117" i="47"/>
  <c r="AF117" i="47"/>
  <c r="AG117" i="47"/>
  <c r="AC118" i="47"/>
  <c r="AD118" i="47"/>
  <c r="AE118" i="47"/>
  <c r="AF118" i="47"/>
  <c r="AG118" i="47"/>
  <c r="AC119" i="47"/>
  <c r="AD119" i="47"/>
  <c r="AE119" i="47"/>
  <c r="AF119" i="47"/>
  <c r="AG119" i="47"/>
  <c r="AC120" i="47"/>
  <c r="AD120" i="47"/>
  <c r="AE120" i="47"/>
  <c r="AF120" i="47"/>
  <c r="AG120" i="47"/>
  <c r="AC122" i="47"/>
  <c r="AD122" i="47"/>
  <c r="AE122" i="47"/>
  <c r="AF122" i="47"/>
  <c r="AG122" i="47"/>
  <c r="AC123" i="47"/>
  <c r="AD123" i="47"/>
  <c r="AE123" i="47"/>
  <c r="AF123" i="47"/>
  <c r="AG123" i="47"/>
  <c r="AC124" i="47"/>
  <c r="AD124" i="47"/>
  <c r="AE124" i="47"/>
  <c r="AF124" i="47"/>
  <c r="AG124" i="47"/>
  <c r="AC125" i="47"/>
  <c r="AD125" i="47"/>
  <c r="AE125" i="47"/>
  <c r="AF125" i="47"/>
  <c r="AG125" i="47"/>
  <c r="AC126" i="47"/>
  <c r="AD126" i="47"/>
  <c r="AE126" i="47"/>
  <c r="AF126" i="47"/>
  <c r="AG126" i="47"/>
  <c r="AC127" i="47"/>
  <c r="AD127" i="47"/>
  <c r="AE127" i="47"/>
  <c r="AF127" i="47"/>
  <c r="AG127" i="47"/>
  <c r="AC128" i="47"/>
  <c r="AD128" i="47"/>
  <c r="AE128" i="47"/>
  <c r="AF128" i="47"/>
  <c r="AG128" i="47"/>
  <c r="AC129" i="47"/>
  <c r="AD129" i="47"/>
  <c r="AE129" i="47"/>
  <c r="AF129" i="47"/>
  <c r="AG129" i="47"/>
  <c r="AC130" i="47"/>
  <c r="AD130" i="47"/>
  <c r="AE130" i="47"/>
  <c r="AF130" i="47"/>
  <c r="AG130" i="47"/>
  <c r="AC131" i="47"/>
  <c r="AD131" i="47"/>
  <c r="AE131" i="47"/>
  <c r="AF131" i="47"/>
  <c r="AG131" i="47"/>
  <c r="AC132" i="47"/>
  <c r="AD132" i="47"/>
  <c r="AE132" i="47"/>
  <c r="AF132" i="47"/>
  <c r="AG132" i="47"/>
  <c r="AC133" i="47"/>
  <c r="AD133" i="47"/>
  <c r="AE133" i="47"/>
  <c r="AF133" i="47"/>
  <c r="AG133" i="47"/>
  <c r="AC134" i="47"/>
  <c r="AD134" i="47"/>
  <c r="AE134" i="47"/>
  <c r="AF134" i="47"/>
  <c r="AG134" i="47"/>
  <c r="AC135" i="47"/>
  <c r="AD135" i="47"/>
  <c r="AE135" i="47"/>
  <c r="AF135" i="47"/>
  <c r="AG135" i="47"/>
  <c r="AC136" i="47"/>
  <c r="AD136" i="47"/>
  <c r="AE136" i="47"/>
  <c r="AF136" i="47"/>
  <c r="AG136" i="47"/>
  <c r="AC137" i="47"/>
  <c r="AD137" i="47"/>
  <c r="AE137" i="47"/>
  <c r="AF137" i="47"/>
  <c r="AG137" i="47"/>
  <c r="AC138" i="47"/>
  <c r="AD138" i="47"/>
  <c r="AE138" i="47"/>
  <c r="AF138" i="47"/>
  <c r="AG138" i="47"/>
  <c r="AC139" i="47"/>
  <c r="AD139" i="47"/>
  <c r="AE139" i="47"/>
  <c r="AF139" i="47"/>
  <c r="AG139" i="47"/>
  <c r="AC140" i="47"/>
  <c r="AD140" i="47"/>
  <c r="AE140" i="47"/>
  <c r="AF140" i="47"/>
  <c r="AG140" i="47"/>
  <c r="B74" i="55"/>
  <c r="BG142" i="47"/>
  <c r="AC142" i="47"/>
  <c r="C74" i="55"/>
  <c r="BH142" i="47"/>
  <c r="AD142" i="47"/>
  <c r="D74" i="55"/>
  <c r="BI142" i="47"/>
  <c r="AE142" i="47"/>
  <c r="E74" i="55"/>
  <c r="BJ142" i="47"/>
  <c r="AF142" i="47"/>
  <c r="F74" i="55"/>
  <c r="BK142" i="47"/>
  <c r="AG142" i="47"/>
  <c r="B75" i="55"/>
  <c r="BG143" i="47"/>
  <c r="AC143" i="47"/>
  <c r="C75" i="55"/>
  <c r="BH143" i="47"/>
  <c r="AD143" i="47"/>
  <c r="D75" i="55"/>
  <c r="BI143" i="47"/>
  <c r="AE143" i="47"/>
  <c r="E75" i="55"/>
  <c r="BJ143" i="47"/>
  <c r="AF143" i="47"/>
  <c r="F75" i="55"/>
  <c r="BK143" i="47"/>
  <c r="AG143" i="47"/>
  <c r="B76" i="55"/>
  <c r="BG144" i="47"/>
  <c r="AC144" i="47"/>
  <c r="C76" i="55"/>
  <c r="BH144" i="47"/>
  <c r="AD144" i="47"/>
  <c r="D76" i="55"/>
  <c r="BI144" i="47"/>
  <c r="AE144" i="47"/>
  <c r="E76" i="55"/>
  <c r="BJ144" i="47"/>
  <c r="AF144" i="47"/>
  <c r="F76" i="55"/>
  <c r="BK144" i="47"/>
  <c r="AG144" i="47"/>
  <c r="B77" i="55"/>
  <c r="BG145" i="47"/>
  <c r="AC145" i="47"/>
  <c r="C77" i="55"/>
  <c r="BH145" i="47"/>
  <c r="AD145" i="47"/>
  <c r="D77" i="55"/>
  <c r="BI145" i="47"/>
  <c r="AE145" i="47"/>
  <c r="E77" i="55"/>
  <c r="BJ145" i="47"/>
  <c r="AF145" i="47"/>
  <c r="F77" i="55"/>
  <c r="BK145" i="47"/>
  <c r="AG145" i="47"/>
  <c r="B78" i="55"/>
  <c r="BG146" i="47"/>
  <c r="AC146" i="47"/>
  <c r="C78" i="55"/>
  <c r="BH146" i="47"/>
  <c r="AD146" i="47"/>
  <c r="D78" i="55"/>
  <c r="BI146" i="47"/>
  <c r="AE146" i="47"/>
  <c r="E78" i="55"/>
  <c r="BJ146" i="47"/>
  <c r="AF146" i="47"/>
  <c r="F78" i="55"/>
  <c r="BK146" i="47"/>
  <c r="AG146" i="47"/>
  <c r="B79" i="55"/>
  <c r="BG147" i="47"/>
  <c r="AC147" i="47"/>
  <c r="C79" i="55"/>
  <c r="BH147" i="47"/>
  <c r="AD147" i="47"/>
  <c r="D79" i="55"/>
  <c r="BI147" i="47"/>
  <c r="AE147" i="47"/>
  <c r="E79" i="55"/>
  <c r="BJ147" i="47"/>
  <c r="AF147" i="47"/>
  <c r="F79" i="55"/>
  <c r="BK147" i="47"/>
  <c r="AG147" i="47"/>
  <c r="B80" i="55"/>
  <c r="BG148" i="47"/>
  <c r="AC148" i="47"/>
  <c r="C80" i="55"/>
  <c r="BH148" i="47"/>
  <c r="AD148" i="47"/>
  <c r="D80" i="55"/>
  <c r="BI148" i="47"/>
  <c r="AE148" i="47"/>
  <c r="E80" i="55"/>
  <c r="BJ148" i="47"/>
  <c r="AF148" i="47"/>
  <c r="F80" i="55"/>
  <c r="BK148" i="47"/>
  <c r="AG148" i="47"/>
  <c r="B81" i="55"/>
  <c r="BG149" i="47"/>
  <c r="AC149" i="47"/>
  <c r="C81" i="55"/>
  <c r="BH149" i="47"/>
  <c r="AD149" i="47"/>
  <c r="D81" i="55"/>
  <c r="BI149" i="47"/>
  <c r="AE149" i="47"/>
  <c r="E81" i="55"/>
  <c r="BJ149" i="47"/>
  <c r="AF149" i="47"/>
  <c r="F81" i="55"/>
  <c r="BK149" i="47"/>
  <c r="AG149" i="47"/>
  <c r="B82" i="55"/>
  <c r="BG150" i="47"/>
  <c r="AC150" i="47"/>
  <c r="C82" i="55"/>
  <c r="BH150" i="47"/>
  <c r="AD150" i="47"/>
  <c r="D82" i="55"/>
  <c r="BI150" i="47"/>
  <c r="AE150" i="47"/>
  <c r="E82" i="55"/>
  <c r="BJ150" i="47"/>
  <c r="AF150" i="47"/>
  <c r="F82" i="55"/>
  <c r="BK150" i="47"/>
  <c r="AG150" i="47"/>
  <c r="B83" i="55"/>
  <c r="BG151" i="47"/>
  <c r="AC151" i="47"/>
  <c r="C83" i="55"/>
  <c r="BH151" i="47"/>
  <c r="AD151" i="47"/>
  <c r="D83" i="55"/>
  <c r="BI151" i="47"/>
  <c r="AE151" i="47"/>
  <c r="E83" i="55"/>
  <c r="BJ151" i="47"/>
  <c r="AF151" i="47"/>
  <c r="F83" i="55"/>
  <c r="BK151" i="47"/>
  <c r="AG151" i="47"/>
  <c r="B84" i="55"/>
  <c r="BG152" i="47"/>
  <c r="AC152" i="47"/>
  <c r="C84" i="55"/>
  <c r="BH152" i="47"/>
  <c r="AD152" i="47"/>
  <c r="D84" i="55"/>
  <c r="BI152" i="47"/>
  <c r="AE152" i="47"/>
  <c r="E84" i="55"/>
  <c r="BJ152" i="47"/>
  <c r="AF152" i="47"/>
  <c r="F84" i="55"/>
  <c r="BK152" i="47"/>
  <c r="AG152" i="47"/>
  <c r="B85" i="55"/>
  <c r="BG153" i="47"/>
  <c r="AC153" i="47"/>
  <c r="C85" i="55"/>
  <c r="BH153" i="47"/>
  <c r="AD153" i="47"/>
  <c r="D85" i="55"/>
  <c r="BI153" i="47"/>
  <c r="AE153" i="47"/>
  <c r="E85" i="55"/>
  <c r="BJ153" i="47"/>
  <c r="AF153" i="47"/>
  <c r="F85" i="55"/>
  <c r="BK153" i="47"/>
  <c r="AG153" i="47"/>
  <c r="B86" i="55"/>
  <c r="BG154" i="47"/>
  <c r="AC154" i="47"/>
  <c r="C86" i="55"/>
  <c r="BH154" i="47"/>
  <c r="AD154" i="47"/>
  <c r="D86" i="55"/>
  <c r="BI154" i="47"/>
  <c r="AE154" i="47"/>
  <c r="E86" i="55"/>
  <c r="BJ154" i="47"/>
  <c r="AF154" i="47"/>
  <c r="F86" i="55"/>
  <c r="BK154" i="47"/>
  <c r="AG154" i="47"/>
  <c r="BG155" i="47"/>
  <c r="AC155" i="47"/>
  <c r="BH155" i="47"/>
  <c r="AD155" i="47"/>
  <c r="BI155" i="47"/>
  <c r="AE155" i="47"/>
  <c r="BJ155" i="47"/>
  <c r="AF155" i="47"/>
  <c r="BK155" i="47"/>
  <c r="AG155" i="47"/>
  <c r="B88" i="55"/>
  <c r="BG156" i="47"/>
  <c r="AC156" i="47"/>
  <c r="C88" i="55"/>
  <c r="BH156" i="47"/>
  <c r="AD156" i="47"/>
  <c r="D88" i="55"/>
  <c r="BI156" i="47"/>
  <c r="AE156" i="47"/>
  <c r="E88" i="55"/>
  <c r="BJ156" i="47"/>
  <c r="AF156" i="47"/>
  <c r="F88" i="55"/>
  <c r="BK156" i="47"/>
  <c r="AG156" i="47"/>
  <c r="B89" i="55"/>
  <c r="BG157" i="47"/>
  <c r="AC157" i="47"/>
  <c r="C89" i="55"/>
  <c r="BH157" i="47"/>
  <c r="AD157" i="47"/>
  <c r="D89" i="55"/>
  <c r="BI157" i="47"/>
  <c r="AE157" i="47"/>
  <c r="E89" i="55"/>
  <c r="BJ157" i="47"/>
  <c r="AF157" i="47"/>
  <c r="F89" i="55"/>
  <c r="BK157" i="47"/>
  <c r="AG157" i="47"/>
  <c r="B90" i="55"/>
  <c r="BG158" i="47"/>
  <c r="AC158" i="47"/>
  <c r="C90" i="55"/>
  <c r="BH158" i="47"/>
  <c r="AD158" i="47"/>
  <c r="D90" i="55"/>
  <c r="BI158" i="47"/>
  <c r="AE158" i="47"/>
  <c r="E90" i="55"/>
  <c r="BJ158" i="47"/>
  <c r="AF158" i="47"/>
  <c r="F90" i="55"/>
  <c r="BK158" i="47"/>
  <c r="AG158" i="47"/>
  <c r="B91" i="55"/>
  <c r="BG159" i="47"/>
  <c r="AC159" i="47"/>
  <c r="C91" i="55"/>
  <c r="BH159" i="47"/>
  <c r="AD159" i="47"/>
  <c r="D91" i="55"/>
  <c r="BI159" i="47"/>
  <c r="AE159" i="47"/>
  <c r="E91" i="55"/>
  <c r="BJ159" i="47"/>
  <c r="AF159" i="47"/>
  <c r="F91" i="55"/>
  <c r="BK159" i="47"/>
  <c r="AG159" i="47"/>
  <c r="AC160" i="47"/>
  <c r="AD160" i="47"/>
  <c r="AE160" i="47"/>
  <c r="AF160" i="47"/>
  <c r="AG160" i="47"/>
  <c r="H73" i="55"/>
  <c r="I73" i="55"/>
  <c r="J73" i="55"/>
  <c r="K73" i="55"/>
  <c r="L73" i="55"/>
  <c r="M73" i="55"/>
  <c r="N73" i="55"/>
  <c r="O73" i="55"/>
  <c r="P73" i="55"/>
  <c r="Q73" i="55"/>
  <c r="R73" i="55"/>
  <c r="S73" i="55"/>
  <c r="T73" i="55"/>
  <c r="U73" i="55"/>
  <c r="V73" i="55"/>
  <c r="W73" i="55"/>
  <c r="X73" i="55"/>
  <c r="Y73" i="55"/>
  <c r="B73" i="55"/>
  <c r="C73" i="55"/>
  <c r="D73" i="55"/>
  <c r="E73" i="55"/>
  <c r="F73" i="55"/>
  <c r="G2" i="55"/>
  <c r="G28" i="55"/>
  <c r="G50" i="55"/>
  <c r="G3" i="55"/>
  <c r="G29" i="55"/>
  <c r="G51" i="55"/>
  <c r="G4" i="55"/>
  <c r="G30" i="55"/>
  <c r="G52" i="55"/>
  <c r="G5" i="55"/>
  <c r="G31" i="55"/>
  <c r="G53" i="55"/>
  <c r="G6" i="55"/>
  <c r="G32" i="55"/>
  <c r="G54" i="55"/>
  <c r="G7" i="55"/>
  <c r="G33" i="55"/>
  <c r="G55" i="55"/>
  <c r="G8" i="55"/>
  <c r="G34" i="55"/>
  <c r="G56" i="55"/>
  <c r="G9" i="55"/>
  <c r="G35" i="55"/>
  <c r="G57" i="55"/>
  <c r="G10" i="55"/>
  <c r="G36" i="55"/>
  <c r="G58" i="55"/>
  <c r="G11" i="55"/>
  <c r="G37" i="55"/>
  <c r="G59" i="55"/>
  <c r="G12" i="55"/>
  <c r="G38" i="55"/>
  <c r="G60" i="55"/>
  <c r="G13" i="55"/>
  <c r="G39" i="55"/>
  <c r="G61" i="55"/>
  <c r="G14" i="55"/>
  <c r="G40" i="55"/>
  <c r="G62" i="55"/>
  <c r="G15" i="55"/>
  <c r="G41" i="55"/>
  <c r="G63" i="55"/>
  <c r="G16" i="55"/>
  <c r="G42" i="55"/>
  <c r="G64" i="55"/>
  <c r="G17" i="55"/>
  <c r="G43" i="55"/>
  <c r="G65" i="55"/>
  <c r="G18" i="55"/>
  <c r="G44" i="55"/>
  <c r="G66" i="55"/>
  <c r="G19" i="55"/>
  <c r="G45" i="55"/>
  <c r="G67" i="55"/>
  <c r="G68" i="55"/>
  <c r="AG17" i="55"/>
  <c r="G87" i="55"/>
  <c r="G73" i="55"/>
  <c r="H49" i="55"/>
  <c r="I49" i="55"/>
  <c r="J49" i="55"/>
  <c r="K49" i="55"/>
  <c r="L49" i="55"/>
  <c r="M49" i="55"/>
  <c r="N49" i="55"/>
  <c r="O49" i="55"/>
  <c r="P49" i="55"/>
  <c r="Q49" i="55"/>
  <c r="R49" i="55"/>
  <c r="S49" i="55"/>
  <c r="T49" i="55"/>
  <c r="U49" i="55"/>
  <c r="V49" i="55"/>
  <c r="W49" i="55"/>
  <c r="X49" i="55"/>
  <c r="Y49" i="55"/>
  <c r="B49" i="55"/>
  <c r="C49" i="55"/>
  <c r="D49" i="55"/>
  <c r="E49" i="55"/>
  <c r="F49" i="55"/>
  <c r="G49" i="55"/>
  <c r="H27" i="55"/>
  <c r="I27" i="55"/>
  <c r="J27" i="55"/>
  <c r="K27" i="55"/>
  <c r="L27" i="55"/>
  <c r="M27" i="55"/>
  <c r="N27" i="55"/>
  <c r="O27" i="55"/>
  <c r="P27" i="55"/>
  <c r="Q27" i="55"/>
  <c r="R27" i="55"/>
  <c r="S27" i="55"/>
  <c r="T27" i="55"/>
  <c r="U27" i="55"/>
  <c r="V27" i="55"/>
  <c r="W27" i="55"/>
  <c r="X27" i="55"/>
  <c r="Y27" i="55"/>
  <c r="H46" i="55"/>
  <c r="I46" i="55"/>
  <c r="J46" i="55"/>
  <c r="K46" i="55"/>
  <c r="L46" i="55"/>
  <c r="M46" i="55"/>
  <c r="N46" i="55"/>
  <c r="O46" i="55"/>
  <c r="P46" i="55"/>
  <c r="Q46" i="55"/>
  <c r="R46" i="55"/>
  <c r="S46" i="55"/>
  <c r="T46" i="55"/>
  <c r="U46" i="55"/>
  <c r="V46" i="55"/>
  <c r="W46" i="55"/>
  <c r="X46" i="55"/>
  <c r="Y46" i="55"/>
  <c r="B27" i="55"/>
  <c r="C27" i="55"/>
  <c r="D27" i="55"/>
  <c r="E27" i="55"/>
  <c r="F27" i="55"/>
  <c r="B46" i="55"/>
  <c r="C46" i="55"/>
  <c r="D46" i="55"/>
  <c r="E46" i="55"/>
  <c r="F46" i="55"/>
  <c r="G46" i="55"/>
  <c r="G27" i="55"/>
  <c r="A1" i="50"/>
  <c r="A1" i="49"/>
  <c r="A1" i="52"/>
  <c r="A1" i="53"/>
  <c r="A1" i="54"/>
  <c r="A1" i="55"/>
  <c r="B1" i="55"/>
  <c r="C1" i="55"/>
  <c r="D1" i="55"/>
  <c r="E1" i="55"/>
  <c r="F1" i="55"/>
  <c r="G1" i="55"/>
  <c r="H1" i="55"/>
  <c r="I1" i="55"/>
  <c r="J1" i="55"/>
  <c r="K1" i="55"/>
  <c r="L1" i="55"/>
  <c r="M1" i="55"/>
  <c r="N1" i="55"/>
  <c r="O1" i="55"/>
  <c r="P1" i="55"/>
  <c r="Q1" i="55"/>
  <c r="R1" i="55"/>
  <c r="S1" i="55"/>
  <c r="T1" i="55"/>
  <c r="U1" i="55"/>
  <c r="V1" i="55"/>
  <c r="W1" i="55"/>
  <c r="X1" i="55"/>
  <c r="Y1" i="55"/>
  <c r="AA1" i="55"/>
  <c r="AB1" i="55"/>
  <c r="AC1" i="55"/>
  <c r="AD1" i="55"/>
  <c r="AE1" i="55"/>
  <c r="AF1" i="55"/>
  <c r="AG1" i="55"/>
  <c r="AH1" i="55"/>
  <c r="AI1" i="55"/>
  <c r="AJ1" i="55"/>
  <c r="AK1" i="55"/>
  <c r="AL1" i="55"/>
  <c r="AM1" i="55"/>
  <c r="AN1" i="55"/>
  <c r="AO1" i="55"/>
  <c r="AP1" i="55"/>
  <c r="AQ1" i="55"/>
  <c r="AR1" i="55"/>
  <c r="AS1" i="55"/>
  <c r="AT1" i="55"/>
  <c r="AU1" i="55"/>
  <c r="AV1" i="55"/>
  <c r="AW1" i="55"/>
  <c r="AX1" i="55"/>
  <c r="AY1" i="55"/>
  <c r="A2" i="55"/>
  <c r="AA2" i="55"/>
  <c r="AB2" i="55"/>
  <c r="AC2" i="55"/>
  <c r="AD2" i="55"/>
  <c r="AE2" i="55"/>
  <c r="AF2" i="55"/>
  <c r="AG2" i="55"/>
  <c r="AH2" i="55"/>
  <c r="AI2" i="55"/>
  <c r="AJ2" i="55"/>
  <c r="AK2" i="55"/>
  <c r="AL2" i="55"/>
  <c r="AM2" i="55"/>
  <c r="AN2" i="55"/>
  <c r="AO2" i="55"/>
  <c r="AP2" i="55"/>
  <c r="AQ2" i="55"/>
  <c r="AR2" i="55"/>
  <c r="AS2" i="55"/>
  <c r="AT2" i="55"/>
  <c r="AU2" i="55"/>
  <c r="AV2" i="55"/>
  <c r="AW2" i="55"/>
  <c r="AX2" i="55"/>
  <c r="AY2" i="55"/>
  <c r="A3" i="55"/>
  <c r="AA3" i="55"/>
  <c r="AB3" i="55"/>
  <c r="AC3" i="55"/>
  <c r="AD3" i="55"/>
  <c r="AE3" i="55"/>
  <c r="AF3" i="55"/>
  <c r="AG3" i="55"/>
  <c r="AH3" i="55"/>
  <c r="AI3" i="55"/>
  <c r="AJ3" i="55"/>
  <c r="AK3" i="55"/>
  <c r="AL3" i="55"/>
  <c r="AM3" i="55"/>
  <c r="AN3" i="55"/>
  <c r="AO3" i="55"/>
  <c r="AP3" i="55"/>
  <c r="AQ3" i="55"/>
  <c r="AR3" i="55"/>
  <c r="AS3" i="55"/>
  <c r="AT3" i="55"/>
  <c r="AU3" i="55"/>
  <c r="AV3" i="55"/>
  <c r="AW3" i="55"/>
  <c r="AX3" i="55"/>
  <c r="AY3" i="55"/>
  <c r="A4" i="55"/>
  <c r="AA4" i="55"/>
  <c r="AB4" i="55"/>
  <c r="AC4" i="55"/>
  <c r="AD4" i="55"/>
  <c r="AE4" i="55"/>
  <c r="AF4" i="55"/>
  <c r="AG4" i="55"/>
  <c r="AH4" i="55"/>
  <c r="AI4" i="55"/>
  <c r="AJ4" i="55"/>
  <c r="AK4" i="55"/>
  <c r="AL4" i="55"/>
  <c r="AM4" i="55"/>
  <c r="AN4" i="55"/>
  <c r="AO4" i="55"/>
  <c r="AP4" i="55"/>
  <c r="AQ4" i="55"/>
  <c r="AR4" i="55"/>
  <c r="AS4" i="55"/>
  <c r="AT4" i="55"/>
  <c r="AU4" i="55"/>
  <c r="AV4" i="55"/>
  <c r="AW4" i="55"/>
  <c r="AX4" i="55"/>
  <c r="AY4" i="55"/>
  <c r="A5" i="55"/>
  <c r="AA5" i="55"/>
  <c r="AB5" i="55"/>
  <c r="AC5" i="55"/>
  <c r="AD5" i="55"/>
  <c r="AE5" i="55"/>
  <c r="AF5" i="55"/>
  <c r="AG5" i="55"/>
  <c r="AH5" i="55"/>
  <c r="AI5" i="55"/>
  <c r="AJ5" i="55"/>
  <c r="AK5" i="55"/>
  <c r="AL5" i="55"/>
  <c r="AM5" i="55"/>
  <c r="AN5" i="55"/>
  <c r="AO5" i="55"/>
  <c r="AP5" i="55"/>
  <c r="AQ5" i="55"/>
  <c r="AR5" i="55"/>
  <c r="AS5" i="55"/>
  <c r="AT5" i="55"/>
  <c r="AU5" i="55"/>
  <c r="AV5" i="55"/>
  <c r="AW5" i="55"/>
  <c r="AX5" i="55"/>
  <c r="AY5" i="55"/>
  <c r="A6" i="55"/>
  <c r="AA6" i="55"/>
  <c r="AB6" i="55"/>
  <c r="AC6" i="55"/>
  <c r="AD6" i="55"/>
  <c r="AE6" i="55"/>
  <c r="AF6" i="55"/>
  <c r="AG6" i="55"/>
  <c r="AH6" i="55"/>
  <c r="AI6" i="55"/>
  <c r="AJ6" i="55"/>
  <c r="AK6" i="55"/>
  <c r="AL6" i="55"/>
  <c r="AM6" i="55"/>
  <c r="AN6" i="55"/>
  <c r="AO6" i="55"/>
  <c r="AP6" i="55"/>
  <c r="AQ6" i="55"/>
  <c r="AR6" i="55"/>
  <c r="AS6" i="55"/>
  <c r="AT6" i="55"/>
  <c r="AU6" i="55"/>
  <c r="AV6" i="55"/>
  <c r="AW6" i="55"/>
  <c r="AX6" i="55"/>
  <c r="AY6" i="55"/>
  <c r="A7" i="55"/>
  <c r="AA7" i="55"/>
  <c r="AB7" i="55"/>
  <c r="AC7" i="55"/>
  <c r="AD7" i="55"/>
  <c r="AE7" i="55"/>
  <c r="AF7" i="55"/>
  <c r="AG7" i="55"/>
  <c r="AH7" i="55"/>
  <c r="AI7" i="55"/>
  <c r="AJ7" i="55"/>
  <c r="AK7" i="55"/>
  <c r="AL7" i="55"/>
  <c r="AM7" i="55"/>
  <c r="AN7" i="55"/>
  <c r="AO7" i="55"/>
  <c r="AP7" i="55"/>
  <c r="AQ7" i="55"/>
  <c r="AR7" i="55"/>
  <c r="AS7" i="55"/>
  <c r="AT7" i="55"/>
  <c r="AU7" i="55"/>
  <c r="AV7" i="55"/>
  <c r="AW7" i="55"/>
  <c r="AX7" i="55"/>
  <c r="AY7" i="55"/>
  <c r="A8" i="55"/>
  <c r="AA8" i="55"/>
  <c r="AB8" i="55"/>
  <c r="AC8" i="55"/>
  <c r="AD8" i="55"/>
  <c r="AE8" i="55"/>
  <c r="AF8" i="55"/>
  <c r="AG8" i="55"/>
  <c r="AH8" i="55"/>
  <c r="AI8" i="55"/>
  <c r="AJ8" i="55"/>
  <c r="AK8" i="55"/>
  <c r="AL8" i="55"/>
  <c r="AM8" i="55"/>
  <c r="AN8" i="55"/>
  <c r="AO8" i="55"/>
  <c r="AP8" i="55"/>
  <c r="AQ8" i="55"/>
  <c r="AR8" i="55"/>
  <c r="AS8" i="55"/>
  <c r="AT8" i="55"/>
  <c r="AU8" i="55"/>
  <c r="AV8" i="55"/>
  <c r="AW8" i="55"/>
  <c r="AX8" i="55"/>
  <c r="AY8" i="55"/>
  <c r="A9" i="55"/>
  <c r="AA9" i="55"/>
  <c r="AB9" i="55"/>
  <c r="AC9" i="55"/>
  <c r="AD9" i="55"/>
  <c r="AE9" i="55"/>
  <c r="AF9" i="55"/>
  <c r="AG9" i="55"/>
  <c r="AH9" i="55"/>
  <c r="AI9" i="55"/>
  <c r="AJ9" i="55"/>
  <c r="AK9" i="55"/>
  <c r="AL9" i="55"/>
  <c r="AM9" i="55"/>
  <c r="AN9" i="55"/>
  <c r="AO9" i="55"/>
  <c r="AP9" i="55"/>
  <c r="AQ9" i="55"/>
  <c r="AR9" i="55"/>
  <c r="AS9" i="55"/>
  <c r="AT9" i="55"/>
  <c r="AU9" i="55"/>
  <c r="AV9" i="55"/>
  <c r="AW9" i="55"/>
  <c r="AX9" i="55"/>
  <c r="AY9" i="55"/>
  <c r="A10" i="55"/>
  <c r="AA10" i="55"/>
  <c r="AB10" i="55"/>
  <c r="AC10" i="55"/>
  <c r="AD10" i="55"/>
  <c r="AE10" i="55"/>
  <c r="AF10" i="55"/>
  <c r="AG10" i="55"/>
  <c r="AH10" i="55"/>
  <c r="AI10" i="55"/>
  <c r="AJ10" i="55"/>
  <c r="AK10" i="55"/>
  <c r="AL10" i="55"/>
  <c r="AM10" i="55"/>
  <c r="AN10" i="55"/>
  <c r="AO10" i="55"/>
  <c r="AP10" i="55"/>
  <c r="AQ10" i="55"/>
  <c r="AR10" i="55"/>
  <c r="AS10" i="55"/>
  <c r="AT10" i="55"/>
  <c r="AU10" i="55"/>
  <c r="AV10" i="55"/>
  <c r="AW10" i="55"/>
  <c r="AX10" i="55"/>
  <c r="AY10" i="55"/>
  <c r="A11" i="55"/>
  <c r="AA11" i="55"/>
  <c r="AB11" i="55"/>
  <c r="AC11" i="55"/>
  <c r="AD11" i="55"/>
  <c r="AE11" i="55"/>
  <c r="AF11" i="55"/>
  <c r="AG11" i="55"/>
  <c r="AH11" i="55"/>
  <c r="AI11" i="55"/>
  <c r="AJ11" i="55"/>
  <c r="AK11" i="55"/>
  <c r="AL11" i="55"/>
  <c r="AM11" i="55"/>
  <c r="AN11" i="55"/>
  <c r="AO11" i="55"/>
  <c r="AP11" i="55"/>
  <c r="AQ11" i="55"/>
  <c r="AR11" i="55"/>
  <c r="AS11" i="55"/>
  <c r="AT11" i="55"/>
  <c r="AU11" i="55"/>
  <c r="AV11" i="55"/>
  <c r="AW11" i="55"/>
  <c r="AX11" i="55"/>
  <c r="AY11" i="55"/>
  <c r="A12" i="55"/>
  <c r="AA12" i="55"/>
  <c r="AB12" i="55"/>
  <c r="AC12" i="55"/>
  <c r="AD12" i="55"/>
  <c r="AE12" i="55"/>
  <c r="AF12" i="55"/>
  <c r="AG12" i="55"/>
  <c r="AH12" i="55"/>
  <c r="AI12" i="55"/>
  <c r="AJ12" i="55"/>
  <c r="AK12" i="55"/>
  <c r="AL12" i="55"/>
  <c r="AM12" i="55"/>
  <c r="AN12" i="55"/>
  <c r="AO12" i="55"/>
  <c r="AP12" i="55"/>
  <c r="AQ12" i="55"/>
  <c r="AR12" i="55"/>
  <c r="AS12" i="55"/>
  <c r="AT12" i="55"/>
  <c r="AU12" i="55"/>
  <c r="AV12" i="55"/>
  <c r="AW12" i="55"/>
  <c r="AX12" i="55"/>
  <c r="AY12" i="55"/>
  <c r="A13" i="55"/>
  <c r="AA13" i="55"/>
  <c r="AB13" i="55"/>
  <c r="AC13" i="55"/>
  <c r="AD13" i="55"/>
  <c r="AE13" i="55"/>
  <c r="AF13" i="55"/>
  <c r="AG13" i="55"/>
  <c r="AH13" i="55"/>
  <c r="AI13" i="55"/>
  <c r="AJ13" i="55"/>
  <c r="AK13" i="55"/>
  <c r="AL13" i="55"/>
  <c r="AM13" i="55"/>
  <c r="AN13" i="55"/>
  <c r="AO13" i="55"/>
  <c r="AP13" i="55"/>
  <c r="AQ13" i="55"/>
  <c r="AR13" i="55"/>
  <c r="AS13" i="55"/>
  <c r="AT13" i="55"/>
  <c r="AU13" i="55"/>
  <c r="AV13" i="55"/>
  <c r="AW13" i="55"/>
  <c r="AX13" i="55"/>
  <c r="AY13" i="55"/>
  <c r="A14" i="55"/>
  <c r="AA14" i="55"/>
  <c r="AB14" i="55"/>
  <c r="AC14" i="55"/>
  <c r="AD14" i="55"/>
  <c r="AE14" i="55"/>
  <c r="AF14" i="55"/>
  <c r="AG14" i="55"/>
  <c r="AH14" i="55"/>
  <c r="AI14" i="55"/>
  <c r="AJ14" i="55"/>
  <c r="AK14" i="55"/>
  <c r="AL14" i="55"/>
  <c r="AM14" i="55"/>
  <c r="AN14" i="55"/>
  <c r="AO14" i="55"/>
  <c r="AP14" i="55"/>
  <c r="AQ14" i="55"/>
  <c r="AR14" i="55"/>
  <c r="AS14" i="55"/>
  <c r="AT14" i="55"/>
  <c r="AU14" i="55"/>
  <c r="AV14" i="55"/>
  <c r="AW14" i="55"/>
  <c r="AX14" i="55"/>
  <c r="AY14" i="55"/>
  <c r="A15" i="55"/>
  <c r="AA15" i="55"/>
  <c r="AB15" i="55"/>
  <c r="AC15" i="55"/>
  <c r="AD15" i="55"/>
  <c r="AE15" i="55"/>
  <c r="AF15" i="55"/>
  <c r="AG15" i="55"/>
  <c r="AH15" i="55"/>
  <c r="AI15" i="55"/>
  <c r="AJ15" i="55"/>
  <c r="AK15" i="55"/>
  <c r="AL15" i="55"/>
  <c r="AM15" i="55"/>
  <c r="AN15" i="55"/>
  <c r="AO15" i="55"/>
  <c r="AP15" i="55"/>
  <c r="AQ15" i="55"/>
  <c r="AR15" i="55"/>
  <c r="AS15" i="55"/>
  <c r="AT15" i="55"/>
  <c r="AU15" i="55"/>
  <c r="AV15" i="55"/>
  <c r="AW15" i="55"/>
  <c r="AX15" i="55"/>
  <c r="AY15" i="55"/>
  <c r="A16" i="55"/>
  <c r="AA16" i="55"/>
  <c r="AB16" i="55"/>
  <c r="AC16" i="55"/>
  <c r="AD16" i="55"/>
  <c r="AE16" i="55"/>
  <c r="AF16" i="55"/>
  <c r="AG16" i="55"/>
  <c r="AH16" i="55"/>
  <c r="AI16" i="55"/>
  <c r="AJ16" i="55"/>
  <c r="AK16" i="55"/>
  <c r="AL16" i="55"/>
  <c r="AM16" i="55"/>
  <c r="AN16" i="55"/>
  <c r="AO16" i="55"/>
  <c r="AP16" i="55"/>
  <c r="AQ16" i="55"/>
  <c r="AR16" i="55"/>
  <c r="AS16" i="55"/>
  <c r="AT16" i="55"/>
  <c r="AU16" i="55"/>
  <c r="AV16" i="55"/>
  <c r="AW16" i="55"/>
  <c r="AX16" i="55"/>
  <c r="AY16" i="55"/>
  <c r="A17" i="55"/>
  <c r="AA17" i="55"/>
  <c r="A18" i="55"/>
  <c r="AA18" i="55"/>
  <c r="AB18" i="55"/>
  <c r="AC18" i="55"/>
  <c r="AD18" i="55"/>
  <c r="AE18" i="55"/>
  <c r="AF18" i="55"/>
  <c r="AG18" i="55"/>
  <c r="AH18" i="55"/>
  <c r="AI18" i="55"/>
  <c r="AJ18" i="55"/>
  <c r="AK18" i="55"/>
  <c r="AL18" i="55"/>
  <c r="AM18" i="55"/>
  <c r="AN18" i="55"/>
  <c r="AO18" i="55"/>
  <c r="AP18" i="55"/>
  <c r="AQ18" i="55"/>
  <c r="AR18" i="55"/>
  <c r="AS18" i="55"/>
  <c r="AT18" i="55"/>
  <c r="AU18" i="55"/>
  <c r="AV18" i="55"/>
  <c r="AW18" i="55"/>
  <c r="AX18" i="55"/>
  <c r="AY18" i="55"/>
  <c r="A19" i="55"/>
  <c r="AA19" i="55"/>
  <c r="AB19" i="55"/>
  <c r="AC19" i="55"/>
  <c r="AD19" i="55"/>
  <c r="AE19" i="55"/>
  <c r="AF19" i="55"/>
  <c r="AG19" i="55"/>
  <c r="AH19" i="55"/>
  <c r="AI19" i="55"/>
  <c r="AJ19" i="55"/>
  <c r="AK19" i="55"/>
  <c r="AL19" i="55"/>
  <c r="AM19" i="55"/>
  <c r="AN19" i="55"/>
  <c r="AO19" i="55"/>
  <c r="AP19" i="55"/>
  <c r="AQ19" i="55"/>
  <c r="AR19" i="55"/>
  <c r="AS19" i="55"/>
  <c r="AT19" i="55"/>
  <c r="AU19" i="55"/>
  <c r="AV19" i="55"/>
  <c r="AW19" i="55"/>
  <c r="AX19" i="55"/>
  <c r="AY19" i="55"/>
  <c r="AA20" i="55"/>
  <c r="AB20" i="55"/>
  <c r="AC20" i="55"/>
  <c r="AD20" i="55"/>
  <c r="AE20" i="55"/>
  <c r="AF20" i="55"/>
  <c r="AG20" i="55"/>
  <c r="AH20" i="55"/>
  <c r="AI20" i="55"/>
  <c r="AJ20" i="55"/>
  <c r="AK20" i="55"/>
  <c r="AL20" i="55"/>
  <c r="AM20" i="55"/>
  <c r="AN20" i="55"/>
  <c r="AO20" i="55"/>
  <c r="AP20" i="55"/>
  <c r="AQ20" i="55"/>
  <c r="AR20" i="55"/>
  <c r="AS20" i="55"/>
  <c r="AT20" i="55"/>
  <c r="AU20" i="55"/>
  <c r="AV20" i="55"/>
  <c r="AW20" i="55"/>
  <c r="AX20" i="55"/>
  <c r="AY20" i="55"/>
  <c r="AA21" i="55"/>
  <c r="AB21" i="55"/>
  <c r="AC21" i="55"/>
  <c r="AD21" i="55"/>
  <c r="AE21" i="55"/>
  <c r="AF21" i="55"/>
  <c r="AG21" i="55"/>
  <c r="AH21" i="55"/>
  <c r="AI21" i="55"/>
  <c r="AJ21" i="55"/>
  <c r="AK21" i="55"/>
  <c r="AL21" i="55"/>
  <c r="AM21" i="55"/>
  <c r="AN21" i="55"/>
  <c r="AO21" i="55"/>
  <c r="AP21" i="55"/>
  <c r="AQ21" i="55"/>
  <c r="AR21" i="55"/>
  <c r="AS21" i="55"/>
  <c r="AT21" i="55"/>
  <c r="AU21" i="55"/>
  <c r="AV21" i="55"/>
  <c r="AW21" i="55"/>
  <c r="AX21" i="55"/>
  <c r="AY21" i="55"/>
  <c r="AA22" i="55"/>
  <c r="AB22" i="55"/>
  <c r="AC22" i="55"/>
  <c r="AD22" i="55"/>
  <c r="AE22" i="55"/>
  <c r="AF22" i="55"/>
  <c r="AG22" i="55"/>
  <c r="AH22" i="55"/>
  <c r="AI22" i="55"/>
  <c r="AJ22" i="55"/>
  <c r="AK22" i="55"/>
  <c r="AL22" i="55"/>
  <c r="AM22" i="55"/>
  <c r="AN22" i="55"/>
  <c r="AO22" i="55"/>
  <c r="AP22" i="55"/>
  <c r="AQ22" i="55"/>
  <c r="AR22" i="55"/>
  <c r="AS22" i="55"/>
  <c r="AT22" i="55"/>
  <c r="AU22" i="55"/>
  <c r="AV22" i="55"/>
  <c r="AW22" i="55"/>
  <c r="AX22" i="55"/>
  <c r="AY22" i="55"/>
  <c r="H73" i="54"/>
  <c r="I73" i="54"/>
  <c r="J73" i="54"/>
  <c r="K73" i="54"/>
  <c r="L73" i="54"/>
  <c r="M73" i="54"/>
  <c r="N73" i="54"/>
  <c r="O73" i="54"/>
  <c r="P73" i="54"/>
  <c r="Q73" i="54"/>
  <c r="R73" i="54"/>
  <c r="S73" i="54"/>
  <c r="T73" i="54"/>
  <c r="U73" i="54"/>
  <c r="V73" i="54"/>
  <c r="W73" i="54"/>
  <c r="X73" i="54"/>
  <c r="Y73" i="54"/>
  <c r="B73" i="54"/>
  <c r="C73" i="54"/>
  <c r="D73" i="54"/>
  <c r="E73" i="54"/>
  <c r="F73" i="54"/>
  <c r="G73" i="54"/>
  <c r="H49" i="54"/>
  <c r="I49" i="54"/>
  <c r="J49" i="54"/>
  <c r="K49" i="54"/>
  <c r="L49" i="54"/>
  <c r="M49" i="54"/>
  <c r="N49" i="54"/>
  <c r="O49" i="54"/>
  <c r="P49" i="54"/>
  <c r="Q49" i="54"/>
  <c r="R49" i="54"/>
  <c r="S49" i="54"/>
  <c r="T49" i="54"/>
  <c r="U49" i="54"/>
  <c r="V49" i="54"/>
  <c r="W49" i="54"/>
  <c r="X49" i="54"/>
  <c r="Y49" i="54"/>
  <c r="B49" i="54"/>
  <c r="C49" i="54"/>
  <c r="D49" i="54"/>
  <c r="E49" i="54"/>
  <c r="F49" i="54"/>
  <c r="G49" i="54"/>
  <c r="H27" i="54"/>
  <c r="I27" i="54"/>
  <c r="J27" i="54"/>
  <c r="K27" i="54"/>
  <c r="L27" i="54"/>
  <c r="M27" i="54"/>
  <c r="N27" i="54"/>
  <c r="O27" i="54"/>
  <c r="P27" i="54"/>
  <c r="Q27" i="54"/>
  <c r="R27" i="54"/>
  <c r="S27" i="54"/>
  <c r="T27" i="54"/>
  <c r="U27" i="54"/>
  <c r="V27" i="54"/>
  <c r="W27" i="54"/>
  <c r="X27" i="54"/>
  <c r="Y27" i="54"/>
  <c r="H46" i="54"/>
  <c r="I46" i="54"/>
  <c r="J46" i="54"/>
  <c r="K46" i="54"/>
  <c r="L46" i="54"/>
  <c r="M46" i="54"/>
  <c r="N46" i="54"/>
  <c r="O46" i="54"/>
  <c r="P46" i="54"/>
  <c r="Q46" i="54"/>
  <c r="R46" i="54"/>
  <c r="S46" i="54"/>
  <c r="T46" i="54"/>
  <c r="U46" i="54"/>
  <c r="V46" i="54"/>
  <c r="W46" i="54"/>
  <c r="X46" i="54"/>
  <c r="Y46" i="54"/>
  <c r="B27" i="54"/>
  <c r="C27" i="54"/>
  <c r="D27" i="54"/>
  <c r="E27" i="54"/>
  <c r="F27" i="54"/>
  <c r="B46" i="54"/>
  <c r="C46" i="54"/>
  <c r="D46" i="54"/>
  <c r="E46" i="54"/>
  <c r="F46" i="54"/>
  <c r="G46" i="54"/>
  <c r="G27" i="54"/>
  <c r="B1" i="54"/>
  <c r="C1" i="54"/>
  <c r="D1" i="54"/>
  <c r="E1" i="54"/>
  <c r="F1" i="54"/>
  <c r="G1" i="54"/>
  <c r="H1" i="54"/>
  <c r="I1" i="54"/>
  <c r="J1" i="54"/>
  <c r="K1" i="54"/>
  <c r="L1" i="54"/>
  <c r="M1" i="54"/>
  <c r="N1" i="54"/>
  <c r="O1" i="54"/>
  <c r="P1" i="54"/>
  <c r="Q1" i="54"/>
  <c r="R1" i="54"/>
  <c r="S1" i="54"/>
  <c r="T1" i="54"/>
  <c r="U1" i="54"/>
  <c r="V1" i="54"/>
  <c r="W1" i="54"/>
  <c r="X1" i="54"/>
  <c r="Y1" i="54"/>
  <c r="AA1" i="54"/>
  <c r="AB1" i="54"/>
  <c r="AC1" i="54"/>
  <c r="AD1" i="54"/>
  <c r="AE1" i="54"/>
  <c r="AF1" i="54"/>
  <c r="AG1" i="54"/>
  <c r="AH1" i="54"/>
  <c r="AI1" i="54"/>
  <c r="AJ1" i="54"/>
  <c r="AK1" i="54"/>
  <c r="AL1" i="54"/>
  <c r="AM1" i="54"/>
  <c r="AN1" i="54"/>
  <c r="AO1" i="54"/>
  <c r="AP1" i="54"/>
  <c r="AQ1" i="54"/>
  <c r="AR1" i="54"/>
  <c r="AS1" i="54"/>
  <c r="AT1" i="54"/>
  <c r="AU1" i="54"/>
  <c r="AV1" i="54"/>
  <c r="AW1" i="54"/>
  <c r="AX1" i="54"/>
  <c r="AY1" i="54"/>
  <c r="A2" i="54"/>
  <c r="AA2" i="54"/>
  <c r="A3" i="54"/>
  <c r="AA3" i="54"/>
  <c r="A4" i="54"/>
  <c r="AA4" i="54"/>
  <c r="A5" i="54"/>
  <c r="AA5" i="54"/>
  <c r="A6" i="54"/>
  <c r="AA6" i="54"/>
  <c r="A7" i="54"/>
  <c r="AA7" i="54"/>
  <c r="A8" i="54"/>
  <c r="AA8" i="54"/>
  <c r="A9" i="54"/>
  <c r="AA9" i="54"/>
  <c r="A10" i="54"/>
  <c r="AA10" i="54"/>
  <c r="A11" i="54"/>
  <c r="AA11" i="54"/>
  <c r="A12" i="54"/>
  <c r="AA12" i="54"/>
  <c r="A13" i="54"/>
  <c r="AA13" i="54"/>
  <c r="A14" i="54"/>
  <c r="AA14" i="54"/>
  <c r="A15" i="54"/>
  <c r="AA15" i="54"/>
  <c r="A16" i="54"/>
  <c r="AA16" i="54"/>
  <c r="A17" i="54"/>
  <c r="AA17" i="54"/>
  <c r="A18" i="54"/>
  <c r="AA18" i="54"/>
  <c r="A19" i="54"/>
  <c r="AA19" i="54"/>
  <c r="AA20" i="54"/>
  <c r="AA21" i="54"/>
  <c r="AA22" i="54"/>
  <c r="H73" i="53"/>
  <c r="I73" i="53"/>
  <c r="J73" i="53"/>
  <c r="K73" i="53"/>
  <c r="L73" i="53"/>
  <c r="M73" i="53"/>
  <c r="N73" i="53"/>
  <c r="O73" i="53"/>
  <c r="P73" i="53"/>
  <c r="Q73" i="53"/>
  <c r="R73" i="53"/>
  <c r="S73" i="53"/>
  <c r="T73" i="53"/>
  <c r="U73" i="53"/>
  <c r="V73" i="53"/>
  <c r="W73" i="53"/>
  <c r="X73" i="53"/>
  <c r="Y73" i="53"/>
  <c r="B73" i="53"/>
  <c r="C73" i="53"/>
  <c r="D73" i="53"/>
  <c r="E73" i="53"/>
  <c r="F73" i="53"/>
  <c r="G73" i="53"/>
  <c r="H49" i="53"/>
  <c r="I49" i="53"/>
  <c r="J49" i="53"/>
  <c r="K49" i="53"/>
  <c r="L49" i="53"/>
  <c r="M49" i="53"/>
  <c r="N49" i="53"/>
  <c r="O49" i="53"/>
  <c r="P49" i="53"/>
  <c r="Q49" i="53"/>
  <c r="R49" i="53"/>
  <c r="S49" i="53"/>
  <c r="T49" i="53"/>
  <c r="U49" i="53"/>
  <c r="V49" i="53"/>
  <c r="W49" i="53"/>
  <c r="X49" i="53"/>
  <c r="Y49" i="53"/>
  <c r="B49" i="53"/>
  <c r="C49" i="53"/>
  <c r="D49" i="53"/>
  <c r="E49" i="53"/>
  <c r="F49" i="53"/>
  <c r="G49" i="53"/>
  <c r="H27" i="53"/>
  <c r="I27" i="53"/>
  <c r="J27" i="53"/>
  <c r="K27" i="53"/>
  <c r="L27" i="53"/>
  <c r="M27" i="53"/>
  <c r="N27" i="53"/>
  <c r="O27" i="53"/>
  <c r="P27" i="53"/>
  <c r="Q27" i="53"/>
  <c r="R27" i="53"/>
  <c r="S27" i="53"/>
  <c r="T27" i="53"/>
  <c r="U27" i="53"/>
  <c r="V27" i="53"/>
  <c r="W27" i="53"/>
  <c r="X27" i="53"/>
  <c r="Y27" i="53"/>
  <c r="H46" i="53"/>
  <c r="I46" i="53"/>
  <c r="J46" i="53"/>
  <c r="K46" i="53"/>
  <c r="L46" i="53"/>
  <c r="M46" i="53"/>
  <c r="N46" i="53"/>
  <c r="O46" i="53"/>
  <c r="P46" i="53"/>
  <c r="Q46" i="53"/>
  <c r="R46" i="53"/>
  <c r="S46" i="53"/>
  <c r="T46" i="53"/>
  <c r="U46" i="53"/>
  <c r="V46" i="53"/>
  <c r="W46" i="53"/>
  <c r="X46" i="53"/>
  <c r="Y46" i="53"/>
  <c r="B27" i="53"/>
  <c r="C27" i="53"/>
  <c r="D27" i="53"/>
  <c r="E27" i="53"/>
  <c r="F27" i="53"/>
  <c r="B46" i="53"/>
  <c r="C46" i="53"/>
  <c r="D46" i="53"/>
  <c r="E46" i="53"/>
  <c r="F46" i="53"/>
  <c r="G46" i="53"/>
  <c r="G27" i="53"/>
  <c r="B1" i="53"/>
  <c r="C1" i="53"/>
  <c r="D1" i="53"/>
  <c r="E1" i="53"/>
  <c r="F1" i="53"/>
  <c r="G1" i="53"/>
  <c r="H1" i="53"/>
  <c r="I1" i="53"/>
  <c r="J1" i="53"/>
  <c r="K1" i="53"/>
  <c r="L1" i="53"/>
  <c r="M1" i="53"/>
  <c r="N1" i="53"/>
  <c r="O1" i="53"/>
  <c r="P1" i="53"/>
  <c r="Q1" i="53"/>
  <c r="R1" i="53"/>
  <c r="S1" i="53"/>
  <c r="T1" i="53"/>
  <c r="U1" i="53"/>
  <c r="V1" i="53"/>
  <c r="W1" i="53"/>
  <c r="X1" i="53"/>
  <c r="Y1" i="53"/>
  <c r="AA1" i="53"/>
  <c r="AB1" i="53"/>
  <c r="AC1" i="53"/>
  <c r="AD1" i="53"/>
  <c r="AE1" i="53"/>
  <c r="AF1" i="53"/>
  <c r="AG1" i="53"/>
  <c r="AH1" i="53"/>
  <c r="AI1" i="53"/>
  <c r="AJ1" i="53"/>
  <c r="AK1" i="53"/>
  <c r="AL1" i="53"/>
  <c r="AM1" i="53"/>
  <c r="AN1" i="53"/>
  <c r="AO1" i="53"/>
  <c r="AP1" i="53"/>
  <c r="AQ1" i="53"/>
  <c r="AR1" i="53"/>
  <c r="AS1" i="53"/>
  <c r="AT1" i="53"/>
  <c r="AU1" i="53"/>
  <c r="AV1" i="53"/>
  <c r="AW1" i="53"/>
  <c r="AX1" i="53"/>
  <c r="AY1" i="53"/>
  <c r="A2" i="53"/>
  <c r="AA2" i="53"/>
  <c r="A3" i="53"/>
  <c r="AA3" i="53"/>
  <c r="A4" i="53"/>
  <c r="AA4" i="53"/>
  <c r="A5" i="53"/>
  <c r="AA5" i="53"/>
  <c r="A6" i="53"/>
  <c r="AA6" i="53"/>
  <c r="A7" i="53"/>
  <c r="AA7" i="53"/>
  <c r="A8" i="53"/>
  <c r="AA8" i="53"/>
  <c r="A9" i="53"/>
  <c r="AA9" i="53"/>
  <c r="A10" i="53"/>
  <c r="AA10" i="53"/>
  <c r="A11" i="53"/>
  <c r="AA11" i="53"/>
  <c r="A12" i="53"/>
  <c r="AA12" i="53"/>
  <c r="A13" i="53"/>
  <c r="AA13" i="53"/>
  <c r="A14" i="53"/>
  <c r="AA14" i="53"/>
  <c r="A15" i="53"/>
  <c r="AA15" i="53"/>
  <c r="A16" i="53"/>
  <c r="AA16" i="53"/>
  <c r="A17" i="53"/>
  <c r="AA17" i="53"/>
  <c r="A18" i="53"/>
  <c r="AA18" i="53"/>
  <c r="A19" i="53"/>
  <c r="AA19" i="53"/>
  <c r="AA20" i="53"/>
  <c r="AA21" i="53"/>
  <c r="AA22" i="53"/>
  <c r="H73" i="52"/>
  <c r="I73" i="52"/>
  <c r="J73" i="52"/>
  <c r="K73" i="52"/>
  <c r="L73" i="52"/>
  <c r="M73" i="52"/>
  <c r="N73" i="52"/>
  <c r="O73" i="52"/>
  <c r="P73" i="52"/>
  <c r="Q73" i="52"/>
  <c r="R73" i="52"/>
  <c r="S73" i="52"/>
  <c r="T73" i="52"/>
  <c r="U73" i="52"/>
  <c r="V73" i="52"/>
  <c r="W73" i="52"/>
  <c r="X73" i="52"/>
  <c r="Y73" i="52"/>
  <c r="B73" i="52"/>
  <c r="C73" i="52"/>
  <c r="D73" i="52"/>
  <c r="E73" i="52"/>
  <c r="F73" i="52"/>
  <c r="G73" i="52"/>
  <c r="H49" i="52"/>
  <c r="I49" i="52"/>
  <c r="J49" i="52"/>
  <c r="K49" i="52"/>
  <c r="L49" i="52"/>
  <c r="M49" i="52"/>
  <c r="N49" i="52"/>
  <c r="O49" i="52"/>
  <c r="P49" i="52"/>
  <c r="Q49" i="52"/>
  <c r="R49" i="52"/>
  <c r="S49" i="52"/>
  <c r="T49" i="52"/>
  <c r="U49" i="52"/>
  <c r="V49" i="52"/>
  <c r="W49" i="52"/>
  <c r="X49" i="52"/>
  <c r="Y49" i="52"/>
  <c r="B49" i="52"/>
  <c r="C49" i="52"/>
  <c r="D49" i="52"/>
  <c r="E49" i="52"/>
  <c r="F49" i="52"/>
  <c r="G49" i="52"/>
  <c r="H27" i="52"/>
  <c r="I27" i="52"/>
  <c r="J27" i="52"/>
  <c r="K27" i="52"/>
  <c r="L27" i="52"/>
  <c r="M27" i="52"/>
  <c r="N27" i="52"/>
  <c r="O27" i="52"/>
  <c r="P27" i="52"/>
  <c r="Q27" i="52"/>
  <c r="R27" i="52"/>
  <c r="S27" i="52"/>
  <c r="T27" i="52"/>
  <c r="U27" i="52"/>
  <c r="V27" i="52"/>
  <c r="W27" i="52"/>
  <c r="X27" i="52"/>
  <c r="Y27" i="52"/>
  <c r="H46" i="52"/>
  <c r="I46" i="52"/>
  <c r="J46" i="52"/>
  <c r="K46" i="52"/>
  <c r="L46" i="52"/>
  <c r="M46" i="52"/>
  <c r="N46" i="52"/>
  <c r="O46" i="52"/>
  <c r="P46" i="52"/>
  <c r="Q46" i="52"/>
  <c r="R46" i="52"/>
  <c r="S46" i="52"/>
  <c r="T46" i="52"/>
  <c r="U46" i="52"/>
  <c r="V46" i="52"/>
  <c r="W46" i="52"/>
  <c r="X46" i="52"/>
  <c r="Y46" i="52"/>
  <c r="B27" i="52"/>
  <c r="C27" i="52"/>
  <c r="D27" i="52"/>
  <c r="E27" i="52"/>
  <c r="F27" i="52"/>
  <c r="B46" i="52"/>
  <c r="C46" i="52"/>
  <c r="D46" i="52"/>
  <c r="E46" i="52"/>
  <c r="F46" i="52"/>
  <c r="G46" i="52"/>
  <c r="G27" i="52"/>
  <c r="B1" i="52"/>
  <c r="C1" i="52"/>
  <c r="D1" i="52"/>
  <c r="E1" i="52"/>
  <c r="F1" i="52"/>
  <c r="G1" i="52"/>
  <c r="H1" i="52"/>
  <c r="I1" i="52"/>
  <c r="J1" i="52"/>
  <c r="K1" i="52"/>
  <c r="L1" i="52"/>
  <c r="M1" i="52"/>
  <c r="N1" i="52"/>
  <c r="O1" i="52"/>
  <c r="P1" i="52"/>
  <c r="Q1" i="52"/>
  <c r="R1" i="52"/>
  <c r="S1" i="52"/>
  <c r="T1" i="52"/>
  <c r="U1" i="52"/>
  <c r="V1" i="52"/>
  <c r="W1" i="52"/>
  <c r="X1" i="52"/>
  <c r="Y1" i="52"/>
  <c r="AA1" i="52"/>
  <c r="AB1" i="52"/>
  <c r="AC1" i="52"/>
  <c r="AD1" i="52"/>
  <c r="AE1" i="52"/>
  <c r="AF1" i="52"/>
  <c r="AG1" i="52"/>
  <c r="AH1" i="52"/>
  <c r="AI1" i="52"/>
  <c r="AJ1" i="52"/>
  <c r="AK1" i="52"/>
  <c r="AL1" i="52"/>
  <c r="AM1" i="52"/>
  <c r="AN1" i="52"/>
  <c r="AO1" i="52"/>
  <c r="AP1" i="52"/>
  <c r="AQ1" i="52"/>
  <c r="AR1" i="52"/>
  <c r="AS1" i="52"/>
  <c r="AT1" i="52"/>
  <c r="AU1" i="52"/>
  <c r="AV1" i="52"/>
  <c r="AW1" i="52"/>
  <c r="AX1" i="52"/>
  <c r="AY1" i="52"/>
  <c r="A2" i="52"/>
  <c r="AA2" i="52"/>
  <c r="A3" i="52"/>
  <c r="AA3" i="52"/>
  <c r="A4" i="52"/>
  <c r="AA4" i="52"/>
  <c r="A5" i="52"/>
  <c r="AA5" i="52"/>
  <c r="A6" i="52"/>
  <c r="AA6" i="52"/>
  <c r="A7" i="52"/>
  <c r="AA7" i="52"/>
  <c r="A8" i="52"/>
  <c r="AA8" i="52"/>
  <c r="A9" i="52"/>
  <c r="AA9" i="52"/>
  <c r="A10" i="52"/>
  <c r="AA10" i="52"/>
  <c r="A11" i="52"/>
  <c r="AA11" i="52"/>
  <c r="A12" i="52"/>
  <c r="AA12" i="52"/>
  <c r="A13" i="52"/>
  <c r="AA13" i="52"/>
  <c r="A14" i="52"/>
  <c r="AA14" i="52"/>
  <c r="A15" i="52"/>
  <c r="AA15" i="52"/>
  <c r="A16" i="52"/>
  <c r="AA16" i="52"/>
  <c r="A17" i="52"/>
  <c r="AA17" i="52"/>
  <c r="A18" i="52"/>
  <c r="AA18" i="52"/>
  <c r="A19" i="52"/>
  <c r="AA19" i="52"/>
  <c r="AA20" i="52"/>
  <c r="AA21" i="52"/>
  <c r="AA22" i="52"/>
  <c r="B73" i="49"/>
  <c r="C73" i="49"/>
  <c r="D73" i="49"/>
  <c r="E73" i="49"/>
  <c r="F73" i="49"/>
  <c r="G73" i="49"/>
  <c r="H49" i="49"/>
  <c r="I49" i="49"/>
  <c r="J49" i="49"/>
  <c r="K49" i="49"/>
  <c r="L49" i="49"/>
  <c r="M49" i="49"/>
  <c r="N49" i="49"/>
  <c r="O49" i="49"/>
  <c r="P49" i="49"/>
  <c r="Q49" i="49"/>
  <c r="R49" i="49"/>
  <c r="S49" i="49"/>
  <c r="T49" i="49"/>
  <c r="U49" i="49"/>
  <c r="V49" i="49"/>
  <c r="W49" i="49"/>
  <c r="X49" i="49"/>
  <c r="Y49" i="49"/>
  <c r="B49" i="49"/>
  <c r="C49" i="49"/>
  <c r="D49" i="49"/>
  <c r="E49" i="49"/>
  <c r="F49" i="49"/>
  <c r="G49" i="49"/>
  <c r="H27" i="49"/>
  <c r="I27" i="49"/>
  <c r="J27" i="49"/>
  <c r="K27" i="49"/>
  <c r="L27" i="49"/>
  <c r="M27" i="49"/>
  <c r="N27" i="49"/>
  <c r="O27" i="49"/>
  <c r="P27" i="49"/>
  <c r="Q27" i="49"/>
  <c r="R27" i="49"/>
  <c r="S27" i="49"/>
  <c r="T27" i="49"/>
  <c r="U27" i="49"/>
  <c r="V27" i="49"/>
  <c r="W27" i="49"/>
  <c r="X27" i="49"/>
  <c r="Y27" i="49"/>
  <c r="H46" i="49"/>
  <c r="I46" i="49"/>
  <c r="J46" i="49"/>
  <c r="K46" i="49"/>
  <c r="L46" i="49"/>
  <c r="M46" i="49"/>
  <c r="N46" i="49"/>
  <c r="O46" i="49"/>
  <c r="P46" i="49"/>
  <c r="Q46" i="49"/>
  <c r="R46" i="49"/>
  <c r="S46" i="49"/>
  <c r="T46" i="49"/>
  <c r="U46" i="49"/>
  <c r="V46" i="49"/>
  <c r="W46" i="49"/>
  <c r="X46" i="49"/>
  <c r="Y46" i="49"/>
  <c r="B27" i="49"/>
  <c r="C27" i="49"/>
  <c r="D27" i="49"/>
  <c r="E27" i="49"/>
  <c r="F27" i="49"/>
  <c r="B46" i="49"/>
  <c r="C46" i="49"/>
  <c r="D46" i="49"/>
  <c r="E46" i="49"/>
  <c r="F46" i="49"/>
  <c r="G46" i="49"/>
  <c r="G27" i="49"/>
  <c r="B1" i="49"/>
  <c r="C1" i="49"/>
  <c r="D1" i="49"/>
  <c r="E1" i="49"/>
  <c r="F1" i="49"/>
  <c r="G1" i="49"/>
  <c r="H1" i="49"/>
  <c r="I1" i="49"/>
  <c r="J1" i="49"/>
  <c r="K1" i="49"/>
  <c r="L1" i="49"/>
  <c r="M1" i="49"/>
  <c r="N1" i="49"/>
  <c r="O1" i="49"/>
  <c r="P1" i="49"/>
  <c r="Q1" i="49"/>
  <c r="R1" i="49"/>
  <c r="S1" i="49"/>
  <c r="T1" i="49"/>
  <c r="U1" i="49"/>
  <c r="V1" i="49"/>
  <c r="W1" i="49"/>
  <c r="X1" i="49"/>
  <c r="Y1" i="49"/>
  <c r="AA1" i="49"/>
  <c r="AB1" i="49"/>
  <c r="AC1" i="49"/>
  <c r="AD1" i="49"/>
  <c r="AE1" i="49"/>
  <c r="AF1" i="49"/>
  <c r="AG1" i="49"/>
  <c r="AH1" i="49"/>
  <c r="AI1" i="49"/>
  <c r="AJ1" i="49"/>
  <c r="AK1" i="49"/>
  <c r="AL1" i="49"/>
  <c r="AM1" i="49"/>
  <c r="AN1" i="49"/>
  <c r="AO1" i="49"/>
  <c r="AP1" i="49"/>
  <c r="AQ1" i="49"/>
  <c r="AR1" i="49"/>
  <c r="AS1" i="49"/>
  <c r="AT1" i="49"/>
  <c r="AU1" i="49"/>
  <c r="AV1" i="49"/>
  <c r="AW1" i="49"/>
  <c r="AX1" i="49"/>
  <c r="AY1" i="49"/>
  <c r="A2" i="49"/>
  <c r="AA2" i="49"/>
  <c r="A3" i="49"/>
  <c r="AA3" i="49"/>
  <c r="A4" i="49"/>
  <c r="AA4" i="49"/>
  <c r="A5" i="49"/>
  <c r="AA5" i="49"/>
  <c r="A6" i="49"/>
  <c r="AA6" i="49"/>
  <c r="A7" i="49"/>
  <c r="AA7" i="49"/>
  <c r="A8" i="49"/>
  <c r="AA8" i="49"/>
  <c r="A9" i="49"/>
  <c r="AA9" i="49"/>
  <c r="A10" i="49"/>
  <c r="AA10" i="49"/>
  <c r="A11" i="49"/>
  <c r="AA11" i="49"/>
  <c r="A12" i="49"/>
  <c r="AA12" i="49"/>
  <c r="A13" i="49"/>
  <c r="AA13" i="49"/>
  <c r="A14" i="49"/>
  <c r="AA14" i="49"/>
  <c r="A15" i="49"/>
  <c r="AA15" i="49"/>
  <c r="A16" i="49"/>
  <c r="AA16" i="49"/>
  <c r="A17" i="49"/>
  <c r="AA17" i="49"/>
  <c r="A18" i="49"/>
  <c r="AA18" i="49"/>
  <c r="A19" i="49"/>
  <c r="AA19" i="49"/>
  <c r="AA20" i="49"/>
  <c r="AA21" i="49"/>
  <c r="AA22" i="49"/>
  <c r="Y49" i="50"/>
  <c r="H73" i="50"/>
  <c r="I73" i="50"/>
  <c r="J73" i="50"/>
  <c r="K73" i="50"/>
  <c r="L73" i="50"/>
  <c r="M73" i="50"/>
  <c r="N73" i="50"/>
  <c r="O73" i="50"/>
  <c r="P73" i="50"/>
  <c r="Q73" i="50"/>
  <c r="R73" i="50"/>
  <c r="S73" i="50"/>
  <c r="T73" i="50"/>
  <c r="U73" i="50"/>
  <c r="V73" i="50"/>
  <c r="W73" i="50"/>
  <c r="X73" i="50"/>
  <c r="Y73" i="50"/>
  <c r="B73" i="50"/>
  <c r="C73" i="50"/>
  <c r="D73" i="50"/>
  <c r="E73" i="50"/>
  <c r="F73" i="50"/>
  <c r="G73" i="50"/>
  <c r="AA1" i="50"/>
  <c r="AB1" i="50"/>
  <c r="AC1" i="50"/>
  <c r="AD1" i="50"/>
  <c r="AE1" i="50"/>
  <c r="AF1" i="50"/>
  <c r="AG1" i="50"/>
  <c r="AH1" i="50"/>
  <c r="AI1" i="50"/>
  <c r="AJ1" i="50"/>
  <c r="AK1" i="50"/>
  <c r="AL1" i="50"/>
  <c r="AM1" i="50"/>
  <c r="AN1" i="50"/>
  <c r="AO1" i="50"/>
  <c r="AP1" i="50"/>
  <c r="AQ1" i="50"/>
  <c r="AR1" i="50"/>
  <c r="AS1" i="50"/>
  <c r="AT1" i="50"/>
  <c r="AU1" i="50"/>
  <c r="AV1" i="50"/>
  <c r="AW1" i="50"/>
  <c r="AX1" i="50"/>
  <c r="AY1" i="50"/>
  <c r="AA2" i="50"/>
  <c r="AA3" i="50"/>
  <c r="AA4" i="50"/>
  <c r="AA5" i="50"/>
  <c r="AA6" i="50"/>
  <c r="AA7" i="50"/>
  <c r="AA8" i="50"/>
  <c r="AA9" i="50"/>
  <c r="AA10" i="50"/>
  <c r="AA11" i="50"/>
  <c r="AA12" i="50"/>
  <c r="AA13" i="50"/>
  <c r="AA14" i="50"/>
  <c r="AA15" i="50"/>
  <c r="AA16" i="50"/>
  <c r="AA17" i="50"/>
  <c r="AA18" i="50"/>
  <c r="AA19" i="50"/>
  <c r="AA20" i="50"/>
  <c r="AA21" i="50"/>
  <c r="AA22" i="50"/>
  <c r="H1" i="50"/>
  <c r="H27" i="50"/>
  <c r="H49" i="50"/>
  <c r="I1" i="50"/>
  <c r="I27" i="50"/>
  <c r="I49" i="50"/>
  <c r="J1" i="50"/>
  <c r="J27" i="50"/>
  <c r="J49" i="50"/>
  <c r="K1" i="50"/>
  <c r="K27" i="50"/>
  <c r="K49" i="50"/>
  <c r="L1" i="50"/>
  <c r="L27" i="50"/>
  <c r="L49" i="50"/>
  <c r="M1" i="50"/>
  <c r="M27" i="50"/>
  <c r="M49" i="50"/>
  <c r="N1" i="50"/>
  <c r="N27" i="50"/>
  <c r="N49" i="50"/>
  <c r="O1" i="50"/>
  <c r="O27" i="50"/>
  <c r="O49" i="50"/>
  <c r="P1" i="50"/>
  <c r="P27" i="50"/>
  <c r="P49" i="50"/>
  <c r="Q1" i="50"/>
  <c r="Q27" i="50"/>
  <c r="Q49" i="50"/>
  <c r="R1" i="50"/>
  <c r="R27" i="50"/>
  <c r="R49" i="50"/>
  <c r="S1" i="50"/>
  <c r="S27" i="50"/>
  <c r="S49" i="50"/>
  <c r="T1" i="50"/>
  <c r="T27" i="50"/>
  <c r="T49" i="50"/>
  <c r="U1" i="50"/>
  <c r="U27" i="50"/>
  <c r="U49" i="50"/>
  <c r="V1" i="50"/>
  <c r="V27" i="50"/>
  <c r="V49" i="50"/>
  <c r="W1" i="50"/>
  <c r="W27" i="50"/>
  <c r="W49" i="50"/>
  <c r="X1" i="50"/>
  <c r="X27" i="50"/>
  <c r="X49" i="50"/>
  <c r="B1" i="50"/>
  <c r="B27" i="50"/>
  <c r="B49" i="50"/>
  <c r="C1" i="50"/>
  <c r="C27" i="50"/>
  <c r="C49" i="50"/>
  <c r="D1" i="50"/>
  <c r="D27" i="50"/>
  <c r="D49" i="50"/>
  <c r="E1" i="50"/>
  <c r="E27" i="50"/>
  <c r="E49" i="50"/>
  <c r="F1" i="50"/>
  <c r="F27" i="50"/>
  <c r="F49" i="50"/>
  <c r="G1" i="50"/>
  <c r="G27" i="50"/>
  <c r="G49" i="50"/>
  <c r="B46" i="50"/>
  <c r="C46" i="50"/>
  <c r="D46" i="50"/>
  <c r="E46" i="50"/>
  <c r="F46" i="50"/>
  <c r="Y1" i="50"/>
  <c r="Y27" i="50"/>
  <c r="P46" i="50"/>
  <c r="Q46" i="50"/>
  <c r="R46" i="50"/>
  <c r="S46" i="50"/>
  <c r="T46" i="50"/>
  <c r="U46" i="50"/>
  <c r="V46" i="50"/>
  <c r="W46" i="50"/>
  <c r="X46" i="50"/>
  <c r="Y46" i="50"/>
  <c r="H46" i="50"/>
  <c r="I46" i="50"/>
  <c r="J46" i="50"/>
  <c r="K46" i="50"/>
  <c r="L46" i="50"/>
  <c r="M46" i="50"/>
  <c r="N46" i="50"/>
  <c r="O46" i="50"/>
  <c r="G46" i="50"/>
  <c r="A2" i="50"/>
  <c r="A3" i="50"/>
  <c r="A4" i="50"/>
  <c r="A5" i="50"/>
  <c r="A6" i="50"/>
  <c r="A7" i="50"/>
  <c r="A8" i="50"/>
  <c r="A9" i="50"/>
  <c r="A10" i="50"/>
  <c r="A11" i="50"/>
  <c r="A12" i="50"/>
  <c r="A13" i="50"/>
  <c r="A14" i="50"/>
  <c r="A15" i="50"/>
  <c r="A16" i="50"/>
  <c r="A17" i="50"/>
  <c r="A18" i="50"/>
  <c r="A19" i="50"/>
  <c r="H73" i="51"/>
  <c r="I73" i="51"/>
  <c r="J73" i="51"/>
  <c r="K73" i="51"/>
  <c r="L73" i="51"/>
  <c r="M73" i="51"/>
  <c r="N73" i="51"/>
  <c r="O73" i="51"/>
  <c r="P73" i="51"/>
  <c r="Q73" i="51"/>
  <c r="R73" i="51"/>
  <c r="S73" i="51"/>
  <c r="T73" i="51"/>
  <c r="U73" i="51"/>
  <c r="V73" i="51"/>
  <c r="W73" i="51"/>
  <c r="X73" i="51"/>
  <c r="Y73" i="51"/>
  <c r="B73" i="51"/>
  <c r="C73" i="51"/>
  <c r="D73" i="51"/>
  <c r="E73" i="51"/>
  <c r="F73" i="51"/>
  <c r="G73" i="51"/>
  <c r="H49" i="51"/>
  <c r="I49" i="51"/>
  <c r="J49" i="51"/>
  <c r="K49" i="51"/>
  <c r="L49" i="51"/>
  <c r="M49" i="51"/>
  <c r="N49" i="51"/>
  <c r="O49" i="51"/>
  <c r="P49" i="51"/>
  <c r="Q49" i="51"/>
  <c r="R49" i="51"/>
  <c r="S49" i="51"/>
  <c r="T49" i="51"/>
  <c r="U49" i="51"/>
  <c r="V49" i="51"/>
  <c r="W49" i="51"/>
  <c r="X49" i="51"/>
  <c r="Y49" i="51"/>
  <c r="B49" i="51"/>
  <c r="C49" i="51"/>
  <c r="D49" i="51"/>
  <c r="E49" i="51"/>
  <c r="F49" i="51"/>
  <c r="G49" i="51"/>
  <c r="W46" i="51"/>
  <c r="X46" i="51"/>
  <c r="Y46" i="51"/>
  <c r="H46" i="51"/>
  <c r="I46" i="51"/>
  <c r="J46" i="51"/>
  <c r="K46" i="51"/>
  <c r="L46" i="51"/>
  <c r="M46" i="51"/>
  <c r="N46" i="51"/>
  <c r="O46" i="51"/>
  <c r="P46" i="51"/>
  <c r="Q46" i="51"/>
  <c r="R46" i="51"/>
  <c r="S46" i="51"/>
  <c r="T46" i="51"/>
  <c r="U46" i="51"/>
  <c r="V46" i="51"/>
  <c r="B46" i="51"/>
  <c r="C46" i="51"/>
  <c r="D46" i="51"/>
  <c r="E46" i="51"/>
  <c r="F46" i="51"/>
  <c r="AB2" i="48"/>
  <c r="AC2" i="48"/>
  <c r="AD2" i="48"/>
  <c r="AE2" i="48"/>
  <c r="AF2" i="48"/>
  <c r="AG2" i="48"/>
  <c r="AH2" i="48"/>
  <c r="AI2" i="48"/>
  <c r="AJ2" i="48"/>
  <c r="AK2" i="48"/>
  <c r="AL2" i="48"/>
  <c r="AM2" i="48"/>
  <c r="AN2" i="48"/>
  <c r="AO2" i="48"/>
  <c r="AP2" i="48"/>
  <c r="AQ2" i="48"/>
  <c r="AR2" i="48"/>
  <c r="AS2" i="48"/>
  <c r="AT2" i="48"/>
  <c r="AU2" i="48"/>
  <c r="AV2" i="48"/>
  <c r="AW2" i="48"/>
  <c r="AX2" i="48"/>
  <c r="AY2" i="48"/>
  <c r="AB3" i="48"/>
  <c r="AC3" i="48"/>
  <c r="AD3" i="48"/>
  <c r="AE3" i="48"/>
  <c r="AF3" i="48"/>
  <c r="AG3" i="48"/>
  <c r="AH3" i="48"/>
  <c r="AI3" i="48"/>
  <c r="AJ3" i="48"/>
  <c r="AK3" i="48"/>
  <c r="AL3" i="48"/>
  <c r="AM3" i="48"/>
  <c r="AN3" i="48"/>
  <c r="AO3" i="48"/>
  <c r="AP3" i="48"/>
  <c r="AQ3" i="48"/>
  <c r="AR3" i="48"/>
  <c r="AS3" i="48"/>
  <c r="AT3" i="48"/>
  <c r="AU3" i="48"/>
  <c r="AV3" i="48"/>
  <c r="AW3" i="48"/>
  <c r="AX3" i="48"/>
  <c r="AY3" i="48"/>
  <c r="AB4" i="48"/>
  <c r="AC4" i="48"/>
  <c r="AD4" i="48"/>
  <c r="AE4" i="48"/>
  <c r="AF4" i="48"/>
  <c r="AG4" i="48"/>
  <c r="AH4" i="48"/>
  <c r="AI4" i="48"/>
  <c r="AJ4" i="48"/>
  <c r="AK4" i="48"/>
  <c r="AL4" i="48"/>
  <c r="AM4" i="48"/>
  <c r="AN4" i="48"/>
  <c r="AO4" i="48"/>
  <c r="AP4" i="48"/>
  <c r="AQ4" i="48"/>
  <c r="AR4" i="48"/>
  <c r="AS4" i="48"/>
  <c r="AT4" i="48"/>
  <c r="AU4" i="48"/>
  <c r="AV4" i="48"/>
  <c r="AW4" i="48"/>
  <c r="AX4" i="48"/>
  <c r="AY4" i="48"/>
  <c r="AB5" i="48"/>
  <c r="AC5" i="48"/>
  <c r="AD5" i="48"/>
  <c r="AE5" i="48"/>
  <c r="AF5" i="48"/>
  <c r="AG5" i="48"/>
  <c r="AH5" i="48"/>
  <c r="AI5" i="48"/>
  <c r="AJ5" i="48"/>
  <c r="AK5" i="48"/>
  <c r="AL5" i="48"/>
  <c r="AM5" i="48"/>
  <c r="AN5" i="48"/>
  <c r="AO5" i="48"/>
  <c r="AP5" i="48"/>
  <c r="AQ5" i="48"/>
  <c r="AR5" i="48"/>
  <c r="AS5" i="48"/>
  <c r="AT5" i="48"/>
  <c r="AU5" i="48"/>
  <c r="AV5" i="48"/>
  <c r="AW5" i="48"/>
  <c r="AX5" i="48"/>
  <c r="AY5" i="48"/>
  <c r="AB6" i="48"/>
  <c r="AC6" i="48"/>
  <c r="AD6" i="48"/>
  <c r="AE6" i="48"/>
  <c r="AF6" i="48"/>
  <c r="AG6" i="48"/>
  <c r="AH6" i="48"/>
  <c r="AI6" i="48"/>
  <c r="AJ6" i="48"/>
  <c r="AK6" i="48"/>
  <c r="AL6" i="48"/>
  <c r="AM6" i="48"/>
  <c r="AN6" i="48"/>
  <c r="AO6" i="48"/>
  <c r="AP6" i="48"/>
  <c r="AQ6" i="48"/>
  <c r="AR6" i="48"/>
  <c r="AS6" i="48"/>
  <c r="AT6" i="48"/>
  <c r="AU6" i="48"/>
  <c r="AV6" i="48"/>
  <c r="AW6" i="48"/>
  <c r="AX6" i="48"/>
  <c r="AY6" i="48"/>
  <c r="AB7" i="48"/>
  <c r="AC7" i="48"/>
  <c r="AD7" i="48"/>
  <c r="AE7" i="48"/>
  <c r="AF7" i="48"/>
  <c r="AG7" i="48"/>
  <c r="AH7" i="48"/>
  <c r="AI7" i="48"/>
  <c r="AJ7" i="48"/>
  <c r="AK7" i="48"/>
  <c r="AL7" i="48"/>
  <c r="AM7" i="48"/>
  <c r="AN7" i="48"/>
  <c r="AO7" i="48"/>
  <c r="AP7" i="48"/>
  <c r="AQ7" i="48"/>
  <c r="AR7" i="48"/>
  <c r="AS7" i="48"/>
  <c r="AT7" i="48"/>
  <c r="AU7" i="48"/>
  <c r="AV7" i="48"/>
  <c r="AW7" i="48"/>
  <c r="AX7" i="48"/>
  <c r="AY7" i="48"/>
  <c r="AB8" i="48"/>
  <c r="AC8" i="48"/>
  <c r="AD8" i="48"/>
  <c r="AE8" i="48"/>
  <c r="AF8" i="48"/>
  <c r="AG8" i="48"/>
  <c r="AH8" i="48"/>
  <c r="AI8" i="48"/>
  <c r="AJ8" i="48"/>
  <c r="AK8" i="48"/>
  <c r="AL8" i="48"/>
  <c r="AM8" i="48"/>
  <c r="AN8" i="48"/>
  <c r="AO8" i="48"/>
  <c r="AP8" i="48"/>
  <c r="AQ8" i="48"/>
  <c r="AR8" i="48"/>
  <c r="AS8" i="48"/>
  <c r="AT8" i="48"/>
  <c r="AU8" i="48"/>
  <c r="AV8" i="48"/>
  <c r="AW8" i="48"/>
  <c r="AX8" i="48"/>
  <c r="AY8" i="48"/>
  <c r="AB9" i="48"/>
  <c r="AC9" i="48"/>
  <c r="AD9" i="48"/>
  <c r="AE9" i="48"/>
  <c r="AF9" i="48"/>
  <c r="AG9" i="48"/>
  <c r="AH9" i="48"/>
  <c r="AI9" i="48"/>
  <c r="AJ9" i="48"/>
  <c r="AK9" i="48"/>
  <c r="AL9" i="48"/>
  <c r="AM9" i="48"/>
  <c r="AN9" i="48"/>
  <c r="AO9" i="48"/>
  <c r="AP9" i="48"/>
  <c r="AQ9" i="48"/>
  <c r="AR9" i="48"/>
  <c r="AS9" i="48"/>
  <c r="AT9" i="48"/>
  <c r="AU9" i="48"/>
  <c r="AV9" i="48"/>
  <c r="AW9" i="48"/>
  <c r="AX9" i="48"/>
  <c r="AY9" i="48"/>
  <c r="AB10" i="48"/>
  <c r="AC10" i="48"/>
  <c r="AD10" i="48"/>
  <c r="AE10" i="48"/>
  <c r="AF10" i="48"/>
  <c r="AG10" i="48"/>
  <c r="AH10" i="48"/>
  <c r="AI10" i="48"/>
  <c r="AJ10" i="48"/>
  <c r="AK10" i="48"/>
  <c r="AL10" i="48"/>
  <c r="AM10" i="48"/>
  <c r="AN10" i="48"/>
  <c r="AO10" i="48"/>
  <c r="AP10" i="48"/>
  <c r="AQ10" i="48"/>
  <c r="AR10" i="48"/>
  <c r="AS10" i="48"/>
  <c r="AT10" i="48"/>
  <c r="AU10" i="48"/>
  <c r="AV10" i="48"/>
  <c r="AW10" i="48"/>
  <c r="AX10" i="48"/>
  <c r="AY10" i="48"/>
  <c r="AB11" i="48"/>
  <c r="AC11" i="48"/>
  <c r="AD11" i="48"/>
  <c r="AE11" i="48"/>
  <c r="AF11" i="48"/>
  <c r="AG11" i="48"/>
  <c r="AH11" i="48"/>
  <c r="AI11" i="48"/>
  <c r="AJ11" i="48"/>
  <c r="AK11" i="48"/>
  <c r="AL11" i="48"/>
  <c r="AM11" i="48"/>
  <c r="AN11" i="48"/>
  <c r="AO11" i="48"/>
  <c r="AP11" i="48"/>
  <c r="AQ11" i="48"/>
  <c r="AR11" i="48"/>
  <c r="AS11" i="48"/>
  <c r="AT11" i="48"/>
  <c r="AU11" i="48"/>
  <c r="AV11" i="48"/>
  <c r="AW11" i="48"/>
  <c r="AX11" i="48"/>
  <c r="AY11" i="48"/>
  <c r="AB12" i="48"/>
  <c r="AC12" i="48"/>
  <c r="AD12" i="48"/>
  <c r="AE12" i="48"/>
  <c r="AF12" i="48"/>
  <c r="AG12" i="48"/>
  <c r="AH12" i="48"/>
  <c r="AI12" i="48"/>
  <c r="AJ12" i="48"/>
  <c r="AK12" i="48"/>
  <c r="AL12" i="48"/>
  <c r="AM12" i="48"/>
  <c r="AN12" i="48"/>
  <c r="AO12" i="48"/>
  <c r="AP12" i="48"/>
  <c r="AQ12" i="48"/>
  <c r="AR12" i="48"/>
  <c r="AS12" i="48"/>
  <c r="AT12" i="48"/>
  <c r="AU12" i="48"/>
  <c r="AV12" i="48"/>
  <c r="AW12" i="48"/>
  <c r="AX12" i="48"/>
  <c r="AY12" i="48"/>
  <c r="AB13" i="48"/>
  <c r="AC13" i="48"/>
  <c r="AD13" i="48"/>
  <c r="AE13" i="48"/>
  <c r="AF13" i="48"/>
  <c r="AG13" i="48"/>
  <c r="AH13" i="48"/>
  <c r="AI13" i="48"/>
  <c r="AJ13" i="48"/>
  <c r="AK13" i="48"/>
  <c r="AL13" i="48"/>
  <c r="AM13" i="48"/>
  <c r="AN13" i="48"/>
  <c r="AO13" i="48"/>
  <c r="AP13" i="48"/>
  <c r="AQ13" i="48"/>
  <c r="AR13" i="48"/>
  <c r="AS13" i="48"/>
  <c r="AT13" i="48"/>
  <c r="AU13" i="48"/>
  <c r="AV13" i="48"/>
  <c r="AW13" i="48"/>
  <c r="AX13" i="48"/>
  <c r="AY13" i="48"/>
  <c r="AB14" i="48"/>
  <c r="AC14" i="48"/>
  <c r="AD14" i="48"/>
  <c r="AE14" i="48"/>
  <c r="AF14" i="48"/>
  <c r="AG14" i="48"/>
  <c r="AH14" i="48"/>
  <c r="AI14" i="48"/>
  <c r="AJ14" i="48"/>
  <c r="AK14" i="48"/>
  <c r="AL14" i="48"/>
  <c r="AM14" i="48"/>
  <c r="AN14" i="48"/>
  <c r="AO14" i="48"/>
  <c r="AP14" i="48"/>
  <c r="AQ14" i="48"/>
  <c r="AR14" i="48"/>
  <c r="AS14" i="48"/>
  <c r="AT14" i="48"/>
  <c r="AU14" i="48"/>
  <c r="AV14" i="48"/>
  <c r="AW14" i="48"/>
  <c r="AX14" i="48"/>
  <c r="AY14" i="48"/>
  <c r="AB15" i="48"/>
  <c r="AC15" i="48"/>
  <c r="AD15" i="48"/>
  <c r="AE15" i="48"/>
  <c r="AF15" i="48"/>
  <c r="AG15" i="48"/>
  <c r="AH15" i="48"/>
  <c r="AI15" i="48"/>
  <c r="AJ15" i="48"/>
  <c r="AK15" i="48"/>
  <c r="AL15" i="48"/>
  <c r="AM15" i="48"/>
  <c r="AN15" i="48"/>
  <c r="AO15" i="48"/>
  <c r="AP15" i="48"/>
  <c r="AQ15" i="48"/>
  <c r="AR15" i="48"/>
  <c r="AS15" i="48"/>
  <c r="AT15" i="48"/>
  <c r="AU15" i="48"/>
  <c r="AV15" i="48"/>
  <c r="AW15" i="48"/>
  <c r="AX15" i="48"/>
  <c r="AY15" i="48"/>
  <c r="AB16" i="48"/>
  <c r="AC16" i="48"/>
  <c r="AD16" i="48"/>
  <c r="AE16" i="48"/>
  <c r="AF16" i="48"/>
  <c r="AG16" i="48"/>
  <c r="AH16" i="48"/>
  <c r="AI16" i="48"/>
  <c r="AJ16" i="48"/>
  <c r="AK16" i="48"/>
  <c r="AL16" i="48"/>
  <c r="AM16" i="48"/>
  <c r="AN16" i="48"/>
  <c r="AO16" i="48"/>
  <c r="AP16" i="48"/>
  <c r="AQ16" i="48"/>
  <c r="AR16" i="48"/>
  <c r="AS16" i="48"/>
  <c r="AT16" i="48"/>
  <c r="AU16" i="48"/>
  <c r="AV16" i="48"/>
  <c r="AW16" i="48"/>
  <c r="AX16" i="48"/>
  <c r="AY16" i="48"/>
  <c r="AB17" i="48"/>
  <c r="AC17" i="48"/>
  <c r="AD17" i="48"/>
  <c r="AE17" i="48"/>
  <c r="AF17" i="48"/>
  <c r="AG17" i="48"/>
  <c r="AH17" i="48"/>
  <c r="AI17" i="48"/>
  <c r="AJ17" i="48"/>
  <c r="AK17" i="48"/>
  <c r="AL17" i="48"/>
  <c r="AM17" i="48"/>
  <c r="AN17" i="48"/>
  <c r="AO17" i="48"/>
  <c r="AP17" i="48"/>
  <c r="AQ17" i="48"/>
  <c r="AR17" i="48"/>
  <c r="AS17" i="48"/>
  <c r="AT17" i="48"/>
  <c r="AU17" i="48"/>
  <c r="AV17" i="48"/>
  <c r="AW17" i="48"/>
  <c r="AX17" i="48"/>
  <c r="AY17" i="48"/>
  <c r="AB18" i="48"/>
  <c r="AC18" i="48"/>
  <c r="AD18" i="48"/>
  <c r="AE18" i="48"/>
  <c r="AF18" i="48"/>
  <c r="AG18" i="48"/>
  <c r="AH18" i="48"/>
  <c r="AI18" i="48"/>
  <c r="AJ18" i="48"/>
  <c r="AK18" i="48"/>
  <c r="AL18" i="48"/>
  <c r="AM18" i="48"/>
  <c r="AN18" i="48"/>
  <c r="AO18" i="48"/>
  <c r="AP18" i="48"/>
  <c r="AQ18" i="48"/>
  <c r="AR18" i="48"/>
  <c r="AS18" i="48"/>
  <c r="AT18" i="48"/>
  <c r="AU18" i="48"/>
  <c r="AV18" i="48"/>
  <c r="AW18" i="48"/>
  <c r="AX18" i="48"/>
  <c r="AY18" i="48"/>
  <c r="AB19" i="48"/>
  <c r="AC19" i="48"/>
  <c r="AD19" i="48"/>
  <c r="AE19" i="48"/>
  <c r="AF19" i="48"/>
  <c r="AG19" i="48"/>
  <c r="AH19" i="48"/>
  <c r="AI19" i="48"/>
  <c r="AJ19" i="48"/>
  <c r="AK19" i="48"/>
  <c r="AL19" i="48"/>
  <c r="AM19" i="48"/>
  <c r="AN19" i="48"/>
  <c r="AO19" i="48"/>
  <c r="AP19" i="48"/>
  <c r="AQ19" i="48"/>
  <c r="AR19" i="48"/>
  <c r="AS19" i="48"/>
  <c r="AT19" i="48"/>
  <c r="AU19" i="48"/>
  <c r="AV19" i="48"/>
  <c r="AW19" i="48"/>
  <c r="AX19" i="48"/>
  <c r="AY19" i="48"/>
  <c r="AB20" i="48"/>
  <c r="AC20" i="48"/>
  <c r="AD20" i="48"/>
  <c r="AE20" i="48"/>
  <c r="AF20" i="48"/>
  <c r="AG20" i="48"/>
  <c r="AH20" i="48"/>
  <c r="AI20" i="48"/>
  <c r="AJ20" i="48"/>
  <c r="AK20" i="48"/>
  <c r="AL20" i="48"/>
  <c r="AM20" i="48"/>
  <c r="AN20" i="48"/>
  <c r="AO20" i="48"/>
  <c r="AP20" i="48"/>
  <c r="AQ20" i="48"/>
  <c r="AR20" i="48"/>
  <c r="AS20" i="48"/>
  <c r="AT20" i="48"/>
  <c r="AU20" i="48"/>
  <c r="AV20" i="48"/>
  <c r="AW20" i="48"/>
  <c r="AX20" i="48"/>
  <c r="AY20" i="48"/>
  <c r="AB21" i="48"/>
  <c r="AC21" i="48"/>
  <c r="AD21" i="48"/>
  <c r="AE21" i="48"/>
  <c r="AF21" i="48"/>
  <c r="AG21" i="48"/>
  <c r="AH21" i="48"/>
  <c r="AI21" i="48"/>
  <c r="AJ21" i="48"/>
  <c r="AK21" i="48"/>
  <c r="AL21" i="48"/>
  <c r="AM21" i="48"/>
  <c r="AN21" i="48"/>
  <c r="AO21" i="48"/>
  <c r="AP21" i="48"/>
  <c r="AQ21" i="48"/>
  <c r="AR21" i="48"/>
  <c r="AS21" i="48"/>
  <c r="AT21" i="48"/>
  <c r="AU21" i="48"/>
  <c r="AV21" i="48"/>
  <c r="AW21" i="48"/>
  <c r="AX21" i="48"/>
  <c r="AY21" i="48"/>
  <c r="B27" i="48"/>
  <c r="C27" i="48"/>
  <c r="D27" i="48"/>
  <c r="E27" i="48"/>
  <c r="F27" i="48"/>
  <c r="G27" i="48"/>
  <c r="H27" i="48"/>
  <c r="I27" i="48"/>
  <c r="J27" i="48"/>
  <c r="K27" i="48"/>
  <c r="L27" i="48"/>
  <c r="M27" i="48"/>
  <c r="N27" i="48"/>
  <c r="O27" i="48"/>
  <c r="P27" i="48"/>
  <c r="Q27" i="48"/>
  <c r="R27" i="48"/>
  <c r="S27" i="48"/>
  <c r="T27" i="48"/>
  <c r="U27" i="48"/>
  <c r="V27" i="48"/>
  <c r="W27" i="48"/>
  <c r="X27" i="48"/>
  <c r="Y27" i="48"/>
  <c r="B46" i="48"/>
  <c r="C46" i="48"/>
  <c r="D46" i="48"/>
  <c r="E46" i="48"/>
  <c r="F46" i="48"/>
  <c r="G46" i="48"/>
  <c r="H46" i="48"/>
  <c r="I46" i="48"/>
  <c r="J46" i="48"/>
  <c r="K46" i="48"/>
  <c r="L46" i="48"/>
  <c r="M46" i="48"/>
  <c r="N46" i="48"/>
  <c r="O46" i="48"/>
  <c r="P46" i="48"/>
  <c r="Q46" i="48"/>
  <c r="R46" i="48"/>
  <c r="S46" i="48"/>
  <c r="T46" i="48"/>
  <c r="U46" i="48"/>
  <c r="V46" i="48"/>
  <c r="W46" i="48"/>
  <c r="X46" i="48"/>
  <c r="Y46" i="48"/>
  <c r="B1" i="48"/>
  <c r="C1" i="48"/>
  <c r="D1" i="48"/>
  <c r="E1" i="48"/>
  <c r="F1" i="48"/>
  <c r="G1" i="48"/>
  <c r="H1" i="48"/>
  <c r="I1" i="48"/>
  <c r="J1" i="48"/>
  <c r="K1" i="48"/>
  <c r="L1" i="48"/>
  <c r="M1" i="48"/>
  <c r="N1" i="48"/>
  <c r="O1" i="48"/>
  <c r="P1" i="48"/>
  <c r="Q1" i="48"/>
  <c r="R1" i="48"/>
  <c r="S1" i="48"/>
  <c r="T1" i="48"/>
  <c r="U1" i="48"/>
  <c r="V1" i="48"/>
  <c r="W1" i="48"/>
  <c r="X1" i="48"/>
  <c r="Y1" i="48"/>
  <c r="BF62" i="47"/>
  <c r="AB62" i="47"/>
  <c r="AH62" i="47"/>
  <c r="BF63" i="47"/>
  <c r="AB63" i="47"/>
  <c r="AH63" i="47"/>
  <c r="BF64" i="47"/>
  <c r="AB64" i="47"/>
  <c r="AH64" i="47"/>
  <c r="CL60" i="47"/>
  <c r="CL4" i="47"/>
  <c r="CM4" i="47"/>
  <c r="CN4" i="47"/>
  <c r="CO4" i="47"/>
  <c r="CP4" i="47"/>
  <c r="CQ4" i="47"/>
  <c r="CR4" i="47"/>
  <c r="CS4" i="47"/>
  <c r="CT4" i="47"/>
  <c r="CU4" i="47"/>
  <c r="CV4" i="47"/>
  <c r="CW4" i="47"/>
  <c r="CX4" i="47"/>
  <c r="CY4" i="47"/>
  <c r="CZ4" i="47"/>
  <c r="DA4" i="47"/>
  <c r="AB199" i="47"/>
  <c r="AB198" i="47"/>
  <c r="AB197" i="47"/>
  <c r="AB196" i="47"/>
  <c r="AB195" i="47"/>
  <c r="AB194" i="47"/>
  <c r="AB193" i="47"/>
  <c r="AB192" i="47"/>
  <c r="AB191" i="47"/>
  <c r="AB190" i="47"/>
  <c r="AB189" i="47"/>
  <c r="AB188" i="47"/>
  <c r="AB187" i="47"/>
  <c r="AB186" i="47"/>
  <c r="AB185" i="47"/>
  <c r="AB184" i="47"/>
  <c r="AB183" i="47"/>
  <c r="AB182" i="47"/>
  <c r="AB179" i="47"/>
  <c r="AB178" i="47"/>
  <c r="AB177" i="47"/>
  <c r="AB176" i="47"/>
  <c r="AB175" i="47"/>
  <c r="AB174" i="47"/>
  <c r="AB173" i="47"/>
  <c r="AB172" i="47"/>
  <c r="AB171" i="47"/>
  <c r="AB170" i="47"/>
  <c r="AB169" i="47"/>
  <c r="AB168" i="47"/>
  <c r="AB167" i="47"/>
  <c r="AB166" i="47"/>
  <c r="AB165" i="47"/>
  <c r="AB164" i="47"/>
  <c r="AB163" i="47"/>
  <c r="AB162" i="47"/>
  <c r="AB161" i="47"/>
  <c r="G74" i="55"/>
  <c r="BL142" i="47"/>
  <c r="AH142" i="47"/>
  <c r="G75" i="55"/>
  <c r="BL143" i="47"/>
  <c r="AH143" i="47"/>
  <c r="G76" i="55"/>
  <c r="BL144" i="47"/>
  <c r="AH144" i="47"/>
  <c r="G77" i="55"/>
  <c r="BL145" i="47"/>
  <c r="AH145" i="47"/>
  <c r="G78" i="55"/>
  <c r="BL146" i="47"/>
  <c r="AH146" i="47"/>
  <c r="G79" i="55"/>
  <c r="BL147" i="47"/>
  <c r="AH147" i="47"/>
  <c r="G80" i="55"/>
  <c r="BL148" i="47"/>
  <c r="AH148" i="47"/>
  <c r="G81" i="55"/>
  <c r="BL149" i="47"/>
  <c r="AH149" i="47"/>
  <c r="G82" i="55"/>
  <c r="BL150" i="47"/>
  <c r="AH150" i="47"/>
  <c r="G83" i="55"/>
  <c r="BL151" i="47"/>
  <c r="AH151" i="47"/>
  <c r="G84" i="55"/>
  <c r="BL152" i="47"/>
  <c r="AH152" i="47"/>
  <c r="G85" i="55"/>
  <c r="BL153" i="47"/>
  <c r="AH153" i="47"/>
  <c r="G86" i="55"/>
  <c r="BL154" i="47"/>
  <c r="AH154" i="47"/>
  <c r="BL155" i="47"/>
  <c r="AH155" i="47"/>
  <c r="G88" i="55"/>
  <c r="BL156" i="47"/>
  <c r="AH156" i="47"/>
  <c r="G89" i="55"/>
  <c r="BL157" i="47"/>
  <c r="AH157" i="47"/>
  <c r="G90" i="55"/>
  <c r="BL158" i="47"/>
  <c r="AH158" i="47"/>
  <c r="G91" i="55"/>
  <c r="BL159" i="47"/>
  <c r="AH159" i="47"/>
  <c r="AH160" i="47"/>
  <c r="BF159" i="47"/>
  <c r="AB159" i="47"/>
  <c r="BF158" i="47"/>
  <c r="AB158" i="47"/>
  <c r="BF157" i="47"/>
  <c r="AB157" i="47"/>
  <c r="BF156" i="47"/>
  <c r="AB156" i="47"/>
  <c r="BF155" i="47"/>
  <c r="AB155" i="47"/>
  <c r="BF154" i="47"/>
  <c r="AB154" i="47"/>
  <c r="BF153" i="47"/>
  <c r="AB153" i="47"/>
  <c r="BF152" i="47"/>
  <c r="AB152" i="47"/>
  <c r="BF151" i="47"/>
  <c r="AB151" i="47"/>
  <c r="BF150" i="47"/>
  <c r="AB150" i="47"/>
  <c r="BF149" i="47"/>
  <c r="AB149" i="47"/>
  <c r="BF148" i="47"/>
  <c r="AB148" i="47"/>
  <c r="BF147" i="47"/>
  <c r="AB147" i="47"/>
  <c r="BF146" i="47"/>
  <c r="AB146" i="47"/>
  <c r="BF145" i="47"/>
  <c r="AB145" i="47"/>
  <c r="BF144" i="47"/>
  <c r="AB144" i="47"/>
  <c r="BF143" i="47"/>
  <c r="AB143" i="47"/>
  <c r="BF142" i="47"/>
  <c r="AB142" i="47"/>
  <c r="AB141" i="47"/>
  <c r="AH122" i="47"/>
  <c r="AH123" i="47"/>
  <c r="AH124" i="47"/>
  <c r="AH125" i="47"/>
  <c r="AH126" i="47"/>
  <c r="AH127" i="47"/>
  <c r="AH128" i="47"/>
  <c r="AH129" i="47"/>
  <c r="AH130" i="47"/>
  <c r="AH131" i="47"/>
  <c r="AH132" i="47"/>
  <c r="AH133" i="47"/>
  <c r="AH134" i="47"/>
  <c r="AH135" i="47"/>
  <c r="AH136" i="47"/>
  <c r="AH137" i="47"/>
  <c r="AH138" i="47"/>
  <c r="AH139" i="47"/>
  <c r="AH140" i="47"/>
  <c r="BF139" i="47"/>
  <c r="AB139" i="47"/>
  <c r="BF138" i="47"/>
  <c r="AB138" i="47"/>
  <c r="BF137" i="47"/>
  <c r="AB137" i="47"/>
  <c r="BF136" i="47"/>
  <c r="AB136" i="47"/>
  <c r="BF135" i="47"/>
  <c r="AB135" i="47"/>
  <c r="BF134" i="47"/>
  <c r="AB134" i="47"/>
  <c r="BF133" i="47"/>
  <c r="AB133" i="47"/>
  <c r="BF132" i="47"/>
  <c r="AB132" i="47"/>
  <c r="BF131" i="47"/>
  <c r="AB131" i="47"/>
  <c r="BF130" i="47"/>
  <c r="AB130" i="47"/>
  <c r="BF129" i="47"/>
  <c r="AB129" i="47"/>
  <c r="BF128" i="47"/>
  <c r="AB128" i="47"/>
  <c r="BF127" i="47"/>
  <c r="AB127" i="47"/>
  <c r="BF126" i="47"/>
  <c r="AB126" i="47"/>
  <c r="BF125" i="47"/>
  <c r="AB125" i="47"/>
  <c r="BF124" i="47"/>
  <c r="AB124" i="47"/>
  <c r="BF123" i="47"/>
  <c r="AB123" i="47"/>
  <c r="BF122" i="47"/>
  <c r="AB122" i="47"/>
  <c r="AB121" i="47"/>
  <c r="AH102" i="47"/>
  <c r="AH103" i="47"/>
  <c r="AH104" i="47"/>
  <c r="AH105" i="47"/>
  <c r="AH106" i="47"/>
  <c r="AH107" i="47"/>
  <c r="AH108" i="47"/>
  <c r="AH109" i="47"/>
  <c r="AH110" i="47"/>
  <c r="AH111" i="47"/>
  <c r="AH112" i="47"/>
  <c r="AH113" i="47"/>
  <c r="AH114" i="47"/>
  <c r="AH115" i="47"/>
  <c r="AH116" i="47"/>
  <c r="AH117" i="47"/>
  <c r="AH118" i="47"/>
  <c r="AH119" i="47"/>
  <c r="AH120" i="47"/>
  <c r="BF119" i="47"/>
  <c r="AB119" i="47"/>
  <c r="BF118" i="47"/>
  <c r="AB118" i="47"/>
  <c r="BF117" i="47"/>
  <c r="AB117" i="47"/>
  <c r="BF116" i="47"/>
  <c r="AB116" i="47"/>
  <c r="BF115" i="47"/>
  <c r="AB115" i="47"/>
  <c r="BF114" i="47"/>
  <c r="AB114" i="47"/>
  <c r="BF113" i="47"/>
  <c r="AB113" i="47"/>
  <c r="BF112" i="47"/>
  <c r="AB112" i="47"/>
  <c r="BF111" i="47"/>
  <c r="AB111" i="47"/>
  <c r="BF110" i="47"/>
  <c r="AB110" i="47"/>
  <c r="BF109" i="47"/>
  <c r="AB109" i="47"/>
  <c r="BF108" i="47"/>
  <c r="AB108" i="47"/>
  <c r="BF107" i="47"/>
  <c r="AB107" i="47"/>
  <c r="BF106" i="47"/>
  <c r="AB106" i="47"/>
  <c r="BF105" i="47"/>
  <c r="AB105" i="47"/>
  <c r="BF104" i="47"/>
  <c r="AB104" i="47"/>
  <c r="BF103" i="47"/>
  <c r="AB103" i="47"/>
  <c r="BF102" i="47"/>
  <c r="AB102" i="47"/>
  <c r="AB101" i="47"/>
  <c r="AH82" i="47"/>
  <c r="AH83" i="47"/>
  <c r="AH84" i="47"/>
  <c r="AH85" i="47"/>
  <c r="AH86" i="47"/>
  <c r="AH87" i="47"/>
  <c r="AH88" i="47"/>
  <c r="AH89" i="47"/>
  <c r="AH90" i="47"/>
  <c r="AH91" i="47"/>
  <c r="AH92" i="47"/>
  <c r="AH93" i="47"/>
  <c r="AH94" i="47"/>
  <c r="AH95" i="47"/>
  <c r="AH96" i="47"/>
  <c r="AH97" i="47"/>
  <c r="AH98" i="47"/>
  <c r="AH99" i="47"/>
  <c r="AH100" i="47"/>
  <c r="BF99" i="47"/>
  <c r="AB99" i="47"/>
  <c r="BF98" i="47"/>
  <c r="AB98" i="47"/>
  <c r="BF97" i="47"/>
  <c r="AB97" i="47"/>
  <c r="BF96" i="47"/>
  <c r="AB96" i="47"/>
  <c r="BF95" i="47"/>
  <c r="AB95" i="47"/>
  <c r="BF94" i="47"/>
  <c r="AB94" i="47"/>
  <c r="BF93" i="47"/>
  <c r="AB93" i="47"/>
  <c r="BF92" i="47"/>
  <c r="AB92" i="47"/>
  <c r="BF91" i="47"/>
  <c r="AB91" i="47"/>
  <c r="BF90" i="47"/>
  <c r="AB90" i="47"/>
  <c r="BF89" i="47"/>
  <c r="AB89" i="47"/>
  <c r="BF88" i="47"/>
  <c r="AB88" i="47"/>
  <c r="BF87" i="47"/>
  <c r="AB87" i="47"/>
  <c r="BF86" i="47"/>
  <c r="AB86" i="47"/>
  <c r="BF85" i="47"/>
  <c r="AB85" i="47"/>
  <c r="BF84" i="47"/>
  <c r="AB84" i="47"/>
  <c r="BF83" i="47"/>
  <c r="AB83" i="47"/>
  <c r="BF82" i="47"/>
  <c r="AB82" i="47"/>
  <c r="AB81" i="47"/>
  <c r="AH65" i="47"/>
  <c r="AH66" i="47"/>
  <c r="AH67" i="47"/>
  <c r="AH68" i="47"/>
  <c r="AH69" i="47"/>
  <c r="AH70" i="47"/>
  <c r="AH71" i="47"/>
  <c r="AH72" i="47"/>
  <c r="AH73" i="47"/>
  <c r="AH74" i="47"/>
  <c r="AH75" i="47"/>
  <c r="AH76" i="47"/>
  <c r="AH77" i="47"/>
  <c r="AH78" i="47"/>
  <c r="AH79" i="47"/>
  <c r="AH80" i="47"/>
  <c r="BF79" i="47"/>
  <c r="AB79" i="47"/>
  <c r="BF78" i="47"/>
  <c r="AB78" i="47"/>
  <c r="BF77" i="47"/>
  <c r="AB77" i="47"/>
  <c r="BF76" i="47"/>
  <c r="AB76" i="47"/>
  <c r="BF75" i="47"/>
  <c r="AB75" i="47"/>
  <c r="BF74" i="47"/>
  <c r="AB74" i="47"/>
  <c r="BF73" i="47"/>
  <c r="AB73" i="47"/>
  <c r="BF72" i="47"/>
  <c r="AB72" i="47"/>
  <c r="BF71" i="47"/>
  <c r="AB71" i="47"/>
  <c r="BF70" i="47"/>
  <c r="AB70" i="47"/>
  <c r="BF69" i="47"/>
  <c r="AB69" i="47"/>
  <c r="BF68" i="47"/>
  <c r="AB68" i="47"/>
  <c r="BF67" i="47"/>
  <c r="AB67" i="47"/>
  <c r="BF66" i="47"/>
  <c r="AB66" i="47"/>
  <c r="BF65" i="47"/>
  <c r="AB65" i="47"/>
  <c r="AB61" i="47"/>
  <c r="BF59" i="47"/>
  <c r="AB59" i="47"/>
  <c r="BF58" i="47"/>
  <c r="AB58" i="47"/>
  <c r="BF57" i="47"/>
  <c r="AB57" i="47"/>
  <c r="BF56" i="47"/>
  <c r="AB56" i="47"/>
  <c r="BF55" i="47"/>
  <c r="AB55" i="47"/>
  <c r="BF54" i="47"/>
  <c r="AB54" i="47"/>
  <c r="BF53" i="47"/>
  <c r="AB53" i="47"/>
  <c r="BF52" i="47"/>
  <c r="AB52" i="47"/>
  <c r="BF51" i="47"/>
  <c r="AB51" i="47"/>
  <c r="BF50" i="47"/>
  <c r="AB50" i="47"/>
  <c r="BF49" i="47"/>
  <c r="AB49" i="47"/>
  <c r="BF48" i="47"/>
  <c r="AB48" i="47"/>
  <c r="BF47" i="47"/>
  <c r="AB47" i="47"/>
  <c r="BF46" i="47"/>
  <c r="AB46" i="47"/>
  <c r="BF45" i="47"/>
  <c r="AB45" i="47"/>
  <c r="BF44" i="47"/>
  <c r="AB44" i="47"/>
  <c r="BF43" i="47"/>
  <c r="AB43" i="47"/>
  <c r="BF42" i="47"/>
  <c r="AB42" i="47"/>
  <c r="AB41" i="47"/>
  <c r="BF39" i="47"/>
  <c r="AB39" i="47"/>
  <c r="BF38" i="47"/>
  <c r="AB38" i="47"/>
  <c r="BF37" i="47"/>
  <c r="AB37" i="47"/>
  <c r="BF36" i="47"/>
  <c r="AB36" i="47"/>
  <c r="BF35" i="47"/>
  <c r="AB35" i="47"/>
  <c r="BF34" i="47"/>
  <c r="AB34" i="47"/>
  <c r="BF33" i="47"/>
  <c r="AB33" i="47"/>
  <c r="BF32" i="47"/>
  <c r="AB32" i="47"/>
  <c r="BF31" i="47"/>
  <c r="AB31" i="47"/>
  <c r="BF30" i="47"/>
  <c r="AB30" i="47"/>
  <c r="BF29" i="47"/>
  <c r="AB29" i="47"/>
  <c r="BF28" i="47"/>
  <c r="AB28" i="47"/>
  <c r="BF27" i="47"/>
  <c r="AB27" i="47"/>
  <c r="BF26" i="47"/>
  <c r="AB26" i="47"/>
  <c r="BF25" i="47"/>
  <c r="AB25" i="47"/>
  <c r="BF24" i="47"/>
  <c r="AB24" i="47"/>
  <c r="BF23" i="47"/>
  <c r="AB23" i="47"/>
  <c r="BF22" i="47"/>
  <c r="AB22" i="47"/>
  <c r="AB21" i="47"/>
  <c r="AB1" i="47"/>
  <c r="BF2" i="47"/>
  <c r="AB2" i="47"/>
  <c r="BF3" i="47"/>
  <c r="AB3" i="47"/>
  <c r="BF4" i="47"/>
  <c r="AB4" i="47"/>
  <c r="BF5" i="47"/>
  <c r="AB5" i="47"/>
  <c r="BF6" i="47"/>
  <c r="AB6" i="47"/>
  <c r="BF7" i="47"/>
  <c r="AB7" i="47"/>
  <c r="BF8" i="47"/>
  <c r="AB8" i="47"/>
  <c r="BF9" i="47"/>
  <c r="AB9" i="47"/>
  <c r="BF10" i="47"/>
  <c r="AB10" i="47"/>
  <c r="BF11" i="47"/>
  <c r="AB11" i="47"/>
  <c r="BF12" i="47"/>
  <c r="AB12" i="47"/>
  <c r="BF13" i="47"/>
  <c r="AB13" i="47"/>
  <c r="BF14" i="47"/>
  <c r="AB14" i="47"/>
  <c r="BF15" i="47"/>
  <c r="AB15" i="47"/>
  <c r="BF16" i="47"/>
  <c r="AB16" i="47"/>
  <c r="BF17" i="47"/>
  <c r="AB17" i="47"/>
  <c r="BF18" i="47"/>
  <c r="AB18" i="47"/>
  <c r="BF19" i="47"/>
  <c r="AB19" i="47"/>
  <c r="G46" i="51"/>
</calcChain>
</file>

<file path=xl/sharedStrings.xml><?xml version="1.0" encoding="utf-8"?>
<sst xmlns="http://schemas.openxmlformats.org/spreadsheetml/2006/main" count="975" uniqueCount="87">
  <si>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</si>
  <si>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</si>
  <si>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</si>
  <si>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</si>
  <si>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</si>
  <si>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</si>
  <si>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</si>
  <si>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</si>
  <si>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</si>
  <si>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</si>
  <si>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</si>
  <si>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</si>
  <si>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</si>
  <si>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</si>
  <si>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</si>
  <si>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</si>
  <si>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</si>
  <si>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0 - 4</t>
  </si>
  <si>
    <t>profilo</t>
  </si>
  <si>
    <t>MARCHE</t>
  </si>
  <si>
    <t>LOMBARDIA</t>
  </si>
  <si>
    <t>UMBRIA</t>
  </si>
  <si>
    <t>MAR</t>
  </si>
  <si>
    <t>LOM</t>
  </si>
  <si>
    <t>TOS</t>
  </si>
  <si>
    <t>UMB</t>
  </si>
  <si>
    <t>VEN</t>
  </si>
  <si>
    <t>EMIROM</t>
  </si>
  <si>
    <t>ITA</t>
  </si>
  <si>
    <t>pop</t>
  </si>
  <si>
    <t>popW</t>
  </si>
  <si>
    <t>profabs</t>
  </si>
  <si>
    <t>LOMB</t>
  </si>
  <si>
    <t>TOSC</t>
  </si>
  <si>
    <t>PUGLIA</t>
  </si>
  <si>
    <t>MEDIA-5</t>
  </si>
  <si>
    <t>MEDIA-6</t>
  </si>
  <si>
    <t>REALE</t>
  </si>
  <si>
    <t>media 5</t>
  </si>
  <si>
    <t>con pro-capite per età EMIROM</t>
  </si>
  <si>
    <t>con pro-capite per età LOMB</t>
  </si>
  <si>
    <t>con pro-capite per età BEST-5</t>
  </si>
  <si>
    <t>storico</t>
  </si>
  <si>
    <t>EMI</t>
  </si>
  <si>
    <t>Euro/mln</t>
  </si>
  <si>
    <t>Piemonte</t>
  </si>
  <si>
    <t>Valle d'Aosta</t>
  </si>
  <si>
    <t>Lombardia</t>
  </si>
  <si>
    <t>Trentino-Alto Adige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</si>
  <si>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</si>
  <si>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</si>
  <si>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</si>
  <si>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</si>
  <si>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</si>
  <si>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</si>
  <si>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</si>
  <si>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</si>
  <si>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</si>
  <si>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</si>
  <si>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</si>
  <si>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</si>
  <si>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</si>
  <si>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</si>
  <si>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</si>
  <si>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</si>
  <si>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</si>
  <si>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media 6</t>
  </si>
  <si>
    <t>SICILIA</t>
  </si>
  <si>
    <t>SIC</t>
  </si>
  <si>
    <t>Ita</t>
  </si>
  <si>
    <t>Bench</t>
  </si>
  <si>
    <t>Bench = Emilia Romagna, Lombardia, Marche, Toscana, Umbria e Veneto</t>
  </si>
  <si>
    <t>TAA</t>
  </si>
  <si>
    <t>storico TAA</t>
  </si>
  <si>
    <t>TAA con pro-capite per età Ita</t>
  </si>
  <si>
    <t>TAA con pro-capite per età Bench</t>
  </si>
  <si>
    <t>media Ita-TAA</t>
  </si>
  <si>
    <t>media Bench-TAA</t>
  </si>
  <si>
    <t>Ita-TAA</t>
  </si>
  <si>
    <t>Bench-TAA</t>
  </si>
  <si>
    <t>scarto% TAA da Bench (dx)</t>
  </si>
  <si>
    <t>la linea tratteggiata rossa è il valor medio degli scarti % da Bench:</t>
  </si>
  <si>
    <r>
      <rPr>
        <b/>
        <i/>
        <sz val="20"/>
        <color rgb="FF800000"/>
        <rFont val="Calibri"/>
        <scheme val="minor"/>
      </rPr>
      <t xml:space="preserve">+25% </t>
    </r>
    <r>
      <rPr>
        <i/>
        <sz val="20"/>
        <color rgb="FF800000"/>
        <rFont val="Calibri"/>
        <scheme val="minor"/>
      </rPr>
      <t xml:space="preserve">su 1990-2013 e </t>
    </r>
    <r>
      <rPr>
        <b/>
        <i/>
        <sz val="20"/>
        <color rgb="FF800000"/>
        <rFont val="Calibri"/>
        <scheme val="minor"/>
      </rPr>
      <t>+27,5%</t>
    </r>
    <r>
      <rPr>
        <i/>
        <sz val="20"/>
        <color rgb="FF800000"/>
        <rFont val="Calibri"/>
        <scheme val="minor"/>
      </rPr>
      <t xml:space="preserve"> su 2007-2013</t>
    </r>
  </si>
  <si>
    <t>TAA ricostruito con pro-capite per età Ita - TAA storico</t>
  </si>
  <si>
    <t>TAA ricostruito con pro-capite per età Bench - TAA storico</t>
  </si>
  <si>
    <t>TAA con pro-capite per età Ita - TAA</t>
  </si>
  <si>
    <t>TAA con pro-capite per età Bench - TAA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</si>
</sst>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0000%"/>
    <numFmt numFmtId="167" formatCode="_-[$€-2]\ * #,##0.00_-;\-[$€-2]\ * #,##0.00_-;_-[$€-2]\ * &quot;-&quot;??_-;_-@_-"/>
    <numFmt numFmtId="168" formatCode="0.0%"/>
    <numFmt numFmtId="169" formatCode="_-* #,##0.0_-;\-* #,##0.0_-;_-* &quot;-&quot;?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6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rgb="FFFF0000"/>
      <name val="Cambria"/>
      <family val="1"/>
      <scheme val="major"/>
    </font>
    <font>
      <sz val="9"/>
      <color theme="1"/>
      <name val="Cambria"/>
      <scheme val="major"/>
    </font>
    <font>
      <sz val="8"/>
      <color theme="1"/>
      <name val="Calibri"/>
      <scheme val="minor"/>
    </font>
    <font>
      <sz val="11"/>
      <color theme="0"/>
      <name val="Calibri"/>
      <scheme val="minor"/>
    </font>
    <font>
      <b/>
      <sz val="14"/>
      <color rgb="FFFF0000"/>
      <name val="Cambria"/>
      <scheme val="major"/>
    </font>
    <font>
      <b/>
      <sz val="16"/>
      <color rgb="FFFF0000"/>
      <name val="Cambria"/>
      <scheme val="major"/>
    </font>
    <font>
      <b/>
      <i/>
      <sz val="11"/>
      <color rgb="FFFF0000"/>
      <name val="Calibri"/>
      <scheme val="minor"/>
    </font>
    <font>
      <sz val="14"/>
      <color theme="1"/>
      <name val="Calibri"/>
      <scheme val="minor"/>
    </font>
    <font>
      <sz val="11"/>
      <color rgb="FFFF0000"/>
      <name val="Calibri"/>
      <scheme val="minor"/>
    </font>
    <font>
      <i/>
      <sz val="16"/>
      <color theme="1"/>
      <name val="Calibri"/>
      <scheme val="minor"/>
    </font>
    <font>
      <b/>
      <sz val="26"/>
      <color rgb="FF0000FF"/>
      <name val="Cambria"/>
      <scheme val="major"/>
    </font>
    <font>
      <sz val="22"/>
      <color rgb="FF0000FF"/>
      <name val="Calibri"/>
      <scheme val="minor"/>
    </font>
    <font>
      <i/>
      <sz val="18"/>
      <color theme="1"/>
      <name val="Calibri"/>
      <scheme val="minor"/>
    </font>
    <font>
      <i/>
      <sz val="20"/>
      <color theme="1"/>
      <name val="Calibri"/>
      <scheme val="minor"/>
    </font>
    <font>
      <sz val="11"/>
      <color theme="4" tint="0.79998168889431442"/>
      <name val="Calibri"/>
      <scheme val="minor"/>
    </font>
    <font>
      <sz val="16"/>
      <color theme="1"/>
      <name val="Calibri"/>
      <scheme val="minor"/>
    </font>
    <font>
      <b/>
      <i/>
      <sz val="14"/>
      <color rgb="FFFF0000"/>
      <name val="Calibri"/>
      <scheme val="minor"/>
    </font>
    <font>
      <b/>
      <sz val="11"/>
      <color theme="1"/>
      <name val="Calibri"/>
      <scheme val="minor"/>
    </font>
    <font>
      <b/>
      <sz val="9"/>
      <color theme="1"/>
      <name val="Cambria"/>
      <scheme val="major"/>
    </font>
    <font>
      <i/>
      <sz val="20"/>
      <color rgb="FF800000"/>
      <name val="Calibri"/>
      <scheme val="minor"/>
    </font>
    <font>
      <b/>
      <sz val="16"/>
      <color theme="0"/>
      <name val="Calibri"/>
      <scheme val="minor"/>
    </font>
    <font>
      <b/>
      <i/>
      <sz val="20"/>
      <color rgb="FF8000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theme="0"/>
      </left>
      <right/>
      <top/>
      <bottom/>
      <diagonal/>
    </border>
  </borders>
  <cellStyleXfs count="1203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5" fillId="3" borderId="1" xfId="0" applyFont="1" applyFill="1" applyBorder="1" applyAlignment="1">
      <alignment horizontal="center"/>
    </xf>
    <xf numFmtId="164" fontId="6" fillId="4" borderId="1" xfId="534" applyNumberFormat="1" applyFont="1" applyFill="1" applyBorder="1" applyAlignment="1">
      <alignment horizontal="right" vertical="center" wrapText="1"/>
    </xf>
    <xf numFmtId="164" fontId="6" fillId="5" borderId="1" xfId="534" applyNumberFormat="1" applyFont="1" applyFill="1" applyBorder="1" applyAlignment="1">
      <alignment horizontal="right" vertical="center" wrapText="1"/>
    </xf>
    <xf numFmtId="0" fontId="7" fillId="2" borderId="0" xfId="0" applyFont="1" applyFill="1"/>
    <xf numFmtId="0" fontId="9" fillId="4" borderId="1" xfId="0" applyFont="1" applyFill="1" applyBorder="1" applyAlignment="1">
      <alignment horizontal="center"/>
    </xf>
    <xf numFmtId="0" fontId="11" fillId="2" borderId="0" xfId="0" applyFont="1" applyFill="1" applyAlignment="1">
      <alignment horizontal="right" vertical="center" wrapText="1"/>
    </xf>
    <xf numFmtId="0" fontId="10" fillId="6" borderId="2" xfId="0" applyFont="1" applyFill="1" applyBorder="1" applyAlignment="1">
      <alignment vertical="center" wrapText="1"/>
    </xf>
    <xf numFmtId="165" fontId="10" fillId="4" borderId="3" xfId="534" applyNumberFormat="1" applyFont="1" applyFill="1" applyBorder="1" applyAlignment="1">
      <alignment vertical="center" wrapText="1"/>
    </xf>
    <xf numFmtId="164" fontId="8" fillId="5" borderId="1" xfId="534" applyNumberFormat="1" applyFont="1" applyFill="1" applyBorder="1" applyAlignment="1">
      <alignment horizontal="right" vertical="center" wrapText="1"/>
    </xf>
    <xf numFmtId="43" fontId="12" fillId="4" borderId="1" xfId="534" applyNumberFormat="1" applyFont="1" applyFill="1" applyBorder="1" applyAlignment="1">
      <alignment horizontal="right" vertical="center" wrapText="1"/>
    </xf>
    <xf numFmtId="43" fontId="13" fillId="0" borderId="0" xfId="0" applyNumberFormat="1" applyFont="1"/>
    <xf numFmtId="43" fontId="13" fillId="0" borderId="0" xfId="534" applyFont="1"/>
    <xf numFmtId="166" fontId="2" fillId="0" borderId="0" xfId="1" applyNumberFormat="1" applyFont="1"/>
    <xf numFmtId="0" fontId="0" fillId="7" borderId="0" xfId="0" applyFill="1"/>
    <xf numFmtId="2" fontId="2" fillId="0" borderId="0" xfId="1" applyNumberFormat="1" applyFont="1"/>
    <xf numFmtId="2" fontId="0" fillId="0" borderId="0" xfId="0" applyNumberFormat="1"/>
    <xf numFmtId="9" fontId="0" fillId="0" borderId="0" xfId="1" applyFont="1"/>
    <xf numFmtId="0" fontId="5" fillId="3" borderId="4" xfId="0" applyFont="1" applyFill="1" applyBorder="1" applyAlignment="1">
      <alignment horizontal="center"/>
    </xf>
    <xf numFmtId="0" fontId="14" fillId="2" borderId="0" xfId="0" applyFont="1" applyFill="1"/>
    <xf numFmtId="0" fontId="14" fillId="7" borderId="0" xfId="0" applyFont="1" applyFill="1"/>
    <xf numFmtId="0" fontId="15" fillId="4" borderId="1" xfId="0" applyFont="1" applyFill="1" applyBorder="1" applyAlignment="1">
      <alignment horizontal="center"/>
    </xf>
    <xf numFmtId="0" fontId="0" fillId="2" borderId="0" xfId="0" applyFill="1"/>
    <xf numFmtId="0" fontId="16" fillId="4" borderId="1" xfId="0" applyFont="1" applyFill="1" applyBorder="1" applyAlignment="1">
      <alignment horizontal="center"/>
    </xf>
    <xf numFmtId="0" fontId="0" fillId="7" borderId="0" xfId="0" applyFont="1" applyFill="1"/>
    <xf numFmtId="44" fontId="12" fillId="4" borderId="1" xfId="534" applyNumberFormat="1" applyFont="1" applyFill="1" applyBorder="1" applyAlignment="1">
      <alignment horizontal="right" vertical="center" wrapText="1"/>
    </xf>
    <xf numFmtId="10" fontId="0" fillId="2" borderId="0" xfId="1" applyNumberFormat="1" applyFont="1" applyFill="1"/>
    <xf numFmtId="0" fontId="17" fillId="0" borderId="0" xfId="0" applyFont="1"/>
    <xf numFmtId="43" fontId="18" fillId="2" borderId="0" xfId="0" applyNumberFormat="1" applyFont="1" applyFill="1"/>
    <xf numFmtId="166" fontId="0" fillId="0" borderId="0" xfId="0" applyNumberFormat="1"/>
    <xf numFmtId="167" fontId="13" fillId="0" borderId="0" xfId="1" applyNumberFormat="1" applyFont="1"/>
    <xf numFmtId="43" fontId="0" fillId="2" borderId="0" xfId="0" applyNumberFormat="1" applyFill="1" applyAlignment="1">
      <alignment horizontal="right"/>
    </xf>
    <xf numFmtId="0" fontId="19" fillId="2" borderId="0" xfId="0" applyFont="1" applyFill="1"/>
    <xf numFmtId="9" fontId="0" fillId="2" borderId="0" xfId="0" applyNumberFormat="1" applyFill="1"/>
    <xf numFmtId="0" fontId="21" fillId="4" borderId="1" xfId="0" applyFont="1" applyFill="1" applyBorder="1" applyAlignment="1">
      <alignment horizontal="center"/>
    </xf>
    <xf numFmtId="0" fontId="20" fillId="7" borderId="0" xfId="0" applyFont="1" applyFill="1" applyAlignment="1"/>
    <xf numFmtId="0" fontId="24" fillId="7" borderId="0" xfId="0" applyFont="1" applyFill="1" applyAlignment="1"/>
    <xf numFmtId="43" fontId="0" fillId="2" borderId="0" xfId="0" applyNumberFormat="1" applyFill="1"/>
    <xf numFmtId="0" fontId="25" fillId="7" borderId="0" xfId="0" applyFont="1" applyFill="1"/>
    <xf numFmtId="0" fontId="27" fillId="0" borderId="0" xfId="0" applyFont="1"/>
    <xf numFmtId="2" fontId="1" fillId="2" borderId="0" xfId="1" applyNumberFormat="1" applyFont="1" applyFill="1"/>
    <xf numFmtId="2" fontId="1" fillId="2" borderId="0" xfId="0" applyNumberFormat="1" applyFont="1" applyFill="1"/>
    <xf numFmtId="43" fontId="13" fillId="2" borderId="0" xfId="534" applyFont="1" applyFill="1"/>
    <xf numFmtId="1" fontId="13" fillId="2" borderId="0" xfId="1" applyNumberFormat="1" applyFont="1" applyFill="1"/>
    <xf numFmtId="1" fontId="2" fillId="2" borderId="0" xfId="1" applyNumberFormat="1" applyFont="1" applyFill="1"/>
    <xf numFmtId="0" fontId="28" fillId="2" borderId="0" xfId="0" applyFont="1" applyFill="1"/>
    <xf numFmtId="43" fontId="29" fillId="4" borderId="1" xfId="534" applyNumberFormat="1" applyFont="1" applyFill="1" applyBorder="1" applyAlignment="1">
      <alignment horizontal="right" vertical="center" wrapText="1"/>
    </xf>
    <xf numFmtId="0" fontId="0" fillId="8" borderId="0" xfId="0" applyFill="1"/>
    <xf numFmtId="43" fontId="0" fillId="8" borderId="0" xfId="0" applyNumberFormat="1" applyFill="1"/>
    <xf numFmtId="43" fontId="0" fillId="8" borderId="0" xfId="534" applyFont="1" applyFill="1"/>
    <xf numFmtId="43" fontId="1" fillId="0" borderId="0" xfId="534" applyFont="1"/>
    <xf numFmtId="169" fontId="0" fillId="2" borderId="0" xfId="0" applyNumberFormat="1" applyFill="1"/>
    <xf numFmtId="43" fontId="0" fillId="2" borderId="0" xfId="534" applyFont="1" applyFill="1"/>
    <xf numFmtId="168" fontId="31" fillId="9" borderId="0" xfId="0" applyNumberFormat="1" applyFont="1" applyFill="1"/>
    <xf numFmtId="0" fontId="22" fillId="2" borderId="0" xfId="0" applyFont="1" applyFill="1" applyAlignment="1">
      <alignment horizontal="center"/>
    </xf>
    <xf numFmtId="0" fontId="26" fillId="7" borderId="0" xfId="0" applyFont="1" applyFill="1" applyAlignment="1">
      <alignment horizontal="center"/>
    </xf>
    <xf numFmtId="0" fontId="30" fillId="7" borderId="0" xfId="0" quotePrefix="1" applyFont="1" applyFill="1" applyAlignment="1">
      <alignment horizontal="center"/>
    </xf>
    <xf numFmtId="0" fontId="30" fillId="7" borderId="0" xfId="0" applyFont="1" applyFill="1" applyAlignment="1">
      <alignment horizontal="center"/>
    </xf>
    <xf numFmtId="0" fontId="23" fillId="7" borderId="0" xfId="0" applyFont="1" applyFill="1" applyAlignment="1">
      <alignment horizontal="center"/>
    </xf>
    <xf numFmtId="0" fontId="24" fillId="7" borderId="0" xfId="0" applyFont="1" applyFill="1" applyAlignment="1">
      <alignment horizontal="center"/>
    </xf>
  </cellXfs>
  <cellStyles count="1203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" xfId="80" builtinId="8" hidden="1"/>
    <cellStyle name="Collegamento ipertestuale" xfId="82" builtinId="8" hidden="1"/>
    <cellStyle name="Collegamento ipertestuale" xfId="84" builtinId="8" hidden="1"/>
    <cellStyle name="Collegamento ipertestuale" xfId="86" builtinId="8" hidden="1"/>
    <cellStyle name="Collegamento ipertestuale" xfId="88" builtinId="8" hidden="1"/>
    <cellStyle name="Collegamento ipertestuale" xfId="90" builtinId="8" hidden="1"/>
    <cellStyle name="Collegamento ipertestuale" xfId="92" builtinId="8" hidden="1"/>
    <cellStyle name="Collegamento ipertestuale" xfId="94" builtinId="8" hidden="1"/>
    <cellStyle name="Collegamento ipertestuale" xfId="96" builtinId="8" hidden="1"/>
    <cellStyle name="Collegamento ipertestuale" xfId="98" builtinId="8" hidden="1"/>
    <cellStyle name="Collegamento ipertestuale" xfId="100" builtinId="8" hidden="1"/>
    <cellStyle name="Collegamento ipertestuale" xfId="102" builtinId="8" hidden="1"/>
    <cellStyle name="Collegamento ipertestuale" xfId="104" builtinId="8" hidden="1"/>
    <cellStyle name="Collegamento ipertestuale" xfId="106" builtinId="8" hidden="1"/>
    <cellStyle name="Collegamento ipertestuale" xfId="108" builtinId="8" hidden="1"/>
    <cellStyle name="Collegamento ipertestuale" xfId="110" builtinId="8" hidden="1"/>
    <cellStyle name="Collegamento ipertestuale" xfId="112" builtinId="8" hidden="1"/>
    <cellStyle name="Collegamento ipertestuale" xfId="114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ipertestuale" xfId="146" builtinId="8" hidden="1"/>
    <cellStyle name="Collegamento ipertestuale" xfId="148" builtinId="8" hidden="1"/>
    <cellStyle name="Collegamento ipertestuale" xfId="150" builtinId="8" hidden="1"/>
    <cellStyle name="Collegamento ipertestuale" xfId="152" builtinId="8" hidden="1"/>
    <cellStyle name="Collegamento ipertestuale" xfId="154" builtinId="8" hidden="1"/>
    <cellStyle name="Collegamento ipertestuale" xfId="156" builtinId="8" hidden="1"/>
    <cellStyle name="Collegamento ipertestuale" xfId="158" builtinId="8" hidden="1"/>
    <cellStyle name="Collegamento ipertestuale" xfId="160" builtinId="8" hidden="1"/>
    <cellStyle name="Collegamento ipertestuale" xfId="162" builtinId="8" hidden="1"/>
    <cellStyle name="Collegamento ipertestuale" xfId="164" builtinId="8" hidden="1"/>
    <cellStyle name="Collegamento ipertestuale" xfId="166" builtinId="8" hidden="1"/>
    <cellStyle name="Collegamento ipertestuale" xfId="168" builtinId="8" hidden="1"/>
    <cellStyle name="Collegamento ipertestuale" xfId="170" builtinId="8" hidden="1"/>
    <cellStyle name="Collegamento ipertestuale" xfId="172" builtinId="8" hidden="1"/>
    <cellStyle name="Collegamento ipertestuale" xfId="174" builtinId="8" hidden="1"/>
    <cellStyle name="Collegamento ipertestuale" xfId="176" builtinId="8" hidden="1"/>
    <cellStyle name="Collegamento ipertestuale" xfId="178" builtinId="8" hidden="1"/>
    <cellStyle name="Collegamento ipertestuale" xfId="180" builtinId="8" hidden="1"/>
    <cellStyle name="Collegamento ipertestuale" xfId="182" builtinId="8" hidden="1"/>
    <cellStyle name="Collegamento ipertestuale" xfId="184" builtinId="8" hidden="1"/>
    <cellStyle name="Collegamento ipertestuale" xfId="186" builtinId="8" hidden="1"/>
    <cellStyle name="Collegamento ipertestuale" xfId="188" builtinId="8" hidden="1"/>
    <cellStyle name="Collegamento ipertestuale" xfId="190" builtinId="8" hidden="1"/>
    <cellStyle name="Collegamento ipertestuale" xfId="192" builtinId="8" hidden="1"/>
    <cellStyle name="Collegamento ipertestuale" xfId="194" builtinId="8" hidden="1"/>
    <cellStyle name="Collegamento ipertestuale" xfId="196" builtinId="8" hidden="1"/>
    <cellStyle name="Collegamento ipertestuale" xfId="198" builtinId="8" hidden="1"/>
    <cellStyle name="Collegamento ipertestuale" xfId="200" builtinId="8" hidden="1"/>
    <cellStyle name="Collegamento ipertestuale" xfId="202" builtinId="8" hidden="1"/>
    <cellStyle name="Collegamento ipertestuale" xfId="204" builtinId="8" hidden="1"/>
    <cellStyle name="Collegamento ipertestuale" xfId="206" builtinId="8" hidden="1"/>
    <cellStyle name="Collegamento ipertestuale" xfId="208" builtinId="8" hidden="1"/>
    <cellStyle name="Collegamento ipertestuale" xfId="210" builtinId="8" hidden="1"/>
    <cellStyle name="Collegamento ipertestuale" xfId="212" builtinId="8" hidden="1"/>
    <cellStyle name="Collegamento ipertestuale" xfId="214" builtinId="8" hidden="1"/>
    <cellStyle name="Collegamento ipertestuale" xfId="216" builtinId="8" hidden="1"/>
    <cellStyle name="Collegamento ipertestuale" xfId="218" builtinId="8" hidden="1"/>
    <cellStyle name="Collegamento ipertestuale" xfId="220" builtinId="8" hidden="1"/>
    <cellStyle name="Collegamento ipertestuale" xfId="222" builtinId="8" hidden="1"/>
    <cellStyle name="Collegamento ipertestuale" xfId="224" builtinId="8" hidden="1"/>
    <cellStyle name="Collegamento ipertestuale" xfId="226" builtinId="8" hidden="1"/>
    <cellStyle name="Collegamento ipertestuale" xfId="228" builtinId="8" hidden="1"/>
    <cellStyle name="Collegamento ipertestuale" xfId="230" builtinId="8" hidden="1"/>
    <cellStyle name="Collegamento ipertestuale" xfId="232" builtinId="8" hidden="1"/>
    <cellStyle name="Collegamento ipertestuale" xfId="234" builtinId="8" hidden="1"/>
    <cellStyle name="Collegamento ipertestuale" xfId="236" builtinId="8" hidden="1"/>
    <cellStyle name="Collegamento ipertestuale" xfId="238" builtinId="8" hidden="1"/>
    <cellStyle name="Collegamento ipertestuale" xfId="240" builtinId="8" hidden="1"/>
    <cellStyle name="Collegamento ipertestuale" xfId="242" builtinId="8" hidden="1"/>
    <cellStyle name="Collegamento ipertestuale" xfId="244" builtinId="8" hidden="1"/>
    <cellStyle name="Collegamento ipertestuale" xfId="246" builtinId="8" hidden="1"/>
    <cellStyle name="Collegamento ipertestuale" xfId="248" builtinId="8" hidden="1"/>
    <cellStyle name="Collegamento ipertestuale" xfId="250" builtinId="8" hidden="1"/>
    <cellStyle name="Collegamento ipertestuale" xfId="252" builtinId="8" hidden="1"/>
    <cellStyle name="Collegamento ipertestuale" xfId="254" builtinId="8" hidden="1"/>
    <cellStyle name="Collegamento ipertestuale" xfId="256" builtinId="8" hidden="1"/>
    <cellStyle name="Collegamento ipertestuale" xfId="258" builtinId="8" hidden="1"/>
    <cellStyle name="Collegamento ipertestuale" xfId="260" builtinId="8" hidden="1"/>
    <cellStyle name="Collegamento ipertestuale" xfId="262" builtinId="8" hidden="1"/>
    <cellStyle name="Collegamento ipertestuale" xfId="264" builtinId="8" hidden="1"/>
    <cellStyle name="Collegamento ipertestuale" xfId="266" builtinId="8" hidden="1"/>
    <cellStyle name="Collegamento ipertestuale" xfId="268" builtinId="8" hidden="1"/>
    <cellStyle name="Collegamento ipertestuale" xfId="270" builtinId="8" hidden="1"/>
    <cellStyle name="Collegamento ipertestuale" xfId="272" builtinId="8" hidden="1"/>
    <cellStyle name="Collegamento ipertestuale" xfId="274" builtinId="8" hidden="1"/>
    <cellStyle name="Collegamento ipertestuale" xfId="276" builtinId="8" hidden="1"/>
    <cellStyle name="Collegamento ipertestuale" xfId="278" builtinId="8" hidden="1"/>
    <cellStyle name="Collegamento ipertestuale" xfId="280" builtinId="8" hidden="1"/>
    <cellStyle name="Collegamento ipertestuale" xfId="282" builtinId="8" hidden="1"/>
    <cellStyle name="Collegamento ipertestuale" xfId="284" builtinId="8" hidden="1"/>
    <cellStyle name="Collegamento ipertestuale" xfId="286" builtinId="8" hidden="1"/>
    <cellStyle name="Collegamento ipertestuale" xfId="288" builtinId="8" hidden="1"/>
    <cellStyle name="Collegamento ipertestuale" xfId="290" builtinId="8" hidden="1"/>
    <cellStyle name="Collegamento ipertestuale" xfId="292" builtinId="8" hidden="1"/>
    <cellStyle name="Collegamento ipertestuale" xfId="294" builtinId="8" hidden="1"/>
    <cellStyle name="Collegamento ipertestuale" xfId="296" builtinId="8" hidden="1"/>
    <cellStyle name="Collegamento ipertestuale" xfId="298" builtinId="8" hidden="1"/>
    <cellStyle name="Collegamento ipertestuale" xfId="300" builtinId="8" hidden="1"/>
    <cellStyle name="Collegamento ipertestuale" xfId="302" builtinId="8" hidden="1"/>
    <cellStyle name="Collegamento ipertestuale" xfId="304" builtinId="8" hidden="1"/>
    <cellStyle name="Collegamento ipertestuale" xfId="306" builtinId="8" hidden="1"/>
    <cellStyle name="Collegamento ipertestuale" xfId="308" builtinId="8" hidden="1"/>
    <cellStyle name="Collegamento ipertestuale" xfId="310" builtinId="8" hidden="1"/>
    <cellStyle name="Collegamento ipertestuale" xfId="312" builtinId="8" hidden="1"/>
    <cellStyle name="Collegamento ipertestuale" xfId="314" builtinId="8" hidden="1"/>
    <cellStyle name="Collegamento ipertestuale" xfId="316" builtinId="8" hidden="1"/>
    <cellStyle name="Collegamento ipertestuale" xfId="318" builtinId="8" hidden="1"/>
    <cellStyle name="Collegamento ipertestuale" xfId="320" builtinId="8" hidden="1"/>
    <cellStyle name="Collegamento ipertestuale" xfId="322" builtinId="8" hidden="1"/>
    <cellStyle name="Collegamento ipertestuale" xfId="324" builtinId="8" hidden="1"/>
    <cellStyle name="Collegamento ipertestuale" xfId="326" builtinId="8" hidden="1"/>
    <cellStyle name="Collegamento ipertestuale" xfId="328" builtinId="8" hidden="1"/>
    <cellStyle name="Collegamento ipertestuale" xfId="330" builtinId="8" hidden="1"/>
    <cellStyle name="Collegamento ipertestuale" xfId="332" builtinId="8" hidden="1"/>
    <cellStyle name="Collegamento ipertestuale" xfId="334" builtinId="8" hidden="1"/>
    <cellStyle name="Collegamento ipertestuale" xfId="336" builtinId="8" hidden="1"/>
    <cellStyle name="Collegamento ipertestuale" xfId="338" builtinId="8" hidden="1"/>
    <cellStyle name="Collegamento ipertestuale" xfId="340" builtinId="8" hidden="1"/>
    <cellStyle name="Collegamento ipertestuale" xfId="342" builtinId="8" hidden="1"/>
    <cellStyle name="Collegamento ipertestuale" xfId="344" builtinId="8" hidden="1"/>
    <cellStyle name="Collegamento ipertestuale" xfId="346" builtinId="8" hidden="1"/>
    <cellStyle name="Collegamento ipertestuale" xfId="348" builtinId="8" hidden="1"/>
    <cellStyle name="Collegamento ipertestuale" xfId="350" builtinId="8" hidden="1"/>
    <cellStyle name="Collegamento ipertestuale" xfId="352" builtinId="8" hidden="1"/>
    <cellStyle name="Collegamento ipertestuale" xfId="354" builtinId="8" hidden="1"/>
    <cellStyle name="Collegamento ipertestuale" xfId="356" builtinId="8" hidden="1"/>
    <cellStyle name="Collegamento ipertestuale" xfId="358" builtinId="8" hidden="1"/>
    <cellStyle name="Collegamento ipertestuale" xfId="360" builtinId="8" hidden="1"/>
    <cellStyle name="Collegamento ipertestuale" xfId="362" builtinId="8" hidden="1"/>
    <cellStyle name="Collegamento ipertestuale" xfId="364" builtinId="8" hidden="1"/>
    <cellStyle name="Collegamento ipertestuale" xfId="366" builtinId="8" hidden="1"/>
    <cellStyle name="Collegamento ipertestuale" xfId="368" builtinId="8" hidden="1"/>
    <cellStyle name="Collegamento ipertestuale" xfId="370" builtinId="8" hidden="1"/>
    <cellStyle name="Collegamento ipertestuale" xfId="372" builtinId="8" hidden="1"/>
    <cellStyle name="Collegamento ipertestuale" xfId="374" builtinId="8" hidden="1"/>
    <cellStyle name="Collegamento ipertestuale" xfId="376" builtinId="8" hidden="1"/>
    <cellStyle name="Collegamento ipertestuale" xfId="378" builtinId="8" hidden="1"/>
    <cellStyle name="Collegamento ipertestuale" xfId="380" builtinId="8" hidden="1"/>
    <cellStyle name="Collegamento ipertestuale" xfId="382" builtinId="8" hidden="1"/>
    <cellStyle name="Collegamento ipertestuale" xfId="384" builtinId="8" hidden="1"/>
    <cellStyle name="Collegamento ipertestuale" xfId="386" builtinId="8" hidden="1"/>
    <cellStyle name="Collegamento ipertestuale" xfId="388" builtinId="8" hidden="1"/>
    <cellStyle name="Collegamento ipertestuale" xfId="390" builtinId="8" hidden="1"/>
    <cellStyle name="Collegamento ipertestuale" xfId="392" builtinId="8" hidden="1"/>
    <cellStyle name="Collegamento ipertestuale" xfId="394" builtinId="8" hidden="1"/>
    <cellStyle name="Collegamento ipertestuale" xfId="396" builtinId="8" hidden="1"/>
    <cellStyle name="Collegamento ipertestuale" xfId="398" builtinId="8" hidden="1"/>
    <cellStyle name="Collegamento ipertestuale" xfId="400" builtinId="8" hidden="1"/>
    <cellStyle name="Collegamento ipertestuale" xfId="402" builtinId="8" hidden="1"/>
    <cellStyle name="Collegamento ipertestuale" xfId="404" builtinId="8" hidden="1"/>
    <cellStyle name="Collegamento ipertestuale" xfId="406" builtinId="8" hidden="1"/>
    <cellStyle name="Collegamento ipertestuale" xfId="408" builtinId="8" hidden="1"/>
    <cellStyle name="Collegamento ipertestuale" xfId="410" builtinId="8" hidden="1"/>
    <cellStyle name="Collegamento ipertestuale" xfId="412" builtinId="8" hidden="1"/>
    <cellStyle name="Collegamento ipertestuale" xfId="414" builtinId="8" hidden="1"/>
    <cellStyle name="Collegamento ipertestuale" xfId="416" builtinId="8" hidden="1"/>
    <cellStyle name="Collegamento ipertestuale" xfId="418" builtinId="8" hidden="1"/>
    <cellStyle name="Collegamento ipertestuale" xfId="420" builtinId="8" hidden="1"/>
    <cellStyle name="Collegamento ipertestuale" xfId="422" builtinId="8" hidden="1"/>
    <cellStyle name="Collegamento ipertestuale" xfId="424" builtinId="8" hidden="1"/>
    <cellStyle name="Collegamento ipertestuale" xfId="426" builtinId="8" hidden="1"/>
    <cellStyle name="Collegamento ipertestuale" xfId="428" builtinId="8" hidden="1"/>
    <cellStyle name="Collegamento ipertestuale" xfId="430" builtinId="8" hidden="1"/>
    <cellStyle name="Collegamento ipertestuale" xfId="432" builtinId="8" hidden="1"/>
    <cellStyle name="Collegamento ipertestuale" xfId="434" builtinId="8" hidden="1"/>
    <cellStyle name="Collegamento ipertestuale" xfId="436" builtinId="8" hidden="1"/>
    <cellStyle name="Collegamento ipertestuale" xfId="438" builtinId="8" hidden="1"/>
    <cellStyle name="Collegamento ipertestuale" xfId="440" builtinId="8" hidden="1"/>
    <cellStyle name="Collegamento ipertestuale" xfId="442" builtinId="8" hidden="1"/>
    <cellStyle name="Collegamento ipertestuale" xfId="444" builtinId="8" hidden="1"/>
    <cellStyle name="Collegamento ipertestuale" xfId="446" builtinId="8" hidden="1"/>
    <cellStyle name="Collegamento ipertestuale" xfId="448" builtinId="8" hidden="1"/>
    <cellStyle name="Collegamento ipertestuale" xfId="450" builtinId="8" hidden="1"/>
    <cellStyle name="Collegamento ipertestuale" xfId="452" builtinId="8" hidden="1"/>
    <cellStyle name="Collegamento ipertestuale" xfId="454" builtinId="8" hidden="1"/>
    <cellStyle name="Collegamento ipertestuale" xfId="456" builtinId="8" hidden="1"/>
    <cellStyle name="Collegamento ipertestuale" xfId="458" builtinId="8" hidden="1"/>
    <cellStyle name="Collegamento ipertestuale" xfId="460" builtinId="8" hidden="1"/>
    <cellStyle name="Collegamento ipertestuale" xfId="462" builtinId="8" hidden="1"/>
    <cellStyle name="Collegamento ipertestuale" xfId="464" builtinId="8" hidden="1"/>
    <cellStyle name="Collegamento ipertestuale" xfId="466" builtinId="8" hidden="1"/>
    <cellStyle name="Collegamento ipertestuale" xfId="468" builtinId="8" hidden="1"/>
    <cellStyle name="Collegamento ipertestuale" xfId="470" builtinId="8" hidden="1"/>
    <cellStyle name="Collegamento ipertestuale" xfId="472" builtinId="8" hidden="1"/>
    <cellStyle name="Collegamento ipertestuale" xfId="474" builtinId="8" hidden="1"/>
    <cellStyle name="Collegamento ipertestuale" xfId="476" builtinId="8" hidden="1"/>
    <cellStyle name="Collegamento ipertestuale" xfId="478" builtinId="8" hidden="1"/>
    <cellStyle name="Collegamento ipertestuale" xfId="480" builtinId="8" hidden="1"/>
    <cellStyle name="Collegamento ipertestuale" xfId="482" builtinId="8" hidden="1"/>
    <cellStyle name="Collegamento ipertestuale" xfId="484" builtinId="8" hidden="1"/>
    <cellStyle name="Collegamento ipertestuale" xfId="486" builtinId="8" hidden="1"/>
    <cellStyle name="Collegamento ipertestuale" xfId="488" builtinId="8" hidden="1"/>
    <cellStyle name="Collegamento ipertestuale" xfId="490" builtinId="8" hidden="1"/>
    <cellStyle name="Collegamento ipertestuale" xfId="492" builtinId="8" hidden="1"/>
    <cellStyle name="Collegamento ipertestuale" xfId="494" builtinId="8" hidden="1"/>
    <cellStyle name="Collegamento ipertestuale" xfId="496" builtinId="8" hidden="1"/>
    <cellStyle name="Collegamento ipertestuale" xfId="498" builtinId="8" hidden="1"/>
    <cellStyle name="Collegamento ipertestuale" xfId="500" builtinId="8" hidden="1"/>
    <cellStyle name="Collegamento ipertestuale" xfId="502" builtinId="8" hidden="1"/>
    <cellStyle name="Collegamento ipertestuale" xfId="504" builtinId="8" hidden="1"/>
    <cellStyle name="Collegamento ipertestuale" xfId="506" builtinId="8" hidden="1"/>
    <cellStyle name="Collegamento ipertestuale" xfId="508" builtinId="8" hidden="1"/>
    <cellStyle name="Collegamento ipertestuale" xfId="510" builtinId="8" hidden="1"/>
    <cellStyle name="Collegamento ipertestuale" xfId="512" builtinId="8" hidden="1"/>
    <cellStyle name="Collegamento ipertestuale" xfId="514" builtinId="8" hidden="1"/>
    <cellStyle name="Collegamento ipertestuale" xfId="516" builtinId="8" hidden="1"/>
    <cellStyle name="Collegamento ipertestuale" xfId="518" builtinId="8" hidden="1"/>
    <cellStyle name="Collegamento ipertestuale" xfId="520" builtinId="8" hidden="1"/>
    <cellStyle name="Collegamento ipertestuale" xfId="522" builtinId="8" hidden="1"/>
    <cellStyle name="Collegamento ipertestuale" xfId="524" builtinId="8" hidden="1"/>
    <cellStyle name="Collegamento ipertestuale" xfId="526" builtinId="8" hidden="1"/>
    <cellStyle name="Collegamento ipertestuale" xfId="528" builtinId="8" hidden="1"/>
    <cellStyle name="Collegamento ipertestuale" xfId="530" builtinId="8" hidden="1"/>
    <cellStyle name="Collegamento ipertestuale" xfId="532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" xfId="639" builtinId="8" hidden="1"/>
    <cellStyle name="Collegamento ipertestuale" xfId="641" builtinId="8" hidden="1"/>
    <cellStyle name="Collegamento ipertestuale" xfId="643" builtinId="8" hidden="1"/>
    <cellStyle name="Collegamento ipertestuale" xfId="645" builtinId="8" hidden="1"/>
    <cellStyle name="Collegamento ipertestuale" xfId="647" builtinId="8" hidden="1"/>
    <cellStyle name="Collegamento ipertestuale" xfId="649" builtinId="8" hidden="1"/>
    <cellStyle name="Collegamento ipertestuale" xfId="651" builtinId="8" hidden="1"/>
    <cellStyle name="Collegamento ipertestuale" xfId="653" builtinId="8" hidden="1"/>
    <cellStyle name="Collegamento ipertestuale" xfId="655" builtinId="8" hidden="1"/>
    <cellStyle name="Collegamento ipertestuale" xfId="657" builtinId="8" hidden="1"/>
    <cellStyle name="Collegamento ipertestuale" xfId="659" builtinId="8" hidden="1"/>
    <cellStyle name="Collegamento ipertestuale" xfId="661" builtinId="8" hidden="1"/>
    <cellStyle name="Collegamento ipertestuale" xfId="663" builtinId="8" hidden="1"/>
    <cellStyle name="Collegamento ipertestuale" xfId="665" builtinId="8" hidden="1"/>
    <cellStyle name="Collegamento ipertestuale" xfId="667" builtinId="8" hidden="1"/>
    <cellStyle name="Collegamento ipertestuale" xfId="669" builtinId="8" hidden="1"/>
    <cellStyle name="Collegamento ipertestuale" xfId="671" builtinId="8" hidden="1"/>
    <cellStyle name="Collegamento ipertestuale" xfId="673" builtinId="8" hidden="1"/>
    <cellStyle name="Collegamento ipertestuale" xfId="675" builtinId="8" hidden="1"/>
    <cellStyle name="Collegamento ipertestuale" xfId="677" builtinId="8" hidden="1"/>
    <cellStyle name="Collegamento ipertestuale" xfId="679" builtinId="8" hidden="1"/>
    <cellStyle name="Collegamento ipertestuale" xfId="681" builtinId="8" hidden="1"/>
    <cellStyle name="Collegamento ipertestuale" xfId="683" builtinId="8" hidden="1"/>
    <cellStyle name="Collegamento ipertestuale" xfId="685" builtinId="8" hidden="1"/>
    <cellStyle name="Collegamento ipertestuale" xfId="687" builtinId="8" hidden="1"/>
    <cellStyle name="Collegamento ipertestuale" xfId="689" builtinId="8" hidden="1"/>
    <cellStyle name="Collegamento ipertestuale" xfId="691" builtinId="8" hidden="1"/>
    <cellStyle name="Collegamento ipertestuale" xfId="693" builtinId="8" hidden="1"/>
    <cellStyle name="Collegamento ipertestuale" xfId="695" builtinId="8" hidden="1"/>
    <cellStyle name="Collegamento ipertestuale" xfId="697" builtinId="8" hidden="1"/>
    <cellStyle name="Collegamento ipertestuale" xfId="699" builtinId="8" hidden="1"/>
    <cellStyle name="Collegamento ipertestuale" xfId="701" builtinId="8" hidden="1"/>
    <cellStyle name="Collegamento ipertestuale" xfId="703" builtinId="8" hidden="1"/>
    <cellStyle name="Collegamento ipertestuale" xfId="705" builtinId="8" hidden="1"/>
    <cellStyle name="Collegamento ipertestuale" xfId="707" builtinId="8" hidden="1"/>
    <cellStyle name="Collegamento ipertestuale" xfId="709" builtinId="8" hidden="1"/>
    <cellStyle name="Collegamento ipertestuale" xfId="711" builtinId="8" hidden="1"/>
    <cellStyle name="Collegamento ipertestuale" xfId="713" builtinId="8" hidden="1"/>
    <cellStyle name="Collegamento ipertestuale" xfId="715" builtinId="8" hidden="1"/>
    <cellStyle name="Collegamento ipertestuale" xfId="717" builtinId="8" hidden="1"/>
    <cellStyle name="Collegamento ipertestuale" xfId="719" builtinId="8" hidden="1"/>
    <cellStyle name="Collegamento ipertestuale" xfId="721" builtinId="8" hidden="1"/>
    <cellStyle name="Collegamento ipertestuale" xfId="723" builtinId="8" hidden="1"/>
    <cellStyle name="Collegamento ipertestuale" xfId="725" builtinId="8" hidden="1"/>
    <cellStyle name="Collegamento ipertestuale" xfId="727" builtinId="8" hidden="1"/>
    <cellStyle name="Collegamento ipertestuale" xfId="729" builtinId="8" hidden="1"/>
    <cellStyle name="Collegamento ipertestuale" xfId="731" builtinId="8" hidden="1"/>
    <cellStyle name="Collegamento ipertestuale" xfId="733" builtinId="8" hidden="1"/>
    <cellStyle name="Collegamento ipertestuale" xfId="735" builtinId="8" hidden="1"/>
    <cellStyle name="Collegamento ipertestuale" xfId="737" builtinId="8" hidden="1"/>
    <cellStyle name="Collegamento ipertestuale" xfId="739" builtinId="8" hidden="1"/>
    <cellStyle name="Collegamento ipertestuale" xfId="741" builtinId="8" hidden="1"/>
    <cellStyle name="Collegamento ipertestuale" xfId="743" builtinId="8" hidden="1"/>
    <cellStyle name="Collegamento ipertestuale" xfId="745" builtinId="8" hidden="1"/>
    <cellStyle name="Collegamento ipertestuale" xfId="747" builtinId="8" hidden="1"/>
    <cellStyle name="Collegamento ipertestuale" xfId="749" builtinId="8" hidden="1"/>
    <cellStyle name="Collegamento ipertestuale" xfId="751" builtinId="8" hidden="1"/>
    <cellStyle name="Collegamento ipertestuale" xfId="753" builtinId="8" hidden="1"/>
    <cellStyle name="Collegamento ipertestuale" xfId="755" builtinId="8" hidden="1"/>
    <cellStyle name="Collegamento ipertestuale" xfId="757" builtinId="8" hidden="1"/>
    <cellStyle name="Collegamento ipertestuale" xfId="759" builtinId="8" hidden="1"/>
    <cellStyle name="Collegamento ipertestuale" xfId="761" builtinId="8" hidden="1"/>
    <cellStyle name="Collegamento ipertestuale" xfId="763" builtinId="8" hidden="1"/>
    <cellStyle name="Collegamento ipertestuale" xfId="765" builtinId="8" hidden="1"/>
    <cellStyle name="Collegamento ipertestuale" xfId="767" builtinId="8" hidden="1"/>
    <cellStyle name="Collegamento ipertestuale" xfId="769" builtinId="8" hidden="1"/>
    <cellStyle name="Collegamento ipertestuale" xfId="771" builtinId="8" hidden="1"/>
    <cellStyle name="Collegamento ipertestuale" xfId="773" builtinId="8" hidden="1"/>
    <cellStyle name="Collegamento ipertestuale" xfId="775" builtinId="8" hidden="1"/>
    <cellStyle name="Collegamento ipertestuale" xfId="777" builtinId="8" hidden="1"/>
    <cellStyle name="Collegamento ipertestuale" xfId="779" builtinId="8" hidden="1"/>
    <cellStyle name="Collegamento ipertestuale" xfId="781" builtinId="8" hidden="1"/>
    <cellStyle name="Collegamento ipertestuale" xfId="783" builtinId="8" hidden="1"/>
    <cellStyle name="Collegamento ipertestuale" xfId="785" builtinId="8" hidden="1"/>
    <cellStyle name="Collegamento ipertestuale" xfId="787" builtinId="8" hidden="1"/>
    <cellStyle name="Collegamento ipertestuale" xfId="789" builtinId="8" hidden="1"/>
    <cellStyle name="Collegamento ipertestuale" xfId="791" builtinId="8" hidden="1"/>
    <cellStyle name="Collegamento ipertestuale" xfId="793" builtinId="8" hidden="1"/>
    <cellStyle name="Collegamento ipertestuale" xfId="795" builtinId="8" hidden="1"/>
    <cellStyle name="Collegamento ipertestuale" xfId="797" builtinId="8" hidden="1"/>
    <cellStyle name="Collegamento ipertestuale" xfId="799" builtinId="8" hidden="1"/>
    <cellStyle name="Collegamento ipertestuale" xfId="801" builtinId="8" hidden="1"/>
    <cellStyle name="Collegamento ipertestuale" xfId="803" builtinId="8" hidden="1"/>
    <cellStyle name="Collegamento ipertestuale" xfId="805" builtinId="8" hidden="1"/>
    <cellStyle name="Collegamento ipertestuale" xfId="807" builtinId="8" hidden="1"/>
    <cellStyle name="Collegamento ipertestuale" xfId="809" builtinId="8" hidden="1"/>
    <cellStyle name="Collegamento ipertestuale" xfId="811" builtinId="8" hidden="1"/>
    <cellStyle name="Collegamento ipertestuale" xfId="813" builtinId="8" hidden="1"/>
    <cellStyle name="Collegamento ipertestuale" xfId="815" builtinId="8" hidden="1"/>
    <cellStyle name="Collegamento ipertestuale" xfId="817" builtinId="8" hidden="1"/>
    <cellStyle name="Collegamento ipertestuale" xfId="819" builtinId="8" hidden="1"/>
    <cellStyle name="Collegamento ipertestuale" xfId="821" builtinId="8" hidden="1"/>
    <cellStyle name="Collegamento ipertestuale" xfId="823" builtinId="8" hidden="1"/>
    <cellStyle name="Collegamento ipertestuale" xfId="825" builtinId="8" hidden="1"/>
    <cellStyle name="Collegamento ipertestuale" xfId="827" builtinId="8" hidden="1"/>
    <cellStyle name="Collegamento ipertestuale" xfId="829" builtinId="8" hidden="1"/>
    <cellStyle name="Collegamento ipertestuale" xfId="831" builtinId="8" hidden="1"/>
    <cellStyle name="Collegamento ipertestuale" xfId="833" builtinId="8" hidden="1"/>
    <cellStyle name="Collegamento ipertestuale" xfId="835" builtinId="8" hidden="1"/>
    <cellStyle name="Collegamento ipertestuale" xfId="837" builtinId="8" hidden="1"/>
    <cellStyle name="Collegamento ipertestuale" xfId="839" builtinId="8" hidden="1"/>
    <cellStyle name="Collegamento ipertestuale" xfId="841" builtinId="8" hidden="1"/>
    <cellStyle name="Collegamento ipertestuale" xfId="843" builtinId="8" hidden="1"/>
    <cellStyle name="Collegamento ipertestuale" xfId="845" builtinId="8" hidden="1"/>
    <cellStyle name="Collegamento ipertestuale" xfId="847" builtinId="8" hidden="1"/>
    <cellStyle name="Collegamento ipertestuale" xfId="849" builtinId="8" hidden="1"/>
    <cellStyle name="Collegamento ipertestuale" xfId="851" builtinId="8" hidden="1"/>
    <cellStyle name="Collegamento ipertestuale" xfId="853" builtinId="8" hidden="1"/>
    <cellStyle name="Collegamento ipertestuale" xfId="855" builtinId="8" hidden="1"/>
    <cellStyle name="Collegamento ipertestuale" xfId="857" builtinId="8" hidden="1"/>
    <cellStyle name="Collegamento ipertestuale" xfId="859" builtinId="8" hidden="1"/>
    <cellStyle name="Collegamento ipertestuale" xfId="861" builtinId="8" hidden="1"/>
    <cellStyle name="Collegamento ipertestuale" xfId="863" builtinId="8" hidden="1"/>
    <cellStyle name="Collegamento ipertestuale" xfId="865" builtinId="8" hidden="1"/>
    <cellStyle name="Collegamento ipertestuale" xfId="867" builtinId="8" hidden="1"/>
    <cellStyle name="Collegamento ipertestuale" xfId="869" builtinId="8" hidden="1"/>
    <cellStyle name="Collegamento ipertestuale" xfId="871" builtinId="8" hidden="1"/>
    <cellStyle name="Collegamento ipertestuale" xfId="873" builtinId="8" hidden="1"/>
    <cellStyle name="Collegamento ipertestuale" xfId="875" builtinId="8" hidden="1"/>
    <cellStyle name="Collegamento ipertestuale" xfId="877" builtinId="8" hidden="1"/>
    <cellStyle name="Collegamento ipertestuale" xfId="879" builtinId="8" hidden="1"/>
    <cellStyle name="Collegamento ipertestuale" xfId="881" builtinId="8" hidden="1"/>
    <cellStyle name="Collegamento ipertestuale" xfId="883" builtinId="8" hidden="1"/>
    <cellStyle name="Collegamento ipertestuale" xfId="885" builtinId="8" hidden="1"/>
    <cellStyle name="Collegamento ipertestuale" xfId="887" builtinId="8" hidden="1"/>
    <cellStyle name="Collegamento ipertestuale" xfId="889" builtinId="8" hidden="1"/>
    <cellStyle name="Collegamento ipertestuale" xfId="891" builtinId="8" hidden="1"/>
    <cellStyle name="Collegamento ipertestuale" xfId="893" builtinId="8" hidden="1"/>
    <cellStyle name="Collegamento ipertestuale" xfId="895" builtinId="8" hidden="1"/>
    <cellStyle name="Collegamento ipertestuale" xfId="897" builtinId="8" hidden="1"/>
    <cellStyle name="Collegamento ipertestuale" xfId="899" builtinId="8" hidden="1"/>
    <cellStyle name="Collegamento ipertestuale" xfId="901" builtinId="8" hidden="1"/>
    <cellStyle name="Collegamento ipertestuale" xfId="903" builtinId="8" hidden="1"/>
    <cellStyle name="Collegamento ipertestuale" xfId="905" builtinId="8" hidden="1"/>
    <cellStyle name="Collegamento ipertestuale" xfId="907" builtinId="8" hidden="1"/>
    <cellStyle name="Collegamento ipertestuale" xfId="909" builtinId="8" hidden="1"/>
    <cellStyle name="Collegamento ipertestuale" xfId="911" builtinId="8" hidden="1"/>
    <cellStyle name="Collegamento ipertestuale" xfId="913" builtinId="8" hidden="1"/>
    <cellStyle name="Collegamento ipertestuale" xfId="915" builtinId="8" hidden="1"/>
    <cellStyle name="Collegamento ipertestuale" xfId="917" builtinId="8" hidden="1"/>
    <cellStyle name="Collegamento ipertestuale" xfId="919" builtinId="8" hidden="1"/>
    <cellStyle name="Collegamento ipertestuale" xfId="921" builtinId="8" hidden="1"/>
    <cellStyle name="Collegamento ipertestuale" xfId="923" builtinId="8" hidden="1"/>
    <cellStyle name="Collegamento ipertestuale" xfId="925" builtinId="8" hidden="1"/>
    <cellStyle name="Collegamento ipertestuale" xfId="927" builtinId="8" hidden="1"/>
    <cellStyle name="Collegamento ipertestuale" xfId="929" builtinId="8" hidden="1"/>
    <cellStyle name="Collegamento ipertestuale" xfId="931" builtinId="8" hidden="1"/>
    <cellStyle name="Collegamento ipertestuale" xfId="933" builtinId="8" hidden="1"/>
    <cellStyle name="Collegamento ipertestuale" xfId="935" builtinId="8" hidden="1"/>
    <cellStyle name="Collegamento ipertestuale" xfId="937" builtinId="8" hidden="1"/>
    <cellStyle name="Collegamento ipertestuale" xfId="939" builtinId="8" hidden="1"/>
    <cellStyle name="Collegamento ipertestuale" xfId="941" builtinId="8" hidden="1"/>
    <cellStyle name="Collegamento ipertestuale" xfId="943" builtinId="8" hidden="1"/>
    <cellStyle name="Collegamento ipertestuale" xfId="945" builtinId="8" hidden="1"/>
    <cellStyle name="Collegamento ipertestuale" xfId="947" builtinId="8" hidden="1"/>
    <cellStyle name="Collegamento ipertestuale" xfId="949" builtinId="8" hidden="1"/>
    <cellStyle name="Collegamento ipertestuale" xfId="951" builtinId="8" hidden="1"/>
    <cellStyle name="Collegamento ipertestuale" xfId="953" builtinId="8" hidden="1"/>
    <cellStyle name="Collegamento ipertestuale" xfId="955" builtinId="8" hidden="1"/>
    <cellStyle name="Collegamento ipertestuale" xfId="957" builtinId="8" hidden="1"/>
    <cellStyle name="Collegamento ipertestuale" xfId="959" builtinId="8" hidden="1"/>
    <cellStyle name="Collegamento ipertestuale" xfId="961" builtinId="8" hidden="1"/>
    <cellStyle name="Collegamento ipertestuale" xfId="963" builtinId="8" hidden="1"/>
    <cellStyle name="Collegamento ipertestuale" xfId="965" builtinId="8" hidden="1"/>
    <cellStyle name="Collegamento ipertestuale" xfId="967" builtinId="8" hidden="1"/>
    <cellStyle name="Collegamento ipertestuale" xfId="969" builtinId="8" hidden="1"/>
    <cellStyle name="Collegamento ipertestuale" xfId="971" builtinId="8" hidden="1"/>
    <cellStyle name="Collegamento ipertestuale" xfId="973" builtinId="8" hidden="1"/>
    <cellStyle name="Collegamento ipertestuale" xfId="975" builtinId="8" hidden="1"/>
    <cellStyle name="Collegamento ipertestuale" xfId="977" builtinId="8" hidden="1"/>
    <cellStyle name="Collegamento ipertestuale" xfId="979" builtinId="8" hidden="1"/>
    <cellStyle name="Collegamento ipertestuale" xfId="981" builtinId="8" hidden="1"/>
    <cellStyle name="Collegamento ipertestuale" xfId="983" builtinId="8" hidden="1"/>
    <cellStyle name="Collegamento ipertestuale" xfId="985" builtinId="8" hidden="1"/>
    <cellStyle name="Collegamento ipertestuale" xfId="987" builtinId="8" hidden="1"/>
    <cellStyle name="Collegamento ipertestuale" xfId="989" builtinId="8" hidden="1"/>
    <cellStyle name="Collegamento ipertestuale" xfId="991" builtinId="8" hidden="1"/>
    <cellStyle name="Collegamento ipertestuale" xfId="993" builtinId="8" hidden="1"/>
    <cellStyle name="Collegamento ipertestuale" xfId="995" builtinId="8" hidden="1"/>
    <cellStyle name="Collegamento ipertestuale" xfId="997" builtinId="8" hidden="1"/>
    <cellStyle name="Collegamento ipertestuale" xfId="999" builtinId="8" hidden="1"/>
    <cellStyle name="Collegamento ipertestuale" xfId="1001" builtinId="8" hidden="1"/>
    <cellStyle name="Collegamento ipertestuale" xfId="1003" builtinId="8" hidden="1"/>
    <cellStyle name="Collegamento ipertestuale" xfId="1005" builtinId="8" hidden="1"/>
    <cellStyle name="Collegamento ipertestuale" xfId="1007" builtinId="8" hidden="1"/>
    <cellStyle name="Collegamento ipertestuale" xfId="1009" builtinId="8" hidden="1"/>
    <cellStyle name="Collegamento ipertestuale" xfId="1011" builtinId="8" hidden="1"/>
    <cellStyle name="Collegamento ipertestuale" xfId="1013" builtinId="8" hidden="1"/>
    <cellStyle name="Collegamento ipertestuale" xfId="1015" builtinId="8" hidden="1"/>
    <cellStyle name="Collegamento ipertestuale" xfId="1017" builtinId="8" hidden="1"/>
    <cellStyle name="Collegamento ipertestuale" xfId="1019" builtinId="8" hidden="1"/>
    <cellStyle name="Collegamento ipertestuale" xfId="1021" builtinId="8" hidden="1"/>
    <cellStyle name="Collegamento ipertestuale" xfId="1023" builtinId="8" hidden="1"/>
    <cellStyle name="Collegamento ipertestuale" xfId="1025" builtinId="8" hidden="1"/>
    <cellStyle name="Collegamento ipertestuale" xfId="1027" builtinId="8" hidden="1"/>
    <cellStyle name="Collegamento ipertestuale" xfId="1029" builtinId="8" hidden="1"/>
    <cellStyle name="Collegamento ipertestuale" xfId="1031" builtinId="8" hidden="1"/>
    <cellStyle name="Collegamento ipertestuale" xfId="1033" builtinId="8" hidden="1"/>
    <cellStyle name="Collegamento ipertestuale" xfId="1035" builtinId="8" hidden="1"/>
    <cellStyle name="Collegamento ipertestuale" xfId="1037" builtinId="8" hidden="1"/>
    <cellStyle name="Collegamento ipertestuale" xfId="1039" builtinId="8" hidden="1"/>
    <cellStyle name="Collegamento ipertestuale" xfId="1041" builtinId="8" hidden="1"/>
    <cellStyle name="Collegamento ipertestuale" xfId="1043" builtinId="8" hidden="1"/>
    <cellStyle name="Collegamento ipertestuale" xfId="1045" builtinId="8" hidden="1"/>
    <cellStyle name="Collegamento ipertestuale" xfId="1047" builtinId="8" hidden="1"/>
    <cellStyle name="Collegamento ipertestuale" xfId="1049" builtinId="8" hidden="1"/>
    <cellStyle name="Collegamento ipertestuale" xfId="1051" builtinId="8" hidden="1"/>
    <cellStyle name="Collegamento ipertestuale" xfId="1053" builtinId="8" hidden="1"/>
    <cellStyle name="Collegamento ipertestuale" xfId="1055" builtinId="8" hidden="1"/>
    <cellStyle name="Collegamento ipertestuale" xfId="1057" builtinId="8" hidden="1"/>
    <cellStyle name="Collegamento ipertestuale" xfId="1059" builtinId="8" hidden="1"/>
    <cellStyle name="Collegamento ipertestuale" xfId="1061" builtinId="8" hidden="1"/>
    <cellStyle name="Collegamento ipertestuale" xfId="1063" builtinId="8" hidden="1"/>
    <cellStyle name="Collegamento ipertestuale" xfId="1065" builtinId="8" hidden="1"/>
    <cellStyle name="Collegamento ipertestuale" xfId="1067" builtinId="8" hidden="1"/>
    <cellStyle name="Collegamento ipertestuale" xfId="1069" builtinId="8" hidden="1"/>
    <cellStyle name="Collegamento ipertestuale" xfId="1071" builtinId="8" hidden="1"/>
    <cellStyle name="Collegamento ipertestuale" xfId="1073" builtinId="8" hidden="1"/>
    <cellStyle name="Collegamento ipertestuale" xfId="1075" builtinId="8" hidden="1"/>
    <cellStyle name="Collegamento ipertestuale" xfId="1077" builtinId="8" hidden="1"/>
    <cellStyle name="Collegamento ipertestuale" xfId="1079" builtinId="8" hidden="1"/>
    <cellStyle name="Collegamento ipertestuale" xfId="1081" builtinId="8" hidden="1"/>
    <cellStyle name="Collegamento ipertestuale" xfId="1083" builtinId="8" hidden="1"/>
    <cellStyle name="Collegamento ipertestuale" xfId="1085" builtinId="8" hidden="1"/>
    <cellStyle name="Collegamento ipertestuale" xfId="1087" builtinId="8" hidden="1"/>
    <cellStyle name="Collegamento ipertestuale" xfId="1089" builtinId="8" hidden="1"/>
    <cellStyle name="Collegamento ipertestuale" xfId="1091" builtinId="8" hidden="1"/>
    <cellStyle name="Collegamento ipertestuale" xfId="1093" builtinId="8" hidden="1"/>
    <cellStyle name="Collegamento ipertestuale" xfId="1095" builtinId="8" hidden="1"/>
    <cellStyle name="Collegamento ipertestuale" xfId="1097" builtinId="8" hidden="1"/>
    <cellStyle name="Collegamento ipertestuale" xfId="1099" builtinId="8" hidden="1"/>
    <cellStyle name="Collegamento ipertestuale" xfId="1101" builtinId="8" hidden="1"/>
    <cellStyle name="Collegamento ipertestuale" xfId="1103" builtinId="8" hidden="1"/>
    <cellStyle name="Collegamento ipertestuale" xfId="1105" builtinId="8" hidden="1"/>
    <cellStyle name="Collegamento ipertestuale" xfId="1107" builtinId="8" hidden="1"/>
    <cellStyle name="Collegamento ipertestuale" xfId="1109" builtinId="8" hidden="1"/>
    <cellStyle name="Collegamento ipertestuale" xfId="1111" builtinId="8" hidden="1"/>
    <cellStyle name="Collegamento ipertestuale" xfId="1113" builtinId="8" hidden="1"/>
    <cellStyle name="Collegamento ipertestuale" xfId="1115" builtinId="8" hidden="1"/>
    <cellStyle name="Collegamento ipertestuale" xfId="1117" builtinId="8" hidden="1"/>
    <cellStyle name="Collegamento ipertestuale" xfId="1119" builtinId="8" hidden="1"/>
    <cellStyle name="Collegamento ipertestuale" xfId="1121" builtinId="8" hidden="1"/>
    <cellStyle name="Collegamento ipertestuale" xfId="1123" builtinId="8" hidden="1"/>
    <cellStyle name="Collegamento ipertestuale" xfId="1125" builtinId="8" hidden="1"/>
    <cellStyle name="Collegamento ipertestuale" xfId="1127" builtinId="8" hidden="1"/>
    <cellStyle name="Collegamento ipertestuale" xfId="1129" builtinId="8" hidden="1"/>
    <cellStyle name="Collegamento ipertestuale" xfId="1131" builtinId="8" hidden="1"/>
    <cellStyle name="Collegamento ipertestuale" xfId="1133" builtinId="8" hidden="1"/>
    <cellStyle name="Collegamento ipertestuale" xfId="1135" builtinId="8" hidden="1"/>
    <cellStyle name="Collegamento ipertestuale" xfId="1137" builtinId="8" hidden="1"/>
    <cellStyle name="Collegamento ipertestuale" xfId="1139" builtinId="8" hidden="1"/>
    <cellStyle name="Collegamento ipertestuale" xfId="1141" builtinId="8" hidden="1"/>
    <cellStyle name="Collegamento ipertestuale" xfId="1143" builtinId="8" hidden="1"/>
    <cellStyle name="Collegamento ipertestuale" xfId="1145" builtinId="8" hidden="1"/>
    <cellStyle name="Collegamento ipertestuale" xfId="1147" builtinId="8" hidden="1"/>
    <cellStyle name="Collegamento ipertestuale" xfId="1149" builtinId="8" hidden="1"/>
    <cellStyle name="Collegamento ipertestuale" xfId="1151" builtinId="8" hidden="1"/>
    <cellStyle name="Collegamento ipertestuale" xfId="1153" builtinId="8" hidden="1"/>
    <cellStyle name="Collegamento ipertestuale" xfId="1155" builtinId="8" hidden="1"/>
    <cellStyle name="Collegamento ipertestuale" xfId="1157" builtinId="8" hidden="1"/>
    <cellStyle name="Collegamento ipertestuale" xfId="1159" builtinId="8" hidden="1"/>
    <cellStyle name="Collegamento ipertestuale" xfId="1161" builtinId="8" hidden="1"/>
    <cellStyle name="Collegamento ipertestuale" xfId="1163" builtinId="8" hidden="1"/>
    <cellStyle name="Collegamento ipertestuale" xfId="1165" builtinId="8" hidden="1"/>
    <cellStyle name="Collegamento ipertestuale" xfId="1167" builtinId="8" hidden="1"/>
    <cellStyle name="Collegamento ipertestuale" xfId="1169" builtinId="8" hidden="1"/>
    <cellStyle name="Collegamento ipertestuale" xfId="1171" builtinId="8" hidden="1"/>
    <cellStyle name="Collegamento ipertestuale" xfId="1173" builtinId="8" hidden="1"/>
    <cellStyle name="Collegamento ipertestuale" xfId="1175" builtinId="8" hidden="1"/>
    <cellStyle name="Collegamento ipertestuale" xfId="1177" builtinId="8" hidden="1"/>
    <cellStyle name="Collegamento ipertestuale" xfId="1179" builtinId="8" hidden="1"/>
    <cellStyle name="Collegamento ipertestuale" xfId="1181" builtinId="8" hidden="1"/>
    <cellStyle name="Collegamento ipertestuale" xfId="1183" builtinId="8" hidden="1"/>
    <cellStyle name="Collegamento ipertestuale" xfId="1185" builtinId="8" hidden="1"/>
    <cellStyle name="Collegamento ipertestuale" xfId="1187" builtinId="8" hidden="1"/>
    <cellStyle name="Collegamento ipertestuale" xfId="1189" builtinId="8" hidden="1"/>
    <cellStyle name="Collegamento ipertestuale" xfId="1191" builtinId="8" hidden="1"/>
    <cellStyle name="Collegamento ipertestuale" xfId="1193" builtinId="8" hidden="1"/>
    <cellStyle name="Collegamento ipertestuale" xfId="1195" builtinId="8" hidden="1"/>
    <cellStyle name="Collegamento ipertestuale" xfId="1197" builtinId="8" hidden="1"/>
    <cellStyle name="Collegamento ipertestuale" xfId="1199" builtinId="8" hidden="1"/>
    <cellStyle name="Collegamento ipertestuale" xfId="1201" builtinId="8" hidden="1"/>
    <cellStyle name="Collegamento visitato" xfId="3" builtinId="9" hidden="1"/>
    <cellStyle name="Collegamento visitato" xfId="5" builtinId="9" hidden="1"/>
    <cellStyle name="Collegamento visitato" xfId="7" builtinId="9" hidden="1"/>
    <cellStyle name="Collegamento visitato" xfId="9" builtinId="9" hidden="1"/>
    <cellStyle name="Collegamento visitato" xfId="11" builtinId="9" hidden="1"/>
    <cellStyle name="Collegamento visitato" xfId="13" builtinId="9" hidden="1"/>
    <cellStyle name="Collegamento visitato" xfId="15" builtinId="9" hidden="1"/>
    <cellStyle name="Collegamento visitato" xfId="17" builtinId="9" hidden="1"/>
    <cellStyle name="Collegamento visitato" xfId="19" builtinId="9" hidden="1"/>
    <cellStyle name="Collegamento visitato" xfId="21" builtinId="9" hidden="1"/>
    <cellStyle name="Collegamento visitato" xfId="23" builtinId="9" hidden="1"/>
    <cellStyle name="Collegamento visitato" xfId="25" builtinId="9" hidden="1"/>
    <cellStyle name="Collegamento visitato" xfId="27" builtinId="9" hidden="1"/>
    <cellStyle name="Collegamento visitato" xfId="29" builtinId="9" hidden="1"/>
    <cellStyle name="Collegamento visitato" xfId="31" builtinId="9" hidden="1"/>
    <cellStyle name="Collegamento visitato" xfId="33" builtinId="9" hidden="1"/>
    <cellStyle name="Collegamento visitato" xfId="35" builtinId="9" hidden="1"/>
    <cellStyle name="Collegamento visitato" xfId="37" builtinId="9" hidden="1"/>
    <cellStyle name="Collegamento visitato" xfId="39" builtinId="9" hidden="1"/>
    <cellStyle name="Collegamento visitato" xfId="41" builtinId="9" hidden="1"/>
    <cellStyle name="Collegamento visitato" xfId="43" builtinId="9" hidden="1"/>
    <cellStyle name="Collegamento visitato" xfId="45" builtinId="9" hidden="1"/>
    <cellStyle name="Collegamento visitato" xfId="47" builtinId="9" hidden="1"/>
    <cellStyle name="Collegamento visitato" xfId="49" builtinId="9" hidden="1"/>
    <cellStyle name="Collegamento visitato" xfId="51" builtinId="9" hidden="1"/>
    <cellStyle name="Collegamento visitato" xfId="53" builtinId="9" hidden="1"/>
    <cellStyle name="Collegamento visitato" xfId="55" builtinId="9" hidden="1"/>
    <cellStyle name="Collegamento visitato" xfId="57" builtinId="9" hidden="1"/>
    <cellStyle name="Collegamento visitato" xfId="59" builtinId="9" hidden="1"/>
    <cellStyle name="Collegamento visitato" xfId="61" builtinId="9" hidden="1"/>
    <cellStyle name="Collegamento visitato" xfId="63" builtinId="9" hidden="1"/>
    <cellStyle name="Collegamento visitato" xfId="65" builtinId="9" hidden="1"/>
    <cellStyle name="Collegamento visitato" xfId="67" builtinId="9" hidden="1"/>
    <cellStyle name="Collegamento visitato" xfId="69" builtinId="9" hidden="1"/>
    <cellStyle name="Collegamento visitato" xfId="71" builtinId="9" hidden="1"/>
    <cellStyle name="Collegamento visitato" xfId="73" builtinId="9" hidden="1"/>
    <cellStyle name="Collegamento visitato" xfId="75" builtinId="9" hidden="1"/>
    <cellStyle name="Collegamento visitato" xfId="77" builtinId="9" hidden="1"/>
    <cellStyle name="Collegamento visitato" xfId="79" builtinId="9" hidden="1"/>
    <cellStyle name="Collegamento visitato" xfId="81" builtinId="9" hidden="1"/>
    <cellStyle name="Collegamento visitato" xfId="83" builtinId="9" hidden="1"/>
    <cellStyle name="Collegamento visitato" xfId="85" builtinId="9" hidden="1"/>
    <cellStyle name="Collegamento visitato" xfId="87" builtinId="9" hidden="1"/>
    <cellStyle name="Collegamento visitato" xfId="89" builtinId="9" hidden="1"/>
    <cellStyle name="Collegamento visitato" xfId="91" builtinId="9" hidden="1"/>
    <cellStyle name="Collegamento visitato" xfId="93" builtinId="9" hidden="1"/>
    <cellStyle name="Collegamento visitato" xfId="95" builtinId="9" hidden="1"/>
    <cellStyle name="Collegamento visitato" xfId="97" builtinId="9" hidden="1"/>
    <cellStyle name="Collegamento visitato" xfId="99" builtinId="9" hidden="1"/>
    <cellStyle name="Collegamento visitato" xfId="101" builtinId="9" hidden="1"/>
    <cellStyle name="Collegamento visitato" xfId="103" builtinId="9" hidden="1"/>
    <cellStyle name="Collegamento visitato" xfId="105" builtinId="9" hidden="1"/>
    <cellStyle name="Collegamento visitato" xfId="107" builtinId="9" hidden="1"/>
    <cellStyle name="Collegamento visitato" xfId="109" builtinId="9" hidden="1"/>
    <cellStyle name="Collegamento visitato" xfId="111" builtinId="9" hidden="1"/>
    <cellStyle name="Collegamento visitato" xfId="113" builtinId="9" hidden="1"/>
    <cellStyle name="Collegamento visitato" xfId="115" builtinId="9" hidden="1"/>
    <cellStyle name="Collegamento visitato" xfId="117" builtinId="9" hidden="1"/>
    <cellStyle name="Collegamento visitato" xfId="119" builtinId="9" hidden="1"/>
    <cellStyle name="Collegamento visitato" xfId="121" builtinId="9" hidden="1"/>
    <cellStyle name="Collegamento visitato" xfId="123" builtinId="9" hidden="1"/>
    <cellStyle name="Collegamento visitato" xfId="125" builtinId="9" hidden="1"/>
    <cellStyle name="Collegamento visitato" xfId="127" builtinId="9" hidden="1"/>
    <cellStyle name="Collegamento visitato" xfId="129" builtinId="9" hidden="1"/>
    <cellStyle name="Collegamento visitato" xfId="131" builtinId="9" hidden="1"/>
    <cellStyle name="Collegamento visitato" xfId="133" builtinId="9" hidden="1"/>
    <cellStyle name="Collegamento visitato" xfId="135" builtinId="9" hidden="1"/>
    <cellStyle name="Collegamento visitato" xfId="137" builtinId="9" hidden="1"/>
    <cellStyle name="Collegamento visitato" xfId="139" builtinId="9" hidden="1"/>
    <cellStyle name="Collegamento visitato" xfId="141" builtinId="9" hidden="1"/>
    <cellStyle name="Collegamento visitato" xfId="143" builtinId="9" hidden="1"/>
    <cellStyle name="Collegamento visitato" xfId="145" builtinId="9" hidden="1"/>
    <cellStyle name="Collegamento visitato" xfId="147" builtinId="9" hidden="1"/>
    <cellStyle name="Collegamento visitato" xfId="149" builtinId="9" hidden="1"/>
    <cellStyle name="Collegamento visitato" xfId="151" builtinId="9" hidden="1"/>
    <cellStyle name="Collegamento visitato" xfId="153" builtinId="9" hidden="1"/>
    <cellStyle name="Collegamento visitato" xfId="155" builtinId="9" hidden="1"/>
    <cellStyle name="Collegamento visitato" xfId="157" builtinId="9" hidden="1"/>
    <cellStyle name="Collegamento visitato" xfId="159" builtinId="9" hidden="1"/>
    <cellStyle name="Collegamento visitato" xfId="161" builtinId="9" hidden="1"/>
    <cellStyle name="Collegamento visitato" xfId="163" builtinId="9" hidden="1"/>
    <cellStyle name="Collegamento visitato" xfId="165" builtinId="9" hidden="1"/>
    <cellStyle name="Collegamento visitato" xfId="167" builtinId="9" hidden="1"/>
    <cellStyle name="Collegamento visitato" xfId="169" builtinId="9" hidden="1"/>
    <cellStyle name="Collegamento visitato" xfId="171" builtinId="9" hidden="1"/>
    <cellStyle name="Collegamento visitato" xfId="173" builtinId="9" hidden="1"/>
    <cellStyle name="Collegamento visitato" xfId="175" builtinId="9" hidden="1"/>
    <cellStyle name="Collegamento visitato" xfId="177" builtinId="9" hidden="1"/>
    <cellStyle name="Collegamento visitato" xfId="179" builtinId="9" hidden="1"/>
    <cellStyle name="Collegamento visitato" xfId="181" builtinId="9" hidden="1"/>
    <cellStyle name="Collegamento visitato" xfId="183" builtinId="9" hidden="1"/>
    <cellStyle name="Collegamento visitato" xfId="185" builtinId="9" hidden="1"/>
    <cellStyle name="Collegamento visitato" xfId="187" builtinId="9" hidden="1"/>
    <cellStyle name="Collegamento visitato" xfId="189" builtinId="9" hidden="1"/>
    <cellStyle name="Collegamento visitato" xfId="191" builtinId="9" hidden="1"/>
    <cellStyle name="Collegamento visitato" xfId="193" builtinId="9" hidden="1"/>
    <cellStyle name="Collegamento visitato" xfId="195" builtinId="9" hidden="1"/>
    <cellStyle name="Collegamento visitato" xfId="197" builtinId="9" hidden="1"/>
    <cellStyle name="Collegamento visitato" xfId="199" builtinId="9" hidden="1"/>
    <cellStyle name="Collegamento visitato" xfId="201" builtinId="9" hidden="1"/>
    <cellStyle name="Collegamento visitato" xfId="203" builtinId="9" hidden="1"/>
    <cellStyle name="Collegamento visitato" xfId="205" builtinId="9" hidden="1"/>
    <cellStyle name="Collegamento visitato" xfId="207" builtinId="9" hidden="1"/>
    <cellStyle name="Collegamento visitato" xfId="209" builtinId="9" hidden="1"/>
    <cellStyle name="Collegamento visitato" xfId="211" builtinId="9" hidden="1"/>
    <cellStyle name="Collegamento visitato" xfId="213" builtinId="9" hidden="1"/>
    <cellStyle name="Collegamento visitato" xfId="215" builtinId="9" hidden="1"/>
    <cellStyle name="Collegamento visitato" xfId="217" builtinId="9" hidden="1"/>
    <cellStyle name="Collegamento visitato" xfId="219" builtinId="9" hidden="1"/>
    <cellStyle name="Collegamento visitato" xfId="221" builtinId="9" hidden="1"/>
    <cellStyle name="Collegamento visitato" xfId="223" builtinId="9" hidden="1"/>
    <cellStyle name="Collegamento visitato" xfId="225" builtinId="9" hidden="1"/>
    <cellStyle name="Collegamento visitato" xfId="227" builtinId="9" hidden="1"/>
    <cellStyle name="Collegamento visitato" xfId="229" builtinId="9" hidden="1"/>
    <cellStyle name="Collegamento visitato" xfId="231" builtinId="9" hidden="1"/>
    <cellStyle name="Collegamento visitato" xfId="233" builtinId="9" hidden="1"/>
    <cellStyle name="Collegamento visitato" xfId="235" builtinId="9" hidden="1"/>
    <cellStyle name="Collegamento visitato" xfId="237" builtinId="9" hidden="1"/>
    <cellStyle name="Collegamento visitato" xfId="239" builtinId="9" hidden="1"/>
    <cellStyle name="Collegamento visitato" xfId="241" builtinId="9" hidden="1"/>
    <cellStyle name="Collegamento visitato" xfId="243" builtinId="9" hidden="1"/>
    <cellStyle name="Collegamento visitato" xfId="245" builtinId="9" hidden="1"/>
    <cellStyle name="Collegamento visitato" xfId="247" builtinId="9" hidden="1"/>
    <cellStyle name="Collegamento visitato" xfId="249" builtinId="9" hidden="1"/>
    <cellStyle name="Collegamento visitato" xfId="251" builtinId="9" hidden="1"/>
    <cellStyle name="Collegamento visitato" xfId="253" builtinId="9" hidden="1"/>
    <cellStyle name="Collegamento visitato" xfId="255" builtinId="9" hidden="1"/>
    <cellStyle name="Collegamento visitato" xfId="257" builtinId="9" hidden="1"/>
    <cellStyle name="Collegamento visitato" xfId="259" builtinId="9" hidden="1"/>
    <cellStyle name="Collegamento visitato" xfId="261" builtinId="9" hidden="1"/>
    <cellStyle name="Collegamento visitato" xfId="263" builtinId="9" hidden="1"/>
    <cellStyle name="Collegamento visitato" xfId="265" builtinId="9" hidden="1"/>
    <cellStyle name="Collegamento visitato" xfId="267" builtinId="9" hidden="1"/>
    <cellStyle name="Collegamento visitato" xfId="269" builtinId="9" hidden="1"/>
    <cellStyle name="Collegamento visitato" xfId="271" builtinId="9" hidden="1"/>
    <cellStyle name="Collegamento visitato" xfId="273" builtinId="9" hidden="1"/>
    <cellStyle name="Collegamento visitato" xfId="275" builtinId="9" hidden="1"/>
    <cellStyle name="Collegamento visitato" xfId="277" builtinId="9" hidden="1"/>
    <cellStyle name="Collegamento visitato" xfId="279" builtinId="9" hidden="1"/>
    <cellStyle name="Collegamento visitato" xfId="281" builtinId="9" hidden="1"/>
    <cellStyle name="Collegamento visitato" xfId="283" builtinId="9" hidden="1"/>
    <cellStyle name="Collegamento visitato" xfId="285" builtinId="9" hidden="1"/>
    <cellStyle name="Collegamento visitato" xfId="287" builtinId="9" hidden="1"/>
    <cellStyle name="Collegamento visitato" xfId="289" builtinId="9" hidden="1"/>
    <cellStyle name="Collegamento visitato" xfId="291" builtinId="9" hidden="1"/>
    <cellStyle name="Collegamento visitato" xfId="293" builtinId="9" hidden="1"/>
    <cellStyle name="Collegamento visitato" xfId="295" builtinId="9" hidden="1"/>
    <cellStyle name="Collegamento visitato" xfId="297" builtinId="9" hidden="1"/>
    <cellStyle name="Collegamento visitato" xfId="299" builtinId="9" hidden="1"/>
    <cellStyle name="Collegamento visitato" xfId="301" builtinId="9" hidden="1"/>
    <cellStyle name="Collegamento visitato" xfId="303" builtinId="9" hidden="1"/>
    <cellStyle name="Collegamento visitato" xfId="305" builtinId="9" hidden="1"/>
    <cellStyle name="Collegamento visitato" xfId="307" builtinId="9" hidden="1"/>
    <cellStyle name="Collegamento visitato" xfId="309" builtinId="9" hidden="1"/>
    <cellStyle name="Collegamento visitato" xfId="311" builtinId="9" hidden="1"/>
    <cellStyle name="Collegamento visitato" xfId="313" builtinId="9" hidden="1"/>
    <cellStyle name="Collegamento visitato" xfId="315" builtinId="9" hidden="1"/>
    <cellStyle name="Collegamento visitato" xfId="317" builtinId="9" hidden="1"/>
    <cellStyle name="Collegamento visitato" xfId="319" builtinId="9" hidden="1"/>
    <cellStyle name="Collegamento visitato" xfId="321" builtinId="9" hidden="1"/>
    <cellStyle name="Collegamento visitato" xfId="323" builtinId="9" hidden="1"/>
    <cellStyle name="Collegamento visitato" xfId="325" builtinId="9" hidden="1"/>
    <cellStyle name="Collegamento visitato" xfId="327" builtinId="9" hidden="1"/>
    <cellStyle name="Collegamento visitato" xfId="329" builtinId="9" hidden="1"/>
    <cellStyle name="Collegamento visitato" xfId="331" builtinId="9" hidden="1"/>
    <cellStyle name="Collegamento visitato" xfId="333" builtinId="9" hidden="1"/>
    <cellStyle name="Collegamento visitato" xfId="335" builtinId="9" hidden="1"/>
    <cellStyle name="Collegamento visitato" xfId="337" builtinId="9" hidden="1"/>
    <cellStyle name="Collegamento visitato" xfId="339" builtinId="9" hidden="1"/>
    <cellStyle name="Collegamento visitato" xfId="341" builtinId="9" hidden="1"/>
    <cellStyle name="Collegamento visitato" xfId="343" builtinId="9" hidden="1"/>
    <cellStyle name="Collegamento visitato" xfId="345" builtinId="9" hidden="1"/>
    <cellStyle name="Collegamento visitato" xfId="347" builtinId="9" hidden="1"/>
    <cellStyle name="Collegamento visitato" xfId="349" builtinId="9" hidden="1"/>
    <cellStyle name="Collegamento visitato" xfId="351" builtinId="9" hidden="1"/>
    <cellStyle name="Collegamento visitato" xfId="353" builtinId="9" hidden="1"/>
    <cellStyle name="Collegamento visitato" xfId="355" builtinId="9" hidden="1"/>
    <cellStyle name="Collegamento visitato" xfId="357" builtinId="9" hidden="1"/>
    <cellStyle name="Collegamento visitato" xfId="359" builtinId="9" hidden="1"/>
    <cellStyle name="Collegamento visitato" xfId="361" builtinId="9" hidden="1"/>
    <cellStyle name="Collegamento visitato" xfId="363" builtinId="9" hidden="1"/>
    <cellStyle name="Collegamento visitato" xfId="365" builtinId="9" hidden="1"/>
    <cellStyle name="Collegamento visitato" xfId="367" builtinId="9" hidden="1"/>
    <cellStyle name="Collegamento visitato" xfId="369" builtinId="9" hidden="1"/>
    <cellStyle name="Collegamento visitato" xfId="371" builtinId="9" hidden="1"/>
    <cellStyle name="Collegamento visitato" xfId="373" builtinId="9" hidden="1"/>
    <cellStyle name="Collegamento visitato" xfId="375" builtinId="9" hidden="1"/>
    <cellStyle name="Collegamento visitato" xfId="377" builtinId="9" hidden="1"/>
    <cellStyle name="Collegamento visitato" xfId="379" builtinId="9" hidden="1"/>
    <cellStyle name="Collegamento visitato" xfId="381" builtinId="9" hidden="1"/>
    <cellStyle name="Collegamento visitato" xfId="383" builtinId="9" hidden="1"/>
    <cellStyle name="Collegamento visitato" xfId="385" builtinId="9" hidden="1"/>
    <cellStyle name="Collegamento visitato" xfId="387" builtinId="9" hidden="1"/>
    <cellStyle name="Collegamento visitato" xfId="389" builtinId="9" hidden="1"/>
    <cellStyle name="Collegamento visitato" xfId="391" builtinId="9" hidden="1"/>
    <cellStyle name="Collegamento visitato" xfId="393" builtinId="9" hidden="1"/>
    <cellStyle name="Collegamento visitato" xfId="395" builtinId="9" hidden="1"/>
    <cellStyle name="Collegamento visitato" xfId="397" builtinId="9" hidden="1"/>
    <cellStyle name="Collegamento visitato" xfId="399" builtinId="9" hidden="1"/>
    <cellStyle name="Collegamento visitato" xfId="401" builtinId="9" hidden="1"/>
    <cellStyle name="Collegamento visitato" xfId="403" builtinId="9" hidden="1"/>
    <cellStyle name="Collegamento visitato" xfId="405" builtinId="9" hidden="1"/>
    <cellStyle name="Collegamento visitato" xfId="407" builtinId="9" hidden="1"/>
    <cellStyle name="Collegamento visitato" xfId="409" builtinId="9" hidden="1"/>
    <cellStyle name="Collegamento visitato" xfId="411" builtinId="9" hidden="1"/>
    <cellStyle name="Collegamento visitato" xfId="413" builtinId="9" hidden="1"/>
    <cellStyle name="Collegamento visitato" xfId="415" builtinId="9" hidden="1"/>
    <cellStyle name="Collegamento visitato" xfId="417" builtinId="9" hidden="1"/>
    <cellStyle name="Collegamento visitato" xfId="419" builtinId="9" hidden="1"/>
    <cellStyle name="Collegamento visitato" xfId="421" builtinId="9" hidden="1"/>
    <cellStyle name="Collegamento visitato" xfId="423" builtinId="9" hidden="1"/>
    <cellStyle name="Collegamento visitato" xfId="425" builtinId="9" hidden="1"/>
    <cellStyle name="Collegamento visitato" xfId="427" builtinId="9" hidden="1"/>
    <cellStyle name="Collegamento visitato" xfId="429" builtinId="9" hidden="1"/>
    <cellStyle name="Collegamento visitato" xfId="431" builtinId="9" hidden="1"/>
    <cellStyle name="Collegamento visitato" xfId="433" builtinId="9" hidden="1"/>
    <cellStyle name="Collegamento visitato" xfId="435" builtinId="9" hidden="1"/>
    <cellStyle name="Collegamento visitato" xfId="437" builtinId="9" hidden="1"/>
    <cellStyle name="Collegamento visitato" xfId="439" builtinId="9" hidden="1"/>
    <cellStyle name="Collegamento visitato" xfId="441" builtinId="9" hidden="1"/>
    <cellStyle name="Collegamento visitato" xfId="443" builtinId="9" hidden="1"/>
    <cellStyle name="Collegamento visitato" xfId="445" builtinId="9" hidden="1"/>
    <cellStyle name="Collegamento visitato" xfId="447" builtinId="9" hidden="1"/>
    <cellStyle name="Collegamento visitato" xfId="449" builtinId="9" hidden="1"/>
    <cellStyle name="Collegamento visitato" xfId="451" builtinId="9" hidden="1"/>
    <cellStyle name="Collegamento visitato" xfId="453" builtinId="9" hidden="1"/>
    <cellStyle name="Collegamento visitato" xfId="455" builtinId="9" hidden="1"/>
    <cellStyle name="Collegamento visitato" xfId="457" builtinId="9" hidden="1"/>
    <cellStyle name="Collegamento visitato" xfId="459" builtinId="9" hidden="1"/>
    <cellStyle name="Collegamento visitato" xfId="461" builtinId="9" hidden="1"/>
    <cellStyle name="Collegamento visitato" xfId="463" builtinId="9" hidden="1"/>
    <cellStyle name="Collegamento visitato" xfId="465" builtinId="9" hidden="1"/>
    <cellStyle name="Collegamento visitato" xfId="467" builtinId="9" hidden="1"/>
    <cellStyle name="Collegamento visitato" xfId="469" builtinId="9" hidden="1"/>
    <cellStyle name="Collegamento visitato" xfId="471" builtinId="9" hidden="1"/>
    <cellStyle name="Collegamento visitato" xfId="473" builtinId="9" hidden="1"/>
    <cellStyle name="Collegamento visitato" xfId="475" builtinId="9" hidden="1"/>
    <cellStyle name="Collegamento visitato" xfId="477" builtinId="9" hidden="1"/>
    <cellStyle name="Collegamento visitato" xfId="479" builtinId="9" hidden="1"/>
    <cellStyle name="Collegamento visitato" xfId="481" builtinId="9" hidden="1"/>
    <cellStyle name="Collegamento visitato" xfId="483" builtinId="9" hidden="1"/>
    <cellStyle name="Collegamento visitato" xfId="485" builtinId="9" hidden="1"/>
    <cellStyle name="Collegamento visitato" xfId="487" builtinId="9" hidden="1"/>
    <cellStyle name="Collegamento visitato" xfId="489" builtinId="9" hidden="1"/>
    <cellStyle name="Collegamento visitato" xfId="491" builtinId="9" hidden="1"/>
    <cellStyle name="Collegamento visitato" xfId="493" builtinId="9" hidden="1"/>
    <cellStyle name="Collegamento visitato" xfId="495" builtinId="9" hidden="1"/>
    <cellStyle name="Collegamento visitato" xfId="497" builtinId="9" hidden="1"/>
    <cellStyle name="Collegamento visitato" xfId="499" builtinId="9" hidden="1"/>
    <cellStyle name="Collegamento visitato" xfId="501" builtinId="9" hidden="1"/>
    <cellStyle name="Collegamento visitato" xfId="503" builtinId="9" hidden="1"/>
    <cellStyle name="Collegamento visitato" xfId="505" builtinId="9" hidden="1"/>
    <cellStyle name="Collegamento visitato" xfId="507" builtinId="9" hidden="1"/>
    <cellStyle name="Collegamento visitato" xfId="509" builtinId="9" hidden="1"/>
    <cellStyle name="Collegamento visitato" xfId="511" builtinId="9" hidden="1"/>
    <cellStyle name="Collegamento visitato" xfId="513" builtinId="9" hidden="1"/>
    <cellStyle name="Collegamento visitato" xfId="515" builtinId="9" hidden="1"/>
    <cellStyle name="Collegamento visitato" xfId="517" builtinId="9" hidden="1"/>
    <cellStyle name="Collegamento visitato" xfId="519" builtinId="9" hidden="1"/>
    <cellStyle name="Collegamento visitato" xfId="521" builtinId="9" hidden="1"/>
    <cellStyle name="Collegamento visitato" xfId="523" builtinId="9" hidden="1"/>
    <cellStyle name="Collegamento visitato" xfId="525" builtinId="9" hidden="1"/>
    <cellStyle name="Collegamento visitato" xfId="527" builtinId="9" hidden="1"/>
    <cellStyle name="Collegamento visitato" xfId="529" builtinId="9" hidden="1"/>
    <cellStyle name="Collegamento visitato" xfId="531" builtinId="9" hidden="1"/>
    <cellStyle name="Collegamento visitato" xfId="533" builtinId="9" hidden="1"/>
    <cellStyle name="Collegamento visitato" xfId="536" builtinId="9" hidden="1"/>
    <cellStyle name="Collegamento visitato" xfId="538" builtinId="9" hidden="1"/>
    <cellStyle name="Collegamento visitato" xfId="540" builtinId="9" hidden="1"/>
    <cellStyle name="Collegamento visitato" xfId="542" builtinId="9" hidden="1"/>
    <cellStyle name="Collegamento visitato" xfId="544" builtinId="9" hidden="1"/>
    <cellStyle name="Collegamento visitato" xfId="546" builtinId="9" hidden="1"/>
    <cellStyle name="Collegamento visitato" xfId="548" builtinId="9" hidden="1"/>
    <cellStyle name="Collegamento visitato" xfId="550" builtinId="9" hidden="1"/>
    <cellStyle name="Collegamento visitato" xfId="552" builtinId="9" hidden="1"/>
    <cellStyle name="Collegamento visitato" xfId="554" builtinId="9" hidden="1"/>
    <cellStyle name="Collegamento visitato" xfId="556" builtinId="9" hidden="1"/>
    <cellStyle name="Collegamento visitato" xfId="558" builtinId="9" hidden="1"/>
    <cellStyle name="Collegamento visitato" xfId="560" builtinId="9" hidden="1"/>
    <cellStyle name="Collegamento visitato" xfId="562" builtinId="9" hidden="1"/>
    <cellStyle name="Collegamento visitato" xfId="564" builtinId="9" hidden="1"/>
    <cellStyle name="Collegamento visitato" xfId="566" builtinId="9" hidden="1"/>
    <cellStyle name="Collegamento visitato" xfId="568" builtinId="9" hidden="1"/>
    <cellStyle name="Collegamento visitato" xfId="570" builtinId="9" hidden="1"/>
    <cellStyle name="Collegamento visitato" xfId="572" builtinId="9" hidden="1"/>
    <cellStyle name="Collegamento visitato" xfId="574" builtinId="9" hidden="1"/>
    <cellStyle name="Collegamento visitato" xfId="576" builtinId="9" hidden="1"/>
    <cellStyle name="Collegamento visitato" xfId="578" builtinId="9" hidden="1"/>
    <cellStyle name="Collegamento visitato" xfId="580" builtinId="9" hidden="1"/>
    <cellStyle name="Collegamento visitato" xfId="582" builtinId="9" hidden="1"/>
    <cellStyle name="Collegamento visitato" xfId="584" builtinId="9" hidden="1"/>
    <cellStyle name="Collegamento visitato" xfId="586" builtinId="9" hidden="1"/>
    <cellStyle name="Collegamento visitato" xfId="588" builtinId="9" hidden="1"/>
    <cellStyle name="Collegamento visitato" xfId="590" builtinId="9" hidden="1"/>
    <cellStyle name="Collegamento visitato" xfId="592" builtinId="9" hidden="1"/>
    <cellStyle name="Collegamento visitato" xfId="594" builtinId="9" hidden="1"/>
    <cellStyle name="Collegamento visitato" xfId="596" builtinId="9" hidden="1"/>
    <cellStyle name="Collegamento visitato" xfId="598" builtinId="9" hidden="1"/>
    <cellStyle name="Collegamento visitato" xfId="600" builtinId="9" hidden="1"/>
    <cellStyle name="Collegamento visitato" xfId="602" builtinId="9" hidden="1"/>
    <cellStyle name="Collegamento visitato" xfId="604" builtinId="9" hidden="1"/>
    <cellStyle name="Collegamento visitato" xfId="606" builtinId="9" hidden="1"/>
    <cellStyle name="Collegamento visitato" xfId="608" builtinId="9" hidden="1"/>
    <cellStyle name="Collegamento visitato" xfId="610" builtinId="9" hidden="1"/>
    <cellStyle name="Collegamento visitato" xfId="612" builtinId="9" hidden="1"/>
    <cellStyle name="Collegamento visitato" xfId="614" builtinId="9" hidden="1"/>
    <cellStyle name="Collegamento visitato" xfId="616" builtinId="9" hidden="1"/>
    <cellStyle name="Collegamento visitato" xfId="618" builtinId="9" hidden="1"/>
    <cellStyle name="Collegamento visitato" xfId="620" builtinId="9" hidden="1"/>
    <cellStyle name="Collegamento visitato" xfId="622" builtinId="9" hidden="1"/>
    <cellStyle name="Collegamento visitato" xfId="624" builtinId="9" hidden="1"/>
    <cellStyle name="Collegamento visitato" xfId="626" builtinId="9" hidden="1"/>
    <cellStyle name="Collegamento visitato" xfId="628" builtinId="9" hidden="1"/>
    <cellStyle name="Collegamento visitato" xfId="630" builtinId="9" hidden="1"/>
    <cellStyle name="Collegamento visitato" xfId="632" builtinId="9" hidden="1"/>
    <cellStyle name="Collegamento visitato" xfId="634" builtinId="9" hidden="1"/>
    <cellStyle name="Collegamento visitato" xfId="636" builtinId="9" hidden="1"/>
    <cellStyle name="Collegamento visitato" xfId="638" builtinId="9" hidden="1"/>
    <cellStyle name="Collegamento visitato" xfId="640" builtinId="9" hidden="1"/>
    <cellStyle name="Collegamento visitato" xfId="642" builtinId="9" hidden="1"/>
    <cellStyle name="Collegamento visitato" xfId="644" builtinId="9" hidden="1"/>
    <cellStyle name="Collegamento visitato" xfId="646" builtinId="9" hidden="1"/>
    <cellStyle name="Collegamento visitato" xfId="648" builtinId="9" hidden="1"/>
    <cellStyle name="Collegamento visitato" xfId="650" builtinId="9" hidden="1"/>
    <cellStyle name="Collegamento visitato" xfId="652" builtinId="9" hidden="1"/>
    <cellStyle name="Collegamento visitato" xfId="654" builtinId="9" hidden="1"/>
    <cellStyle name="Collegamento visitato" xfId="656" builtinId="9" hidden="1"/>
    <cellStyle name="Collegamento visitato" xfId="658" builtinId="9" hidden="1"/>
    <cellStyle name="Collegamento visitato" xfId="660" builtinId="9" hidden="1"/>
    <cellStyle name="Collegamento visitato" xfId="662" builtinId="9" hidden="1"/>
    <cellStyle name="Collegamento visitato" xfId="664" builtinId="9" hidden="1"/>
    <cellStyle name="Collegamento visitato" xfId="666" builtinId="9" hidden="1"/>
    <cellStyle name="Collegamento visitato" xfId="668" builtinId="9" hidden="1"/>
    <cellStyle name="Collegamento visitato" xfId="670" builtinId="9" hidden="1"/>
    <cellStyle name="Collegamento visitato" xfId="672" builtinId="9" hidden="1"/>
    <cellStyle name="Collegamento visitato" xfId="674" builtinId="9" hidden="1"/>
    <cellStyle name="Collegamento visitato" xfId="676" builtinId="9" hidden="1"/>
    <cellStyle name="Collegamento visitato" xfId="678" builtinId="9" hidden="1"/>
    <cellStyle name="Collegamento visitato" xfId="680" builtinId="9" hidden="1"/>
    <cellStyle name="Collegamento visitato" xfId="682" builtinId="9" hidden="1"/>
    <cellStyle name="Collegamento visitato" xfId="684" builtinId="9" hidden="1"/>
    <cellStyle name="Collegamento visitato" xfId="686" builtinId="9" hidden="1"/>
    <cellStyle name="Collegamento visitato" xfId="688" builtinId="9" hidden="1"/>
    <cellStyle name="Collegamento visitato" xfId="690" builtinId="9" hidden="1"/>
    <cellStyle name="Collegamento visitato" xfId="692" builtinId="9" hidden="1"/>
    <cellStyle name="Collegamento visitato" xfId="694" builtinId="9" hidden="1"/>
    <cellStyle name="Collegamento visitato" xfId="696" builtinId="9" hidden="1"/>
    <cellStyle name="Collegamento visitato" xfId="698" builtinId="9" hidden="1"/>
    <cellStyle name="Collegamento visitato" xfId="700" builtinId="9" hidden="1"/>
    <cellStyle name="Collegamento visitato" xfId="702" builtinId="9" hidden="1"/>
    <cellStyle name="Collegamento visitato" xfId="704" builtinId="9" hidden="1"/>
    <cellStyle name="Collegamento visitato" xfId="706" builtinId="9" hidden="1"/>
    <cellStyle name="Collegamento visitato" xfId="708" builtinId="9" hidden="1"/>
    <cellStyle name="Collegamento visitato" xfId="710" builtinId="9" hidden="1"/>
    <cellStyle name="Collegamento visitato" xfId="712" builtinId="9" hidden="1"/>
    <cellStyle name="Collegamento visitato" xfId="714" builtinId="9" hidden="1"/>
    <cellStyle name="Collegamento visitato" xfId="716" builtinId="9" hidden="1"/>
    <cellStyle name="Collegamento visitato" xfId="718" builtinId="9" hidden="1"/>
    <cellStyle name="Collegamento visitato" xfId="720" builtinId="9" hidden="1"/>
    <cellStyle name="Collegamento visitato" xfId="722" builtinId="9" hidden="1"/>
    <cellStyle name="Collegamento visitato" xfId="724" builtinId="9" hidden="1"/>
    <cellStyle name="Collegamento visitato" xfId="726" builtinId="9" hidden="1"/>
    <cellStyle name="Collegamento visitato" xfId="728" builtinId="9" hidden="1"/>
    <cellStyle name="Collegamento visitato" xfId="730" builtinId="9" hidden="1"/>
    <cellStyle name="Collegamento visitato" xfId="732" builtinId="9" hidden="1"/>
    <cellStyle name="Collegamento visitato" xfId="734" builtinId="9" hidden="1"/>
    <cellStyle name="Collegamento visitato" xfId="736" builtinId="9" hidden="1"/>
    <cellStyle name="Collegamento visitato" xfId="738" builtinId="9" hidden="1"/>
    <cellStyle name="Collegamento visitato" xfId="740" builtinId="9" hidden="1"/>
    <cellStyle name="Collegamento visitato" xfId="742" builtinId="9" hidden="1"/>
    <cellStyle name="Collegamento visitato" xfId="744" builtinId="9" hidden="1"/>
    <cellStyle name="Collegamento visitato" xfId="746" builtinId="9" hidden="1"/>
    <cellStyle name="Collegamento visitato" xfId="748" builtinId="9" hidden="1"/>
    <cellStyle name="Collegamento visitato" xfId="750" builtinId="9" hidden="1"/>
    <cellStyle name="Collegamento visitato" xfId="752" builtinId="9" hidden="1"/>
    <cellStyle name="Collegamento visitato" xfId="754" builtinId="9" hidden="1"/>
    <cellStyle name="Collegamento visitato" xfId="756" builtinId="9" hidden="1"/>
    <cellStyle name="Collegamento visitato" xfId="758" builtinId="9" hidden="1"/>
    <cellStyle name="Collegamento visitato" xfId="760" builtinId="9" hidden="1"/>
    <cellStyle name="Collegamento visitato" xfId="762" builtinId="9" hidden="1"/>
    <cellStyle name="Collegamento visitato" xfId="764" builtinId="9" hidden="1"/>
    <cellStyle name="Collegamento visitato" xfId="766" builtinId="9" hidden="1"/>
    <cellStyle name="Collegamento visitato" xfId="768" builtinId="9" hidden="1"/>
    <cellStyle name="Collegamento visitato" xfId="770" builtinId="9" hidden="1"/>
    <cellStyle name="Collegamento visitato" xfId="772" builtinId="9" hidden="1"/>
    <cellStyle name="Collegamento visitato" xfId="774" builtinId="9" hidden="1"/>
    <cellStyle name="Collegamento visitato" xfId="776" builtinId="9" hidden="1"/>
    <cellStyle name="Collegamento visitato" xfId="778" builtinId="9" hidden="1"/>
    <cellStyle name="Collegamento visitato" xfId="780" builtinId="9" hidden="1"/>
    <cellStyle name="Collegamento visitato" xfId="782" builtinId="9" hidden="1"/>
    <cellStyle name="Collegamento visitato" xfId="784" builtinId="9" hidden="1"/>
    <cellStyle name="Collegamento visitato" xfId="786" builtinId="9" hidden="1"/>
    <cellStyle name="Collegamento visitato" xfId="788" builtinId="9" hidden="1"/>
    <cellStyle name="Collegamento visitato" xfId="790" builtinId="9" hidden="1"/>
    <cellStyle name="Collegamento visitato" xfId="792" builtinId="9" hidden="1"/>
    <cellStyle name="Collegamento visitato" xfId="794" builtinId="9" hidden="1"/>
    <cellStyle name="Collegamento visitato" xfId="796" builtinId="9" hidden="1"/>
    <cellStyle name="Collegamento visitato" xfId="798" builtinId="9" hidden="1"/>
    <cellStyle name="Collegamento visitato" xfId="800" builtinId="9" hidden="1"/>
    <cellStyle name="Collegamento visitato" xfId="802" builtinId="9" hidden="1"/>
    <cellStyle name="Collegamento visitato" xfId="804" builtinId="9" hidden="1"/>
    <cellStyle name="Collegamento visitato" xfId="806" builtinId="9" hidden="1"/>
    <cellStyle name="Collegamento visitato" xfId="808" builtinId="9" hidden="1"/>
    <cellStyle name="Collegamento visitato" xfId="810" builtinId="9" hidden="1"/>
    <cellStyle name="Collegamento visitato" xfId="812" builtinId="9" hidden="1"/>
    <cellStyle name="Collegamento visitato" xfId="814" builtinId="9" hidden="1"/>
    <cellStyle name="Collegamento visitato" xfId="816" builtinId="9" hidden="1"/>
    <cellStyle name="Collegamento visitato" xfId="818" builtinId="9" hidden="1"/>
    <cellStyle name="Collegamento visitato" xfId="820" builtinId="9" hidden="1"/>
    <cellStyle name="Collegamento visitato" xfId="822" builtinId="9" hidden="1"/>
    <cellStyle name="Collegamento visitato" xfId="824" builtinId="9" hidden="1"/>
    <cellStyle name="Collegamento visitato" xfId="826" builtinId="9" hidden="1"/>
    <cellStyle name="Collegamento visitato" xfId="828" builtinId="9" hidden="1"/>
    <cellStyle name="Collegamento visitato" xfId="830" builtinId="9" hidden="1"/>
    <cellStyle name="Collegamento visitato" xfId="832" builtinId="9" hidden="1"/>
    <cellStyle name="Collegamento visitato" xfId="834" builtinId="9" hidden="1"/>
    <cellStyle name="Collegamento visitato" xfId="836" builtinId="9" hidden="1"/>
    <cellStyle name="Collegamento visitato" xfId="838" builtinId="9" hidden="1"/>
    <cellStyle name="Collegamento visitato" xfId="840" builtinId="9" hidden="1"/>
    <cellStyle name="Collegamento visitato" xfId="842" builtinId="9" hidden="1"/>
    <cellStyle name="Collegamento visitato" xfId="844" builtinId="9" hidden="1"/>
    <cellStyle name="Collegamento visitato" xfId="846" builtinId="9" hidden="1"/>
    <cellStyle name="Collegamento visitato" xfId="848" builtinId="9" hidden="1"/>
    <cellStyle name="Collegamento visitato" xfId="850" builtinId="9" hidden="1"/>
    <cellStyle name="Collegamento visitato" xfId="852" builtinId="9" hidden="1"/>
    <cellStyle name="Collegamento visitato" xfId="854" builtinId="9" hidden="1"/>
    <cellStyle name="Collegamento visitato" xfId="856" builtinId="9" hidden="1"/>
    <cellStyle name="Collegamento visitato" xfId="858" builtinId="9" hidden="1"/>
    <cellStyle name="Collegamento visitato" xfId="860" builtinId="9" hidden="1"/>
    <cellStyle name="Collegamento visitato" xfId="862" builtinId="9" hidden="1"/>
    <cellStyle name="Collegamento visitato" xfId="864" builtinId="9" hidden="1"/>
    <cellStyle name="Collegamento visitato" xfId="866" builtinId="9" hidden="1"/>
    <cellStyle name="Collegamento visitato" xfId="868" builtinId="9" hidden="1"/>
    <cellStyle name="Collegamento visitato" xfId="870" builtinId="9" hidden="1"/>
    <cellStyle name="Collegamento visitato" xfId="872" builtinId="9" hidden="1"/>
    <cellStyle name="Collegamento visitato" xfId="874" builtinId="9" hidden="1"/>
    <cellStyle name="Collegamento visitato" xfId="876" builtinId="9" hidden="1"/>
    <cellStyle name="Collegamento visitato" xfId="878" builtinId="9" hidden="1"/>
    <cellStyle name="Collegamento visitato" xfId="880" builtinId="9" hidden="1"/>
    <cellStyle name="Collegamento visitato" xfId="882" builtinId="9" hidden="1"/>
    <cellStyle name="Collegamento visitato" xfId="884" builtinId="9" hidden="1"/>
    <cellStyle name="Collegamento visitato" xfId="886" builtinId="9" hidden="1"/>
    <cellStyle name="Collegamento visitato" xfId="888" builtinId="9" hidden="1"/>
    <cellStyle name="Collegamento visitato" xfId="890" builtinId="9" hidden="1"/>
    <cellStyle name="Collegamento visitato" xfId="892" builtinId="9" hidden="1"/>
    <cellStyle name="Collegamento visitato" xfId="894" builtinId="9" hidden="1"/>
    <cellStyle name="Collegamento visitato" xfId="896" builtinId="9" hidden="1"/>
    <cellStyle name="Collegamento visitato" xfId="898" builtinId="9" hidden="1"/>
    <cellStyle name="Collegamento visitato" xfId="900" builtinId="9" hidden="1"/>
    <cellStyle name="Collegamento visitato" xfId="902" builtinId="9" hidden="1"/>
    <cellStyle name="Collegamento visitato" xfId="904" builtinId="9" hidden="1"/>
    <cellStyle name="Collegamento visitato" xfId="906" builtinId="9" hidden="1"/>
    <cellStyle name="Collegamento visitato" xfId="908" builtinId="9" hidden="1"/>
    <cellStyle name="Collegamento visitato" xfId="910" builtinId="9" hidden="1"/>
    <cellStyle name="Collegamento visitato" xfId="912" builtinId="9" hidden="1"/>
    <cellStyle name="Collegamento visitato" xfId="914" builtinId="9" hidden="1"/>
    <cellStyle name="Collegamento visitato" xfId="916" builtinId="9" hidden="1"/>
    <cellStyle name="Collegamento visitato" xfId="918" builtinId="9" hidden="1"/>
    <cellStyle name="Collegamento visitato" xfId="920" builtinId="9" hidden="1"/>
    <cellStyle name="Collegamento visitato" xfId="922" builtinId="9" hidden="1"/>
    <cellStyle name="Collegamento visitato" xfId="924" builtinId="9" hidden="1"/>
    <cellStyle name="Collegamento visitato" xfId="926" builtinId="9" hidden="1"/>
    <cellStyle name="Collegamento visitato" xfId="928" builtinId="9" hidden="1"/>
    <cellStyle name="Collegamento visitato" xfId="930" builtinId="9" hidden="1"/>
    <cellStyle name="Collegamento visitato" xfId="932" builtinId="9" hidden="1"/>
    <cellStyle name="Collegamento visitato" xfId="934" builtinId="9" hidden="1"/>
    <cellStyle name="Collegamento visitato" xfId="936" builtinId="9" hidden="1"/>
    <cellStyle name="Collegamento visitato" xfId="938" builtinId="9" hidden="1"/>
    <cellStyle name="Collegamento visitato" xfId="940" builtinId="9" hidden="1"/>
    <cellStyle name="Collegamento visitato" xfId="942" builtinId="9" hidden="1"/>
    <cellStyle name="Collegamento visitato" xfId="944" builtinId="9" hidden="1"/>
    <cellStyle name="Collegamento visitato" xfId="946" builtinId="9" hidden="1"/>
    <cellStyle name="Collegamento visitato" xfId="948" builtinId="9" hidden="1"/>
    <cellStyle name="Collegamento visitato" xfId="950" builtinId="9" hidden="1"/>
    <cellStyle name="Collegamento visitato" xfId="952" builtinId="9" hidden="1"/>
    <cellStyle name="Collegamento visitato" xfId="954" builtinId="9" hidden="1"/>
    <cellStyle name="Collegamento visitato" xfId="956" builtinId="9" hidden="1"/>
    <cellStyle name="Collegamento visitato" xfId="958" builtinId="9" hidden="1"/>
    <cellStyle name="Collegamento visitato" xfId="960" builtinId="9" hidden="1"/>
    <cellStyle name="Collegamento visitato" xfId="962" builtinId="9" hidden="1"/>
    <cellStyle name="Collegamento visitato" xfId="964" builtinId="9" hidden="1"/>
    <cellStyle name="Collegamento visitato" xfId="966" builtinId="9" hidden="1"/>
    <cellStyle name="Collegamento visitato" xfId="968" builtinId="9" hidden="1"/>
    <cellStyle name="Collegamento visitato" xfId="970" builtinId="9" hidden="1"/>
    <cellStyle name="Collegamento visitato" xfId="972" builtinId="9" hidden="1"/>
    <cellStyle name="Collegamento visitato" xfId="974" builtinId="9" hidden="1"/>
    <cellStyle name="Collegamento visitato" xfId="976" builtinId="9" hidden="1"/>
    <cellStyle name="Collegamento visitato" xfId="978" builtinId="9" hidden="1"/>
    <cellStyle name="Collegamento visitato" xfId="980" builtinId="9" hidden="1"/>
    <cellStyle name="Collegamento visitato" xfId="982" builtinId="9" hidden="1"/>
    <cellStyle name="Collegamento visitato" xfId="984" builtinId="9" hidden="1"/>
    <cellStyle name="Collegamento visitato" xfId="986" builtinId="9" hidden="1"/>
    <cellStyle name="Collegamento visitato" xfId="988" builtinId="9" hidden="1"/>
    <cellStyle name="Collegamento visitato" xfId="990" builtinId="9" hidden="1"/>
    <cellStyle name="Collegamento visitato" xfId="992" builtinId="9" hidden="1"/>
    <cellStyle name="Collegamento visitato" xfId="994" builtinId="9" hidden="1"/>
    <cellStyle name="Collegamento visitato" xfId="996" builtinId="9" hidden="1"/>
    <cellStyle name="Collegamento visitato" xfId="998" builtinId="9" hidden="1"/>
    <cellStyle name="Collegamento visitato" xfId="1000" builtinId="9" hidden="1"/>
    <cellStyle name="Collegamento visitato" xfId="1002" builtinId="9" hidden="1"/>
    <cellStyle name="Collegamento visitato" xfId="1004" builtinId="9" hidden="1"/>
    <cellStyle name="Collegamento visitato" xfId="1006" builtinId="9" hidden="1"/>
    <cellStyle name="Collegamento visitato" xfId="1008" builtinId="9" hidden="1"/>
    <cellStyle name="Collegamento visitato" xfId="1010" builtinId="9" hidden="1"/>
    <cellStyle name="Collegamento visitato" xfId="1012" builtinId="9" hidden="1"/>
    <cellStyle name="Collegamento visitato" xfId="1014" builtinId="9" hidden="1"/>
    <cellStyle name="Collegamento visitato" xfId="1016" builtinId="9" hidden="1"/>
    <cellStyle name="Collegamento visitato" xfId="1018" builtinId="9" hidden="1"/>
    <cellStyle name="Collegamento visitato" xfId="1020" builtinId="9" hidden="1"/>
    <cellStyle name="Collegamento visitato" xfId="1022" builtinId="9" hidden="1"/>
    <cellStyle name="Collegamento visitato" xfId="1024" builtinId="9" hidden="1"/>
    <cellStyle name="Collegamento visitato" xfId="1026" builtinId="9" hidden="1"/>
    <cellStyle name="Collegamento visitato" xfId="1028" builtinId="9" hidden="1"/>
    <cellStyle name="Collegamento visitato" xfId="1030" builtinId="9" hidden="1"/>
    <cellStyle name="Collegamento visitato" xfId="1032" builtinId="9" hidden="1"/>
    <cellStyle name="Collegamento visitato" xfId="1034" builtinId="9" hidden="1"/>
    <cellStyle name="Collegamento visitato" xfId="1036" builtinId="9" hidden="1"/>
    <cellStyle name="Collegamento visitato" xfId="1038" builtinId="9" hidden="1"/>
    <cellStyle name="Collegamento visitato" xfId="1040" builtinId="9" hidden="1"/>
    <cellStyle name="Collegamento visitato" xfId="1042" builtinId="9" hidden="1"/>
    <cellStyle name="Collegamento visitato" xfId="1044" builtinId="9" hidden="1"/>
    <cellStyle name="Collegamento visitato" xfId="1046" builtinId="9" hidden="1"/>
    <cellStyle name="Collegamento visitato" xfId="1048" builtinId="9" hidden="1"/>
    <cellStyle name="Collegamento visitato" xfId="1050" builtinId="9" hidden="1"/>
    <cellStyle name="Collegamento visitato" xfId="1052" builtinId="9" hidden="1"/>
    <cellStyle name="Collegamento visitato" xfId="1054" builtinId="9" hidden="1"/>
    <cellStyle name="Collegamento visitato" xfId="1056" builtinId="9" hidden="1"/>
    <cellStyle name="Collegamento visitato" xfId="1058" builtinId="9" hidden="1"/>
    <cellStyle name="Collegamento visitato" xfId="1060" builtinId="9" hidden="1"/>
    <cellStyle name="Collegamento visitato" xfId="1062" builtinId="9" hidden="1"/>
    <cellStyle name="Collegamento visitato" xfId="1064" builtinId="9" hidden="1"/>
    <cellStyle name="Collegamento visitato" xfId="1066" builtinId="9" hidden="1"/>
    <cellStyle name="Collegamento visitato" xfId="1068" builtinId="9" hidden="1"/>
    <cellStyle name="Collegamento visitato" xfId="1070" builtinId="9" hidden="1"/>
    <cellStyle name="Collegamento visitato" xfId="1072" builtinId="9" hidden="1"/>
    <cellStyle name="Collegamento visitato" xfId="1074" builtinId="9" hidden="1"/>
    <cellStyle name="Collegamento visitato" xfId="1076" builtinId="9" hidden="1"/>
    <cellStyle name="Collegamento visitato" xfId="1078" builtinId="9" hidden="1"/>
    <cellStyle name="Collegamento visitato" xfId="1080" builtinId="9" hidden="1"/>
    <cellStyle name="Collegamento visitato" xfId="1082" builtinId="9" hidden="1"/>
    <cellStyle name="Collegamento visitato" xfId="1084" builtinId="9" hidden="1"/>
    <cellStyle name="Collegamento visitato" xfId="1086" builtinId="9" hidden="1"/>
    <cellStyle name="Collegamento visitato" xfId="1088" builtinId="9" hidden="1"/>
    <cellStyle name="Collegamento visitato" xfId="1090" builtinId="9" hidden="1"/>
    <cellStyle name="Collegamento visitato" xfId="1092" builtinId="9" hidden="1"/>
    <cellStyle name="Collegamento visitato" xfId="1094" builtinId="9" hidden="1"/>
    <cellStyle name="Collegamento visitato" xfId="1096" builtinId="9" hidden="1"/>
    <cellStyle name="Collegamento visitato" xfId="1098" builtinId="9" hidden="1"/>
    <cellStyle name="Collegamento visitato" xfId="1100" builtinId="9" hidden="1"/>
    <cellStyle name="Collegamento visitato" xfId="1102" builtinId="9" hidden="1"/>
    <cellStyle name="Collegamento visitato" xfId="1104" builtinId="9" hidden="1"/>
    <cellStyle name="Collegamento visitato" xfId="1106" builtinId="9" hidden="1"/>
    <cellStyle name="Collegamento visitato" xfId="1108" builtinId="9" hidden="1"/>
    <cellStyle name="Collegamento visitato" xfId="1110" builtinId="9" hidden="1"/>
    <cellStyle name="Collegamento visitato" xfId="1112" builtinId="9" hidden="1"/>
    <cellStyle name="Collegamento visitato" xfId="1114" builtinId="9" hidden="1"/>
    <cellStyle name="Collegamento visitato" xfId="1116" builtinId="9" hidden="1"/>
    <cellStyle name="Collegamento visitato" xfId="1118" builtinId="9" hidden="1"/>
    <cellStyle name="Collegamento visitato" xfId="1120" builtinId="9" hidden="1"/>
    <cellStyle name="Collegamento visitato" xfId="1122" builtinId="9" hidden="1"/>
    <cellStyle name="Collegamento visitato" xfId="1124" builtinId="9" hidden="1"/>
    <cellStyle name="Collegamento visitato" xfId="1126" builtinId="9" hidden="1"/>
    <cellStyle name="Collegamento visitato" xfId="1128" builtinId="9" hidden="1"/>
    <cellStyle name="Collegamento visitato" xfId="1130" builtinId="9" hidden="1"/>
    <cellStyle name="Collegamento visitato" xfId="1132" builtinId="9" hidden="1"/>
    <cellStyle name="Collegamento visitato" xfId="1134" builtinId="9" hidden="1"/>
    <cellStyle name="Collegamento visitato" xfId="1136" builtinId="9" hidden="1"/>
    <cellStyle name="Collegamento visitato" xfId="1138" builtinId="9" hidden="1"/>
    <cellStyle name="Collegamento visitato" xfId="1140" builtinId="9" hidden="1"/>
    <cellStyle name="Collegamento visitato" xfId="1142" builtinId="9" hidden="1"/>
    <cellStyle name="Collegamento visitato" xfId="1144" builtinId="9" hidden="1"/>
    <cellStyle name="Collegamento visitato" xfId="1146" builtinId="9" hidden="1"/>
    <cellStyle name="Collegamento visitato" xfId="1148" builtinId="9" hidden="1"/>
    <cellStyle name="Collegamento visitato" xfId="1150" builtinId="9" hidden="1"/>
    <cellStyle name="Collegamento visitato" xfId="1152" builtinId="9" hidden="1"/>
    <cellStyle name="Collegamento visitato" xfId="1154" builtinId="9" hidden="1"/>
    <cellStyle name="Collegamento visitato" xfId="1156" builtinId="9" hidden="1"/>
    <cellStyle name="Collegamento visitato" xfId="1158" builtinId="9" hidden="1"/>
    <cellStyle name="Collegamento visitato" xfId="1160" builtinId="9" hidden="1"/>
    <cellStyle name="Collegamento visitato" xfId="1162" builtinId="9" hidden="1"/>
    <cellStyle name="Collegamento visitato" xfId="1164" builtinId="9" hidden="1"/>
    <cellStyle name="Collegamento visitato" xfId="1166" builtinId="9" hidden="1"/>
    <cellStyle name="Collegamento visitato" xfId="1168" builtinId="9" hidden="1"/>
    <cellStyle name="Collegamento visitato" xfId="1170" builtinId="9" hidden="1"/>
    <cellStyle name="Collegamento visitato" xfId="1172" builtinId="9" hidden="1"/>
    <cellStyle name="Collegamento visitato" xfId="1174" builtinId="9" hidden="1"/>
    <cellStyle name="Collegamento visitato" xfId="1176" builtinId="9" hidden="1"/>
    <cellStyle name="Collegamento visitato" xfId="1178" builtinId="9" hidden="1"/>
    <cellStyle name="Collegamento visitato" xfId="1180" builtinId="9" hidden="1"/>
    <cellStyle name="Collegamento visitato" xfId="1182" builtinId="9" hidden="1"/>
    <cellStyle name="Collegamento visitato" xfId="1184" builtinId="9" hidden="1"/>
    <cellStyle name="Collegamento visitato" xfId="1186" builtinId="9" hidden="1"/>
    <cellStyle name="Collegamento visitato" xfId="1188" builtinId="9" hidden="1"/>
    <cellStyle name="Collegamento visitato" xfId="1190" builtinId="9" hidden="1"/>
    <cellStyle name="Collegamento visitato" xfId="1192" builtinId="9" hidden="1"/>
    <cellStyle name="Collegamento visitato" xfId="1194" builtinId="9" hidden="1"/>
    <cellStyle name="Collegamento visitato" xfId="1196" builtinId="9" hidden="1"/>
    <cellStyle name="Collegamento visitato" xfId="1198" builtinId="9" hidden="1"/>
    <cellStyle name="Collegamento visitato" xfId="1200" builtinId="9" hidden="1"/>
    <cellStyle name="Collegamento visitato" xfId="1202" builtinId="9" hidden="1"/>
    <cellStyle name="Normale" xfId="0" builtinId="0"/>
    <cellStyle name="Percentuale" xfId="1" builtinId="5"/>
    <cellStyle name="Virgola" xfId="53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externalLink" Target="externalLinks/externalLink1.xml"/><Relationship Id="rId14" Type="http://schemas.openxmlformats.org/officeDocument/2006/relationships/externalLink" Target="externalLinks/externalLink2.xml"/><Relationship Id="rId15" Type="http://schemas.openxmlformats.org/officeDocument/2006/relationships/externalLink" Target="externalLinks/externalLink3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8067354256774"/>
          <c:y val="0.0155172413793103"/>
          <c:w val="0.948530627333555"/>
          <c:h val="0.895318741936919"/>
        </c:manualLayout>
      </c:layout>
      <c:lineChart>
        <c:grouping val="standard"/>
        <c:varyColors val="0"/>
        <c:ser>
          <c:idx val="0"/>
          <c:order val="0"/>
          <c:tx>
            <c:strRef>
              <c:f>CONFRONTO!$CF$14</c:f>
              <c:strCache>
                <c:ptCount val="1"/>
                <c:pt idx="0">
                  <c:v>storico TAA</c:v>
                </c:pt>
              </c:strCache>
            </c:strRef>
          </c:tx>
          <c:spPr>
            <a:ln>
              <a:solidFill>
                <a:srgbClr val="FF6600"/>
              </a:solidFill>
            </a:ln>
          </c:spPr>
          <c:marker>
            <c:symbol val="none"/>
          </c:marker>
          <c:dLbls>
            <c:dLbl>
              <c:idx val="23"/>
              <c:layout>
                <c:manualLayout>
                  <c:x val="-0.0150234741784038"/>
                  <c:y val="0.0254237288135593"/>
                </c:manualLayout>
              </c:layout>
              <c:tx>
                <c:rich>
                  <a:bodyPr/>
                  <a:lstStyle/>
                  <a:p>
                    <a:r>
                      <a:rPr lang="it-IT" sz="2000" b="1">
                        <a:solidFill>
                          <a:srgbClr val="FF6600"/>
                        </a:solidFill>
                      </a:rPr>
                      <a:t>5,82%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CONFRONTO!$CG$13:$DD$13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CONFRONTO!$CG$14:$DD$14</c:f>
              <c:numCache>
                <c:formatCode>0.00000%</c:formatCode>
                <c:ptCount val="24"/>
                <c:pt idx="0">
                  <c:v>0.0450064417624336</c:v>
                </c:pt>
                <c:pt idx="1">
                  <c:v>0.0477424444504723</c:v>
                </c:pt>
                <c:pt idx="2">
                  <c:v>0.0483686085744953</c:v>
                </c:pt>
                <c:pt idx="3">
                  <c:v>0.04794882643924</c:v>
                </c:pt>
                <c:pt idx="4">
                  <c:v>0.0460681349578953</c:v>
                </c:pt>
                <c:pt idx="5">
                  <c:v>0.0513281198922132</c:v>
                </c:pt>
                <c:pt idx="6">
                  <c:v>0.0531683027108143</c:v>
                </c:pt>
                <c:pt idx="7">
                  <c:v>0.0571780447862735</c:v>
                </c:pt>
                <c:pt idx="8">
                  <c:v>0.0509337846920723</c:v>
                </c:pt>
                <c:pt idx="9">
                  <c:v>0.0492195747249944</c:v>
                </c:pt>
                <c:pt idx="10">
                  <c:v>0.0497219101486088</c:v>
                </c:pt>
                <c:pt idx="11">
                  <c:v>0.053194161250239</c:v>
                </c:pt>
                <c:pt idx="12">
                  <c:v>0.0554010039821656</c:v>
                </c:pt>
                <c:pt idx="13">
                  <c:v>0.0591795293413224</c:v>
                </c:pt>
                <c:pt idx="14">
                  <c:v>0.062251247721853</c:v>
                </c:pt>
                <c:pt idx="15">
                  <c:v>0.061427032276632</c:v>
                </c:pt>
                <c:pt idx="16">
                  <c:v>0.061012126140153</c:v>
                </c:pt>
                <c:pt idx="17">
                  <c:v>0.0593133625220468</c:v>
                </c:pt>
                <c:pt idx="18">
                  <c:v>0.0620763681033382</c:v>
                </c:pt>
                <c:pt idx="19">
                  <c:v>0.0626970097883889</c:v>
                </c:pt>
                <c:pt idx="20">
                  <c:v>0.06271663381896</c:v>
                </c:pt>
                <c:pt idx="21">
                  <c:v>0.0587414102483833</c:v>
                </c:pt>
                <c:pt idx="22">
                  <c:v>0.0595221798349073</c:v>
                </c:pt>
                <c:pt idx="23">
                  <c:v>0.0582209148164768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CONFRONTO!$CF$15</c:f>
              <c:strCache>
                <c:ptCount val="1"/>
                <c:pt idx="0">
                  <c:v>TAA con pro-capite per età Ita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dLbls>
            <c:dLbl>
              <c:idx val="23"/>
              <c:layout>
                <c:manualLayout>
                  <c:x val="-0.00375586854460094"/>
                  <c:y val="-0.0494350282485876"/>
                </c:manualLayout>
              </c:layout>
              <c:tx>
                <c:rich>
                  <a:bodyPr/>
                  <a:lstStyle/>
                  <a:p>
                    <a:r>
                      <a:rPr lang="it-IT" sz="2000" b="1">
                        <a:solidFill>
                          <a:srgbClr val="008000"/>
                        </a:solidFill>
                      </a:rPr>
                      <a:t>4,76%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CONFRONTO!$CG$13:$DD$13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CONFRONTO!$CG$15:$DD$15</c:f>
              <c:numCache>
                <c:formatCode>0.00000%</c:formatCode>
                <c:ptCount val="24"/>
                <c:pt idx="0">
                  <c:v>0.0436781450283282</c:v>
                </c:pt>
                <c:pt idx="1">
                  <c:v>0.0456199949491018</c:v>
                </c:pt>
                <c:pt idx="2">
                  <c:v>0.0451251323253296</c:v>
                </c:pt>
                <c:pt idx="3">
                  <c:v>0.0435532361535463</c:v>
                </c:pt>
                <c:pt idx="4">
                  <c:v>0.0411382094949665</c:v>
                </c:pt>
                <c:pt idx="5">
                  <c:v>0.0368198931124234</c:v>
                </c:pt>
                <c:pt idx="6">
                  <c:v>0.0368576314428839</c:v>
                </c:pt>
                <c:pt idx="7">
                  <c:v>0.0390601641407654</c:v>
                </c:pt>
                <c:pt idx="8">
                  <c:v>0.0387007670712963</c:v>
                </c:pt>
                <c:pt idx="9">
                  <c:v>0.0397643156772794</c:v>
                </c:pt>
                <c:pt idx="10">
                  <c:v>0.0421950958247701</c:v>
                </c:pt>
                <c:pt idx="11">
                  <c:v>0.0447785223184937</c:v>
                </c:pt>
                <c:pt idx="12">
                  <c:v>0.0463430796883747</c:v>
                </c:pt>
                <c:pt idx="13">
                  <c:v>0.0466567220163051</c:v>
                </c:pt>
                <c:pt idx="14">
                  <c:v>0.0491355200945779</c:v>
                </c:pt>
                <c:pt idx="15">
                  <c:v>0.051485987233918</c:v>
                </c:pt>
                <c:pt idx="16">
                  <c:v>0.0521327303448597</c:v>
                </c:pt>
                <c:pt idx="17">
                  <c:v>0.0501699825191097</c:v>
                </c:pt>
                <c:pt idx="18">
                  <c:v>0.0525755699590497</c:v>
                </c:pt>
                <c:pt idx="19">
                  <c:v>0.0541690820294166</c:v>
                </c:pt>
                <c:pt idx="20">
                  <c:v>0.0540655835589415</c:v>
                </c:pt>
                <c:pt idx="21">
                  <c:v>0.0493423467907657</c:v>
                </c:pt>
                <c:pt idx="22">
                  <c:v>0.0484801535677309</c:v>
                </c:pt>
                <c:pt idx="23">
                  <c:v>0.0476018635338055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CONFRONTO!$CF$19</c:f>
              <c:strCache>
                <c:ptCount val="1"/>
                <c:pt idx="0">
                  <c:v>TAA con pro-capite per età Bench</c:v>
                </c:pt>
              </c:strCache>
            </c:strRef>
          </c:tx>
          <c:spPr>
            <a:ln w="63500" cmpd="dbl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23"/>
              <c:layout>
                <c:manualLayout>
                  <c:x val="-0.0244131455399061"/>
                  <c:y val="0.0353107344632768"/>
                </c:manualLayout>
              </c:layout>
              <c:tx>
                <c:rich>
                  <a:bodyPr/>
                  <a:lstStyle/>
                  <a:p>
                    <a:r>
                      <a:rPr lang="it-IT" sz="2000" b="1"/>
                      <a:t>4,48%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CONFRONTO!$CG$13:$DD$13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CONFRONTO!$CG$19:$DD$19</c:f>
              <c:numCache>
                <c:formatCode>0.00000%</c:formatCode>
                <c:ptCount val="24"/>
                <c:pt idx="0">
                  <c:v>0.0441225056126731</c:v>
                </c:pt>
                <c:pt idx="1">
                  <c:v>0.0460480983166379</c:v>
                </c:pt>
                <c:pt idx="2">
                  <c:v>0.045695728865021</c:v>
                </c:pt>
                <c:pt idx="3">
                  <c:v>0.0436377387612748</c:v>
                </c:pt>
                <c:pt idx="4">
                  <c:v>0.0407545152348081</c:v>
                </c:pt>
                <c:pt idx="5">
                  <c:v>0.0392879414045352</c:v>
                </c:pt>
                <c:pt idx="6">
                  <c:v>0.0385032718734358</c:v>
                </c:pt>
                <c:pt idx="7">
                  <c:v>0.0402712221663855</c:v>
                </c:pt>
                <c:pt idx="8">
                  <c:v>0.037244548605819</c:v>
                </c:pt>
                <c:pt idx="9">
                  <c:v>0.0379546951286781</c:v>
                </c:pt>
                <c:pt idx="10">
                  <c:v>0.0404558585830246</c:v>
                </c:pt>
                <c:pt idx="11">
                  <c:v>0.0425570456084231</c:v>
                </c:pt>
                <c:pt idx="12">
                  <c:v>0.0442794467805436</c:v>
                </c:pt>
                <c:pt idx="13">
                  <c:v>0.0439008374975611</c:v>
                </c:pt>
                <c:pt idx="14">
                  <c:v>0.0456060599836314</c:v>
                </c:pt>
                <c:pt idx="15">
                  <c:v>0.0469113175171364</c:v>
                </c:pt>
                <c:pt idx="16">
                  <c:v>0.0483497446967083</c:v>
                </c:pt>
                <c:pt idx="17">
                  <c:v>0.0461828307916765</c:v>
                </c:pt>
                <c:pt idx="18">
                  <c:v>0.0484333466243358</c:v>
                </c:pt>
                <c:pt idx="19">
                  <c:v>0.0504517246309813</c:v>
                </c:pt>
                <c:pt idx="20">
                  <c:v>0.0505022021056619</c:v>
                </c:pt>
                <c:pt idx="21">
                  <c:v>0.0462726668644617</c:v>
                </c:pt>
                <c:pt idx="22">
                  <c:v>0.0456133221305577</c:v>
                </c:pt>
                <c:pt idx="23">
                  <c:v>0.0448266938453027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3688"/>
        <c:axId val="2417256"/>
      </c:lineChart>
      <c:catAx>
        <c:axId val="2413688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/>
            </a:pPr>
            <a:endParaRPr lang="it-IT"/>
          </a:p>
        </c:txPr>
        <c:crossAx val="2417256"/>
        <c:crosses val="autoZero"/>
        <c:auto val="1"/>
        <c:lblAlgn val="ctr"/>
        <c:lblOffset val="100"/>
        <c:noMultiLvlLbl val="0"/>
      </c:catAx>
      <c:valAx>
        <c:axId val="2417256"/>
        <c:scaling>
          <c:orientation val="minMax"/>
          <c:max val="0.065"/>
          <c:min val="0.035"/>
        </c:scaling>
        <c:delete val="0"/>
        <c:axPos val="l"/>
        <c:majorGridlines>
          <c:spPr>
            <a:ln w="3175">
              <a:solidFill>
                <a:schemeClr val="bg2"/>
              </a:solidFill>
            </a:ln>
          </c:spPr>
        </c:majorGridlines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it-IT"/>
          </a:p>
        </c:txPr>
        <c:crossAx val="2413688"/>
        <c:crosses val="autoZero"/>
        <c:crossBetween val="between"/>
        <c:majorUnit val="0.0025"/>
      </c:valAx>
    </c:plotArea>
    <c:legend>
      <c:legendPos val="r"/>
      <c:layout>
        <c:manualLayout>
          <c:xMode val="edge"/>
          <c:yMode val="edge"/>
          <c:x val="0.57115293334812"/>
          <c:y val="0.720869811824369"/>
          <c:w val="0.332166377617085"/>
          <c:h val="0.176337745346655"/>
        </c:manualLayout>
      </c:layout>
      <c:overlay val="0"/>
      <c:spPr>
        <a:solidFill>
          <a:schemeClr val="bg1"/>
        </a:solidFill>
      </c:spPr>
      <c:txPr>
        <a:bodyPr/>
        <a:lstStyle/>
        <a:p>
          <a:pPr rtl="0">
            <a:defRPr sz="2000"/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it-IT" sz="1800" b="0" i="1" baseline="0">
                <a:effectLst/>
              </a:rPr>
              <a:t>valori positivi = minor spesa aggregata stnd. del TAA</a:t>
            </a:r>
          </a:p>
          <a:p>
            <a:pPr algn="l">
              <a:defRPr/>
            </a:pPr>
            <a:endParaRPr lang="it-IT">
              <a:effectLst/>
            </a:endParaRPr>
          </a:p>
          <a:p>
            <a:pPr algn="l">
              <a:defRPr/>
            </a:pPr>
            <a:r>
              <a:rPr lang="it-IT" sz="1800" b="0" i="1" baseline="0">
                <a:effectLst/>
              </a:rPr>
              <a:t>valori negativi = maggior spesa aggregata stnd. del TAA</a:t>
            </a:r>
            <a:endParaRPr lang="it-IT">
              <a:effectLst/>
            </a:endParaRPr>
          </a:p>
        </c:rich>
      </c:tx>
      <c:layout>
        <c:manualLayout>
          <c:xMode val="edge"/>
          <c:yMode val="edge"/>
          <c:x val="0.120022114069358"/>
          <c:y val="0.79343222138726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98067354256774"/>
          <c:y val="0.0155172413793103"/>
          <c:w val="0.948530627333555"/>
          <c:h val="0.924979749298579"/>
        </c:manualLayout>
      </c:layout>
      <c:lineChart>
        <c:grouping val="standard"/>
        <c:varyColors val="0"/>
        <c:ser>
          <c:idx val="0"/>
          <c:order val="0"/>
          <c:tx>
            <c:strRef>
              <c:f>CONFRONTO!$CF$61</c:f>
              <c:strCache>
                <c:ptCount val="1"/>
                <c:pt idx="0">
                  <c:v>TAA ricostruito con pro-capite per età Ita - TAA storico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00842433718044729"/>
                  <c:y val="-0.0179806362378977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-19</a:t>
                    </a:r>
                    <a:r>
                      <a:rPr lang="it-IT" sz="2000" baseline="0"/>
                      <a:t> mln/Euro</a:t>
                    </a:r>
                    <a:r>
                      <a:rPr lang="it-IT"/>
                      <a:t> 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0.0186299212598425"/>
                  <c:y val="0.0560392468722349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-408</a:t>
                    </a:r>
                    <a:r>
                      <a:rPr lang="it-IT" sz="2000" baseline="0"/>
                      <a:t> mln/Euro ca.</a:t>
                    </a:r>
                    <a:r>
                      <a:rPr lang="it-IT"/>
                      <a:t> 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spPr>
              <a:ln>
                <a:solidFill>
                  <a:srgbClr val="FF0000"/>
                </a:solidFill>
              </a:ln>
            </c:spPr>
            <c:trendlineType val="log"/>
            <c:dispRSqr val="0"/>
            <c:dispEq val="0"/>
          </c:trendline>
          <c:cat>
            <c:numRef>
              <c:f>CONFRONTO!$CG$59:$DD$59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CONFRONTO!$CG$61:$DD$61</c:f>
              <c:numCache>
                <c:formatCode>_(* #,##0.00_);_(* \(#,##0.00\);_(* "-"??_);_(@_)</c:formatCode>
                <c:ptCount val="24"/>
                <c:pt idx="0">
                  <c:v>-1.93426570420426E7</c:v>
                </c:pt>
                <c:pt idx="1">
                  <c:v>-3.37278450262792E7</c:v>
                </c:pt>
                <c:pt idx="2">
                  <c:v>-5.42341663622988E7</c:v>
                </c:pt>
                <c:pt idx="3">
                  <c:v>-7.60832722550716E7</c:v>
                </c:pt>
                <c:pt idx="4">
                  <c:v>-9.07500679215926E7</c:v>
                </c:pt>
                <c:pt idx="5">
                  <c:v>-2.94018163038218E8</c:v>
                </c:pt>
                <c:pt idx="6">
                  <c:v>-3.55840122004879E8</c:v>
                </c:pt>
                <c:pt idx="7">
                  <c:v>-4.0573268303828E8</c:v>
                </c:pt>
                <c:pt idx="8">
                  <c:v>-2.87896777435309E8</c:v>
                </c:pt>
                <c:pt idx="9">
                  <c:v>-2.28053280775737E8</c:v>
                </c:pt>
                <c:pt idx="10">
                  <c:v>-1.92481149104913E8</c:v>
                </c:pt>
                <c:pt idx="11">
                  <c:v>-2.24385821169063E8</c:v>
                </c:pt>
                <c:pt idx="12">
                  <c:v>-2.47435243496222E8</c:v>
                </c:pt>
                <c:pt idx="13">
                  <c:v>-3.52846497054225E8</c:v>
                </c:pt>
                <c:pt idx="14">
                  <c:v>-3.86989471399947E8</c:v>
                </c:pt>
                <c:pt idx="15">
                  <c:v>-2.99218907111085E8</c:v>
                </c:pt>
                <c:pt idx="16">
                  <c:v>-2.7963779380333E8</c:v>
                </c:pt>
                <c:pt idx="17">
                  <c:v>-3.01833133117285E8</c:v>
                </c:pt>
                <c:pt idx="18">
                  <c:v>-3.20640087692467E8</c:v>
                </c:pt>
                <c:pt idx="19">
                  <c:v>-2.85093924624717E8</c:v>
                </c:pt>
                <c:pt idx="20">
                  <c:v>-2.96844059158223E8</c:v>
                </c:pt>
                <c:pt idx="21">
                  <c:v>-3.52176404732908E8</c:v>
                </c:pt>
                <c:pt idx="22">
                  <c:v>-4.17214509679566E8</c:v>
                </c:pt>
                <c:pt idx="23">
                  <c:v>-4.07633610862265E8</c:v>
                </c:pt>
              </c:numCache>
            </c:numRef>
          </c:val>
          <c:smooth val="0"/>
        </c:ser>
        <c:ser>
          <c:idx val="6"/>
          <c:order val="1"/>
          <c:tx>
            <c:strRef>
              <c:f>CONFRONTO!$CF$66</c:f>
              <c:strCache>
                <c:ptCount val="1"/>
                <c:pt idx="0">
                  <c:v>media Ita-TAA</c:v>
                </c:pt>
              </c:strCache>
            </c:strRef>
          </c:tx>
          <c:spPr>
            <a:ln w="53975" cmpd="dbl">
              <a:solidFill>
                <a:srgbClr val="008000"/>
              </a:solidFill>
              <a:prstDash val="sysDash"/>
            </a:ln>
          </c:spPr>
          <c:marker>
            <c:symbol val="none"/>
          </c:marker>
          <c:dLbls>
            <c:dLbl>
              <c:idx val="6"/>
              <c:layout>
                <c:manualLayout>
                  <c:x val="0.349913947201443"/>
                  <c:y val="-0.0448564053974581"/>
                </c:manualLayout>
              </c:layout>
              <c:tx>
                <c:rich>
                  <a:bodyPr/>
                  <a:lstStyle/>
                  <a:p>
                    <a:pPr>
                      <a:defRPr sz="2000"/>
                    </a:pPr>
                    <a:r>
                      <a:rPr lang="it-IT" sz="2000" baseline="0"/>
                      <a:t>-259 mln/Euro</a:t>
                    </a:r>
                    <a:r>
                      <a:rPr lang="it-IT" sz="2000"/>
                      <a:t>  ca.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CONFRONTO!$CG$59:$DD$59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CONFRONTO!$CG$66:$DD$66</c:f>
              <c:numCache>
                <c:formatCode>_(* #,##0.00_);_(* \(#,##0.00\);_(* "-"??_);_(@_)</c:formatCode>
                <c:ptCount val="24"/>
                <c:pt idx="0">
                  <c:v>-2.58754568662747E8</c:v>
                </c:pt>
                <c:pt idx="1">
                  <c:v>-2.58754568662747E8</c:v>
                </c:pt>
                <c:pt idx="2">
                  <c:v>-2.58754568662747E8</c:v>
                </c:pt>
                <c:pt idx="3">
                  <c:v>-2.58754568662747E8</c:v>
                </c:pt>
                <c:pt idx="4">
                  <c:v>-2.58754568662747E8</c:v>
                </c:pt>
                <c:pt idx="5">
                  <c:v>-2.58754568662747E8</c:v>
                </c:pt>
                <c:pt idx="6">
                  <c:v>-2.58754568662747E8</c:v>
                </c:pt>
                <c:pt idx="7">
                  <c:v>-2.58754568662747E8</c:v>
                </c:pt>
                <c:pt idx="8">
                  <c:v>-2.58754568662747E8</c:v>
                </c:pt>
                <c:pt idx="9">
                  <c:v>-2.58754568662747E8</c:v>
                </c:pt>
                <c:pt idx="10">
                  <c:v>-2.58754568662747E8</c:v>
                </c:pt>
                <c:pt idx="11">
                  <c:v>-2.58754568662747E8</c:v>
                </c:pt>
                <c:pt idx="12">
                  <c:v>-2.58754568662747E8</c:v>
                </c:pt>
                <c:pt idx="13">
                  <c:v>-2.58754568662747E8</c:v>
                </c:pt>
                <c:pt idx="14">
                  <c:v>-2.58754568662747E8</c:v>
                </c:pt>
                <c:pt idx="15">
                  <c:v>-2.58754568662747E8</c:v>
                </c:pt>
                <c:pt idx="16">
                  <c:v>-2.58754568662747E8</c:v>
                </c:pt>
                <c:pt idx="17">
                  <c:v>-2.58754568662747E8</c:v>
                </c:pt>
                <c:pt idx="18">
                  <c:v>-2.58754568662747E8</c:v>
                </c:pt>
                <c:pt idx="19">
                  <c:v>-2.58754568662747E8</c:v>
                </c:pt>
                <c:pt idx="20">
                  <c:v>-2.58754568662747E8</c:v>
                </c:pt>
                <c:pt idx="21">
                  <c:v>-2.58754568662747E8</c:v>
                </c:pt>
                <c:pt idx="22">
                  <c:v>-2.58754568662747E8</c:v>
                </c:pt>
                <c:pt idx="23">
                  <c:v>-2.58754568662747E8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918648"/>
        <c:axId val="492922168"/>
      </c:lineChart>
      <c:catAx>
        <c:axId val="4929186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cross"/>
        <c:minorTickMark val="none"/>
        <c:tickLblPos val="low"/>
        <c:txPr>
          <a:bodyPr rot="5400000" vert="horz"/>
          <a:lstStyle/>
          <a:p>
            <a:pPr>
              <a:defRPr sz="2000"/>
            </a:pPr>
            <a:endParaRPr lang="it-IT"/>
          </a:p>
        </c:txPr>
        <c:crossAx val="492922168"/>
        <c:crosses val="autoZero"/>
        <c:auto val="1"/>
        <c:lblAlgn val="ctr"/>
        <c:lblOffset val="100"/>
        <c:noMultiLvlLbl val="0"/>
      </c:catAx>
      <c:valAx>
        <c:axId val="492922168"/>
        <c:scaling>
          <c:orientation val="minMax"/>
          <c:max val="5.0E7"/>
          <c:min val="-5.0E8"/>
        </c:scaling>
        <c:delete val="0"/>
        <c:axPos val="l"/>
        <c:majorGridlines>
          <c:spPr>
            <a:ln w="3175">
              <a:solidFill>
                <a:schemeClr val="bg2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it-IT"/>
          </a:p>
        </c:txPr>
        <c:crossAx val="492918648"/>
        <c:crosses val="autoZero"/>
        <c:crossBetween val="between"/>
        <c:minorUnit val="1.0E8"/>
      </c:valAx>
    </c:plotArea>
    <c:legend>
      <c:legendPos val="r"/>
      <c:layout>
        <c:manualLayout>
          <c:xMode val="edge"/>
          <c:yMode val="edge"/>
          <c:x val="0.451695907729844"/>
          <c:y val="0.114486664270701"/>
          <c:w val="0.517748622971424"/>
          <c:h val="0.127588624679383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000"/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98067354256774"/>
          <c:y val="0.0155172413793103"/>
          <c:w val="0.948530627333555"/>
          <c:h val="0.924979749298579"/>
        </c:manualLayout>
      </c:layout>
      <c:lineChart>
        <c:grouping val="standard"/>
        <c:varyColors val="0"/>
        <c:ser>
          <c:idx val="0"/>
          <c:order val="0"/>
          <c:tx>
            <c:strRef>
              <c:f>CONFRONTO!$DE$14</c:f>
              <c:strCache>
                <c:ptCount val="1"/>
                <c:pt idx="0">
                  <c:v>TAA</c:v>
                </c:pt>
              </c:strCache>
            </c:strRef>
          </c:tx>
          <c:spPr>
            <a:ln w="69850">
              <a:solidFill>
                <a:srgbClr val="FF6600"/>
              </a:solidFill>
            </a:ln>
          </c:spPr>
          <c:marker>
            <c:symbol val="none"/>
          </c:marker>
          <c:cat>
            <c:numRef>
              <c:f>CONFRONTO!$DF$13:$EC$13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CONFRONTO!$DF$14:$EC$14</c:f>
              <c:numCache>
                <c:formatCode>0.00</c:formatCode>
                <c:ptCount val="24"/>
                <c:pt idx="0">
                  <c:v>1491.402467608026</c:v>
                </c:pt>
                <c:pt idx="1">
                  <c:v>1707.883045452968</c:v>
                </c:pt>
                <c:pt idx="2">
                  <c:v>1802.908199400744</c:v>
                </c:pt>
                <c:pt idx="3">
                  <c:v>1831.534901293791</c:v>
                </c:pt>
                <c:pt idx="4">
                  <c:v>1850.870821737796</c:v>
                </c:pt>
                <c:pt idx="5">
                  <c:v>2246.171032880383</c:v>
                </c:pt>
                <c:pt idx="6">
                  <c:v>2475.928973904193</c:v>
                </c:pt>
                <c:pt idx="7">
                  <c:v>2700.165383998625</c:v>
                </c:pt>
                <c:pt idx="8">
                  <c:v>2497.342280319027</c:v>
                </c:pt>
                <c:pt idx="9">
                  <c:v>2443.657266211428</c:v>
                </c:pt>
                <c:pt idx="10">
                  <c:v>2583.983989773867</c:v>
                </c:pt>
                <c:pt idx="11">
                  <c:v>2844.366422571371</c:v>
                </c:pt>
                <c:pt idx="12">
                  <c:v>2999.114060543348</c:v>
                </c:pt>
                <c:pt idx="13">
                  <c:v>3255.59004467496</c:v>
                </c:pt>
                <c:pt idx="14">
                  <c:v>3535.743385026879</c:v>
                </c:pt>
                <c:pt idx="15">
                  <c:v>3501.208807020358</c:v>
                </c:pt>
                <c:pt idx="16">
                  <c:v>3582.90596394259</c:v>
                </c:pt>
                <c:pt idx="17">
                  <c:v>3587.243743881797</c:v>
                </c:pt>
                <c:pt idx="18">
                  <c:v>3771.646668872014</c:v>
                </c:pt>
                <c:pt idx="19">
                  <c:v>3710.385392767816</c:v>
                </c:pt>
                <c:pt idx="20">
                  <c:v>3755.590468727701</c:v>
                </c:pt>
                <c:pt idx="21">
                  <c:v>3794.248515598315</c:v>
                </c:pt>
                <c:pt idx="22">
                  <c:v>3834.547681865796</c:v>
                </c:pt>
                <c:pt idx="23">
                  <c:v>3753.646301299073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CONFRONTO!$DE$15</c:f>
              <c:strCache>
                <c:ptCount val="1"/>
                <c:pt idx="0">
                  <c:v>Ita</c:v>
                </c:pt>
              </c:strCache>
            </c:strRef>
          </c:tx>
          <c:spPr>
            <a:ln w="63500" cmpd="sng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CONFRONTO!$DF$13:$EC$13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CONFRONTO!$DF$15:$EC$15</c:f>
              <c:numCache>
                <c:formatCode>0.00</c:formatCode>
                <c:ptCount val="24"/>
                <c:pt idx="0">
                  <c:v>1447.38599020203</c:v>
                </c:pt>
                <c:pt idx="1">
                  <c:v>1631.956989300119</c:v>
                </c:pt>
                <c:pt idx="2">
                  <c:v>1682.009746943176</c:v>
                </c:pt>
                <c:pt idx="3">
                  <c:v>1663.633460989771</c:v>
                </c:pt>
                <c:pt idx="4">
                  <c:v>1652.802130634571</c:v>
                </c:pt>
                <c:pt idx="5">
                  <c:v>1611.276187722281</c:v>
                </c:pt>
                <c:pt idx="6">
                  <c:v>1716.377483315019</c:v>
                </c:pt>
                <c:pt idx="7">
                  <c:v>1844.56994814063</c:v>
                </c:pt>
                <c:pt idx="8">
                  <c:v>1897.543300036171</c:v>
                </c:pt>
                <c:pt idx="9">
                  <c:v>1974.221831123708</c:v>
                </c:pt>
                <c:pt idx="10">
                  <c:v>2192.825089227408</c:v>
                </c:pt>
                <c:pt idx="11">
                  <c:v>2394.370403471943</c:v>
                </c:pt>
                <c:pt idx="12">
                  <c:v>2508.766482770379</c:v>
                </c:pt>
                <c:pt idx="13">
                  <c:v>2566.68414575221</c:v>
                </c:pt>
                <c:pt idx="14">
                  <c:v>2790.796915758395</c:v>
                </c:pt>
                <c:pt idx="15">
                  <c:v>2934.590607108118</c:v>
                </c:pt>
                <c:pt idx="16">
                  <c:v>3061.4679783513</c:v>
                </c:pt>
                <c:pt idx="17">
                  <c:v>3034.256502578824</c:v>
                </c:pt>
                <c:pt idx="18">
                  <c:v>3194.395538250474</c:v>
                </c:pt>
                <c:pt idx="19">
                  <c:v>3205.705844344917</c:v>
                </c:pt>
                <c:pt idx="20">
                  <c:v>3237.549242299697</c:v>
                </c:pt>
                <c:pt idx="21">
                  <c:v>3187.140473396323</c:v>
                </c:pt>
                <c:pt idx="22">
                  <c:v>3123.196445346207</c:v>
                </c:pt>
                <c:pt idx="23">
                  <c:v>3069.009814631854</c:v>
                </c:pt>
              </c:numCache>
            </c:numRef>
          </c:val>
          <c:smooth val="0"/>
        </c:ser>
        <c:ser>
          <c:idx val="8"/>
          <c:order val="2"/>
          <c:tx>
            <c:strRef>
              <c:f>CONFRONTO!$DE$22</c:f>
              <c:strCache>
                <c:ptCount val="1"/>
                <c:pt idx="0">
                  <c:v>Bench</c:v>
                </c:pt>
              </c:strCache>
            </c:strRef>
          </c:tx>
          <c:spPr>
            <a:ln w="63500" cmpd="dbl">
              <a:solidFill>
                <a:schemeClr val="tx1"/>
              </a:solidFill>
            </a:ln>
          </c:spPr>
          <c:marker>
            <c:symbol val="none"/>
          </c:marker>
          <c:cat>
            <c:numRef>
              <c:f>CONFRONTO!$DF$13:$EC$13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CONFRONTO!$DF$22:$EC$22</c:f>
              <c:numCache>
                <c:formatCode>0.00</c:formatCode>
                <c:ptCount val="24"/>
                <c:pt idx="0">
                  <c:v>1462.11100391224</c:v>
                </c:pt>
                <c:pt idx="1">
                  <c:v>1647.271464533466</c:v>
                </c:pt>
                <c:pt idx="2">
                  <c:v>1703.278359174904</c:v>
                </c:pt>
                <c:pt idx="3">
                  <c:v>1666.861266272998</c:v>
                </c:pt>
                <c:pt idx="4">
                  <c:v>1637.386518275953</c:v>
                </c:pt>
                <c:pt idx="5">
                  <c:v>1719.280505689371</c:v>
                </c:pt>
                <c:pt idx="6">
                  <c:v>1793.011278544352</c:v>
                </c:pt>
                <c:pt idx="7">
                  <c:v>1901.760727766206</c:v>
                </c:pt>
                <c:pt idx="8">
                  <c:v>1826.143227074697</c:v>
                </c:pt>
                <c:pt idx="9">
                  <c:v>1884.377649669834</c:v>
                </c:pt>
                <c:pt idx="10">
                  <c:v>2102.439157277958</c:v>
                </c:pt>
                <c:pt idx="11">
                  <c:v>2275.584927507306</c:v>
                </c:pt>
                <c:pt idx="12">
                  <c:v>2397.05243383963</c:v>
                </c:pt>
                <c:pt idx="13">
                  <c:v>2415.077157603483</c:v>
                </c:pt>
                <c:pt idx="14">
                  <c:v>2590.330809508532</c:v>
                </c:pt>
                <c:pt idx="15">
                  <c:v>2673.844266157211</c:v>
                </c:pt>
                <c:pt idx="16">
                  <c:v>2839.314077188513</c:v>
                </c:pt>
                <c:pt idx="17">
                  <c:v>2793.115476645147</c:v>
                </c:pt>
                <c:pt idx="18">
                  <c:v>2942.721619182106</c:v>
                </c:pt>
                <c:pt idx="19">
                  <c:v>2985.714035526532</c:v>
                </c:pt>
                <c:pt idx="20">
                  <c:v>3024.167231699315</c:v>
                </c:pt>
                <c:pt idx="21">
                  <c:v>2988.862487653525</c:v>
                </c:pt>
                <c:pt idx="22">
                  <c:v>2938.508957888538</c:v>
                </c:pt>
                <c:pt idx="23">
                  <c:v>2890.087764547922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965544"/>
        <c:axId val="492971736"/>
      </c:lineChart>
      <c:lineChart>
        <c:grouping val="standard"/>
        <c:varyColors val="0"/>
        <c:ser>
          <c:idx val="2"/>
          <c:order val="3"/>
          <c:tx>
            <c:strRef>
              <c:f>CONFRONTO!$DE$23</c:f>
              <c:strCache>
                <c:ptCount val="1"/>
                <c:pt idx="0">
                  <c:v>scarto% TAA da Bench (dx)</c:v>
                </c:pt>
              </c:strCache>
            </c:strRef>
          </c:tx>
          <c:spPr>
            <a:ln>
              <a:noFill/>
              <a:prstDash val="sysDot"/>
            </a:ln>
          </c:spPr>
          <c:marker>
            <c:symbol val="x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CONFRONTO!$DF$13:$EC$13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CONFRONTO!$DF$23:$EC$23</c:f>
              <c:numCache>
                <c:formatCode>0%</c:formatCode>
                <c:ptCount val="24"/>
                <c:pt idx="0">
                  <c:v>0.020033679807764</c:v>
                </c:pt>
                <c:pt idx="1">
                  <c:v>0.0367951380355323</c:v>
                </c:pt>
                <c:pt idx="2">
                  <c:v>0.058492987766311</c:v>
                </c:pt>
                <c:pt idx="3">
                  <c:v>0.0987926460064633</c:v>
                </c:pt>
                <c:pt idx="4">
                  <c:v>0.130381129366221</c:v>
                </c:pt>
                <c:pt idx="5">
                  <c:v>0.306459897292762</c:v>
                </c:pt>
                <c:pt idx="6">
                  <c:v>0.380877523489013</c:v>
                </c:pt>
                <c:pt idx="7">
                  <c:v>0.419823926625206</c:v>
                </c:pt>
                <c:pt idx="8">
                  <c:v>0.367550060309084</c:v>
                </c:pt>
                <c:pt idx="9">
                  <c:v>0.296798052470845</c:v>
                </c:pt>
                <c:pt idx="10">
                  <c:v>0.229041031141832</c:v>
                </c:pt>
                <c:pt idx="11">
                  <c:v>0.249949579199891</c:v>
                </c:pt>
                <c:pt idx="12">
                  <c:v>0.251167483115639</c:v>
                </c:pt>
                <c:pt idx="13">
                  <c:v>0.348027343319138</c:v>
                </c:pt>
                <c:pt idx="14">
                  <c:v>0.364977543427251</c:v>
                </c:pt>
                <c:pt idx="15">
                  <c:v>0.309428844205731</c:v>
                </c:pt>
                <c:pt idx="16">
                  <c:v>0.261891381699619</c:v>
                </c:pt>
                <c:pt idx="17">
                  <c:v>0.28431630338123</c:v>
                </c:pt>
                <c:pt idx="18">
                  <c:v>0.281686532727583</c:v>
                </c:pt>
                <c:pt idx="19">
                  <c:v>0.242712915107923</c:v>
                </c:pt>
                <c:pt idx="20">
                  <c:v>0.241859388383555</c:v>
                </c:pt>
                <c:pt idx="21">
                  <c:v>0.269462389545086</c:v>
                </c:pt>
                <c:pt idx="22">
                  <c:v>0.304929723481635</c:v>
                </c:pt>
                <c:pt idx="23">
                  <c:v>0.298800108198871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977944"/>
        <c:axId val="492974952"/>
      </c:lineChart>
      <c:catAx>
        <c:axId val="492965544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400" b="0"/>
            </a:pPr>
            <a:endParaRPr lang="it-IT"/>
          </a:p>
        </c:txPr>
        <c:crossAx val="492971736"/>
        <c:crosses val="autoZero"/>
        <c:auto val="1"/>
        <c:lblAlgn val="ctr"/>
        <c:lblOffset val="100"/>
        <c:noMultiLvlLbl val="0"/>
      </c:catAx>
      <c:valAx>
        <c:axId val="492971736"/>
        <c:scaling>
          <c:orientation val="minMax"/>
          <c:max val="4000.0"/>
          <c:min val="1200.0"/>
        </c:scaling>
        <c:delete val="0"/>
        <c:axPos val="l"/>
        <c:majorGridlines>
          <c:spPr>
            <a:ln w="3175">
              <a:solidFill>
                <a:schemeClr val="bg2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2400"/>
            </a:pPr>
            <a:endParaRPr lang="it-IT"/>
          </a:p>
        </c:txPr>
        <c:crossAx val="492965544"/>
        <c:crosses val="autoZero"/>
        <c:crossBetween val="between"/>
        <c:majorUnit val="100.0"/>
      </c:valAx>
      <c:valAx>
        <c:axId val="49297495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2400"/>
            </a:pPr>
            <a:endParaRPr lang="it-IT"/>
          </a:p>
        </c:txPr>
        <c:crossAx val="492977944"/>
        <c:crosses val="max"/>
        <c:crossBetween val="between"/>
      </c:valAx>
      <c:catAx>
        <c:axId val="492977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297495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497567356362694"/>
          <c:y val="0.676010364681993"/>
          <c:w val="0.376088872541586"/>
          <c:h val="0.184861073400308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000"/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it-IT" sz="2000" b="0" i="1"/>
              <a:t>valori</a:t>
            </a:r>
            <a:r>
              <a:rPr lang="it-IT" sz="2000" b="0" i="1" baseline="0"/>
              <a:t> positivi = minor spesa pro-capite stnd. del TAA</a:t>
            </a:r>
          </a:p>
          <a:p>
            <a:pPr algn="l">
              <a:defRPr/>
            </a:pPr>
            <a:endParaRPr lang="it-IT" sz="2000" b="0" i="1" baseline="0"/>
          </a:p>
          <a:p>
            <a:pPr algn="l">
              <a:defRPr/>
            </a:pPr>
            <a:r>
              <a:rPr lang="it-IT" sz="2000" b="0" i="1" baseline="0"/>
              <a:t>valori negativi = maggior spesa pro-capite stnd. del TAA</a:t>
            </a:r>
            <a:endParaRPr lang="it-IT" sz="2000" b="0" i="1"/>
          </a:p>
        </c:rich>
      </c:tx>
      <c:layout>
        <c:manualLayout>
          <c:xMode val="edge"/>
          <c:yMode val="edge"/>
          <c:x val="0.0625148696952351"/>
          <c:y val="0.78455162590828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78408458126186"/>
          <c:y val="0.0155172375604948"/>
          <c:w val="0.948530627333555"/>
          <c:h val="0.881622202288005"/>
        </c:manualLayout>
      </c:layout>
      <c:lineChart>
        <c:grouping val="standard"/>
        <c:varyColors val="0"/>
        <c:ser>
          <c:idx val="0"/>
          <c:order val="0"/>
          <c:tx>
            <c:strRef>
              <c:f>CONFRONTO!$DE$71</c:f>
              <c:strCache>
                <c:ptCount val="1"/>
                <c:pt idx="0">
                  <c:v>Ita-TAA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dPt>
            <c:idx val="23"/>
            <c:marker>
              <c:symbol val="circle"/>
              <c:size val="12"/>
              <c:spPr>
                <a:solidFill>
                  <a:srgbClr val="008000"/>
                </a:solidFill>
              </c:spPr>
            </c:marker>
            <c:bubble3D val="0"/>
          </c:dPt>
          <c:dLbls>
            <c:dLbl>
              <c:idx val="23"/>
              <c:layout>
                <c:manualLayout>
                  <c:x val="-0.0140845070422535"/>
                  <c:y val="0.0567605004473145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-685</a:t>
                    </a:r>
                    <a:r>
                      <a:rPr lang="it-IT" sz="2000" baseline="0"/>
                      <a:t> Euro ca.</a:t>
                    </a:r>
                    <a:endParaRPr lang="it-IT" sz="20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spPr>
              <a:ln>
                <a:solidFill>
                  <a:srgbClr val="FF0000"/>
                </a:solidFill>
              </a:ln>
            </c:spPr>
            <c:trendlineType val="log"/>
            <c:dispRSqr val="0"/>
            <c:dispEq val="0"/>
          </c:trendline>
          <c:cat>
            <c:numRef>
              <c:f>CONFRONTO!$DF$70:$EC$70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CONFRONTO!$DF$71:$EC$71</c:f>
              <c:numCache>
                <c:formatCode>0.00</c:formatCode>
                <c:ptCount val="24"/>
                <c:pt idx="0">
                  <c:v>-44.01647740599651</c:v>
                </c:pt>
                <c:pt idx="1">
                  <c:v>-75.92605615284947</c:v>
                </c:pt>
                <c:pt idx="2">
                  <c:v>-120.8984524575676</c:v>
                </c:pt>
                <c:pt idx="3">
                  <c:v>-167.9014403040203</c:v>
                </c:pt>
                <c:pt idx="4">
                  <c:v>-198.0686911032249</c:v>
                </c:pt>
                <c:pt idx="5">
                  <c:v>-634.8948451581024</c:v>
                </c:pt>
                <c:pt idx="6">
                  <c:v>-759.5514905891741</c:v>
                </c:pt>
                <c:pt idx="7">
                  <c:v>-855.595435857995</c:v>
                </c:pt>
                <c:pt idx="8">
                  <c:v>-599.798980282856</c:v>
                </c:pt>
                <c:pt idx="9">
                  <c:v>-469.4354350877202</c:v>
                </c:pt>
                <c:pt idx="10">
                  <c:v>-391.1589005464589</c:v>
                </c:pt>
                <c:pt idx="11">
                  <c:v>-449.9960190994279</c:v>
                </c:pt>
                <c:pt idx="12">
                  <c:v>-490.3475777729691</c:v>
                </c:pt>
                <c:pt idx="13">
                  <c:v>-688.9058989227487</c:v>
                </c:pt>
                <c:pt idx="14">
                  <c:v>-744.9464692684833</c:v>
                </c:pt>
                <c:pt idx="15">
                  <c:v>-566.61819991224</c:v>
                </c:pt>
                <c:pt idx="16">
                  <c:v>-521.4379855912903</c:v>
                </c:pt>
                <c:pt idx="17">
                  <c:v>-552.9872413029734</c:v>
                </c:pt>
                <c:pt idx="18">
                  <c:v>-577.2511306215397</c:v>
                </c:pt>
                <c:pt idx="19">
                  <c:v>-504.6795484228992</c:v>
                </c:pt>
                <c:pt idx="20">
                  <c:v>-518.0412264280039</c:v>
                </c:pt>
                <c:pt idx="21">
                  <c:v>-607.1080422019927</c:v>
                </c:pt>
                <c:pt idx="22">
                  <c:v>-711.3512365195884</c:v>
                </c:pt>
                <c:pt idx="23">
                  <c:v>-684.6364866672192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CONFRONTO!$DE$73</c:f>
              <c:strCache>
                <c:ptCount val="1"/>
                <c:pt idx="0">
                  <c:v>media Ita-TAA</c:v>
                </c:pt>
              </c:strCache>
            </c:strRef>
          </c:tx>
          <c:spPr>
            <a:ln w="57150" cmpd="dbl">
              <a:solidFill>
                <a:srgbClr val="008000"/>
              </a:solidFill>
              <a:prstDash val="sysDash"/>
            </a:ln>
          </c:spPr>
          <c:marker>
            <c:symbol val="none"/>
          </c:marker>
          <c:dLbls>
            <c:dLbl>
              <c:idx val="6"/>
              <c:layout>
                <c:manualLayout>
                  <c:x val="-0.235807854470509"/>
                  <c:y val="-0.0310112381499593"/>
                </c:manualLayout>
              </c:layout>
              <c:tx>
                <c:rich>
                  <a:bodyPr/>
                  <a:lstStyle/>
                  <a:p>
                    <a:r>
                      <a:rPr lang="it-IT"/>
                      <a:t>-497 Euro ca.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20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CONFRONTO!$DF$70:$EC$70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CONFRONTO!$DF$73:$EC$73</c:f>
              <c:numCache>
                <c:formatCode>0.00</c:formatCode>
                <c:ptCount val="24"/>
                <c:pt idx="0">
                  <c:v>-497.314719486556</c:v>
                </c:pt>
                <c:pt idx="1">
                  <c:v>-497.314719486556</c:v>
                </c:pt>
                <c:pt idx="2">
                  <c:v>-497.314719486556</c:v>
                </c:pt>
                <c:pt idx="3">
                  <c:v>-497.314719486556</c:v>
                </c:pt>
                <c:pt idx="4">
                  <c:v>-497.314719486556</c:v>
                </c:pt>
                <c:pt idx="5">
                  <c:v>-497.314719486556</c:v>
                </c:pt>
                <c:pt idx="6">
                  <c:v>-497.314719486556</c:v>
                </c:pt>
                <c:pt idx="7">
                  <c:v>-497.314719486556</c:v>
                </c:pt>
                <c:pt idx="8">
                  <c:v>-497.314719486556</c:v>
                </c:pt>
                <c:pt idx="9">
                  <c:v>-497.314719486556</c:v>
                </c:pt>
                <c:pt idx="10">
                  <c:v>-497.314719486556</c:v>
                </c:pt>
                <c:pt idx="11">
                  <c:v>-497.314719486556</c:v>
                </c:pt>
                <c:pt idx="12">
                  <c:v>-497.314719486556</c:v>
                </c:pt>
                <c:pt idx="13">
                  <c:v>-497.314719486556</c:v>
                </c:pt>
                <c:pt idx="14">
                  <c:v>-497.314719486556</c:v>
                </c:pt>
                <c:pt idx="15">
                  <c:v>-497.314719486556</c:v>
                </c:pt>
                <c:pt idx="16">
                  <c:v>-497.314719486556</c:v>
                </c:pt>
                <c:pt idx="17">
                  <c:v>-497.314719486556</c:v>
                </c:pt>
                <c:pt idx="18">
                  <c:v>-497.314719486556</c:v>
                </c:pt>
                <c:pt idx="19">
                  <c:v>-497.314719486556</c:v>
                </c:pt>
                <c:pt idx="20">
                  <c:v>-497.314719486556</c:v>
                </c:pt>
                <c:pt idx="21">
                  <c:v>-497.314719486556</c:v>
                </c:pt>
                <c:pt idx="22">
                  <c:v>-497.314719486556</c:v>
                </c:pt>
                <c:pt idx="23">
                  <c:v>-497.314719486556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033928"/>
        <c:axId val="493037448"/>
      </c:lineChart>
      <c:catAx>
        <c:axId val="493033928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low"/>
        <c:txPr>
          <a:bodyPr rot="5400000" vert="horz"/>
          <a:lstStyle/>
          <a:p>
            <a:pPr>
              <a:defRPr sz="2000"/>
            </a:pPr>
            <a:endParaRPr lang="it-IT"/>
          </a:p>
        </c:txPr>
        <c:crossAx val="493037448"/>
        <c:crosses val="autoZero"/>
        <c:auto val="1"/>
        <c:lblAlgn val="ctr"/>
        <c:lblOffset val="100"/>
        <c:noMultiLvlLbl val="0"/>
      </c:catAx>
      <c:valAx>
        <c:axId val="493037448"/>
        <c:scaling>
          <c:orientation val="minMax"/>
          <c:min val="-1000.0"/>
        </c:scaling>
        <c:delete val="0"/>
        <c:axPos val="l"/>
        <c:majorGridlines>
          <c:spPr>
            <a:ln w="3175">
              <a:solidFill>
                <a:schemeClr val="bg2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it-IT"/>
          </a:p>
        </c:txPr>
        <c:crossAx val="493033928"/>
        <c:crosses val="autoZero"/>
        <c:crossBetween val="between"/>
        <c:majorUnit val="100.0"/>
      </c:valAx>
    </c:plotArea>
    <c:legend>
      <c:legendPos val="r"/>
      <c:layout>
        <c:manualLayout>
          <c:xMode val="edge"/>
          <c:yMode val="edge"/>
          <c:x val="0.653976483757152"/>
          <c:y val="0.0220019491234482"/>
          <c:w val="0.257060589257329"/>
          <c:h val="0.23187944665164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400"/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8067354256774"/>
          <c:y val="0.0155172413793103"/>
          <c:w val="0.948530627333555"/>
          <c:h val="0.924979749298579"/>
        </c:manualLayout>
      </c:layout>
      <c:lineChart>
        <c:grouping val="standard"/>
        <c:varyColors val="0"/>
        <c:ser>
          <c:idx val="5"/>
          <c:order val="0"/>
          <c:tx>
            <c:strRef>
              <c:f>CONFRONTO!$CF$106</c:f>
              <c:strCache>
                <c:ptCount val="1"/>
                <c:pt idx="0">
                  <c:v>Ita-TAA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dPt>
            <c:idx val="23"/>
            <c:marker>
              <c:symbol val="circle"/>
              <c:size val="20"/>
              <c:spPr>
                <a:solidFill>
                  <a:srgbClr val="008000"/>
                </a:solidFill>
                <a:ln>
                  <a:solidFill>
                    <a:srgbClr val="008000"/>
                  </a:solidFill>
                </a:ln>
              </c:spPr>
            </c:marker>
            <c:bubble3D val="0"/>
          </c:dPt>
          <c:dLbls>
            <c:dLbl>
              <c:idx val="23"/>
              <c:layout>
                <c:manualLayout>
                  <c:x val="-2.26129357777892E-5"/>
                  <c:y val="-0.19502876426161"/>
                </c:manualLayout>
              </c:layout>
              <c:tx>
                <c:rich>
                  <a:bodyPr/>
                  <a:lstStyle/>
                  <a:p>
                    <a:r>
                      <a:rPr lang="it-IT" sz="2400" b="1"/>
                      <a:t> -7,5</a:t>
                    </a:r>
                    <a:r>
                      <a:rPr lang="it-IT" sz="2400" b="1" baseline="0"/>
                      <a:t> mld/Euro ca.</a:t>
                    </a:r>
                    <a:endParaRPr lang="it-IT" sz="18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2400" b="1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CONFRONTO!$CG$105:$DD$105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CONFRONTO!$CG$106:$DD$106</c:f>
              <c:numCache>
                <c:formatCode>0.00</c:formatCode>
                <c:ptCount val="24"/>
                <c:pt idx="0">
                  <c:v>-1.93426570420426E7</c:v>
                </c:pt>
                <c:pt idx="1">
                  <c:v>-5.34573552091627E7</c:v>
                </c:pt>
                <c:pt idx="2">
                  <c:v>-1.08760668675645E8</c:v>
                </c:pt>
                <c:pt idx="3">
                  <c:v>-1.87019154304229E8</c:v>
                </c:pt>
                <c:pt idx="4">
                  <c:v>-2.81509605311907E8</c:v>
                </c:pt>
                <c:pt idx="5">
                  <c:v>-5.81157960456362E8</c:v>
                </c:pt>
                <c:pt idx="6">
                  <c:v>-9.48621241670369E8</c:v>
                </c:pt>
                <c:pt idx="7">
                  <c:v>-1.37332634954206E9</c:v>
                </c:pt>
                <c:pt idx="8">
                  <c:v>-1.68868965396821E9</c:v>
                </c:pt>
                <c:pt idx="9">
                  <c:v>-1.95051672782331E9</c:v>
                </c:pt>
                <c:pt idx="10">
                  <c:v>-2.18200821148469E9</c:v>
                </c:pt>
                <c:pt idx="11">
                  <c:v>-2.45003419688344E9</c:v>
                </c:pt>
                <c:pt idx="12">
                  <c:v>-2.74647012431733E9</c:v>
                </c:pt>
                <c:pt idx="13">
                  <c:v>-3.15424602385791E9</c:v>
                </c:pt>
                <c:pt idx="14">
                  <c:v>-3.60432041573501E9</c:v>
                </c:pt>
                <c:pt idx="15">
                  <c:v>-3.9756257311608E9</c:v>
                </c:pt>
                <c:pt idx="16">
                  <c:v>-4.33477603958734E9</c:v>
                </c:pt>
                <c:pt idx="17">
                  <c:v>-4.72330469349637E9</c:v>
                </c:pt>
                <c:pt idx="18">
                  <c:v>-5.13841087505877E9</c:v>
                </c:pt>
                <c:pt idx="19">
                  <c:v>-5.52627301718466E9</c:v>
                </c:pt>
                <c:pt idx="20">
                  <c:v>-5.93364253668658E9</c:v>
                </c:pt>
                <c:pt idx="21">
                  <c:v>-6.40449179215322E9</c:v>
                </c:pt>
                <c:pt idx="22">
                  <c:v>-6.94979613767585E9</c:v>
                </c:pt>
                <c:pt idx="23" formatCode="_-[$€-2]\ * #,##0.00_-;\-[$€-2]\ * #,##0.00_-;_-[$€-2]\ * &quot;-&quot;??_-;_-@_-">
                  <c:v>-7.49642567129163E9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CONFRONTO!$CF$107</c:f>
              <c:strCache>
                <c:ptCount val="1"/>
                <c:pt idx="0">
                  <c:v>Bench-TAA</c:v>
                </c:pt>
              </c:strCache>
            </c:strRef>
          </c:tx>
          <c:spPr>
            <a:ln w="63500" cmpd="dbl">
              <a:solidFill>
                <a:schemeClr val="tx1"/>
              </a:solidFill>
            </a:ln>
          </c:spPr>
          <c:marker>
            <c:symbol val="none"/>
          </c:marker>
          <c:dPt>
            <c:idx val="23"/>
            <c:marker>
              <c:symbol val="circle"/>
              <c:size val="20"/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23"/>
              <c:layout>
                <c:manualLayout>
                  <c:x val="-0.031055900621118"/>
                  <c:y val="0.0176592352045429"/>
                </c:manualLayout>
              </c:layout>
              <c:tx>
                <c:rich>
                  <a:bodyPr/>
                  <a:lstStyle/>
                  <a:p>
                    <a:r>
                      <a:rPr lang="it-IT" sz="2400" b="1"/>
                      <a:t> -9</a:t>
                    </a:r>
                    <a:r>
                      <a:rPr lang="it-IT" sz="2400" b="1" baseline="0"/>
                      <a:t> mld/Euro ca.</a:t>
                    </a:r>
                    <a:r>
                      <a:rPr lang="it-IT" sz="2400" b="1"/>
                      <a:t> </a:t>
                    </a:r>
                    <a:endParaRPr lang="it-IT" sz="2000" b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2400" b="1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CONFRONTO!$CG$105:$DD$105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CONFRONTO!$CG$107:$DD$107</c:f>
              <c:numCache>
                <c:formatCode>0.00</c:formatCode>
                <c:ptCount val="24"/>
                <c:pt idx="0">
                  <c:v>-1.28718782128133E7</c:v>
                </c:pt>
                <c:pt idx="1">
                  <c:v>-4.00541701898326E7</c:v>
                </c:pt>
                <c:pt idx="2">
                  <c:v>-8.55484752157497E7</c:v>
                </c:pt>
                <c:pt idx="3">
                  <c:v>-1.61880061337963E8</c:v>
                </c:pt>
                <c:pt idx="4">
                  <c:v>-2.62930774427311E8</c:v>
                </c:pt>
                <c:pt idx="5">
                  <c:v>-5.12191032248238E8</c:v>
                </c:pt>
                <c:pt idx="6">
                  <c:v>-8.42373025679406E8</c:v>
                </c:pt>
                <c:pt idx="7">
                  <c:v>-1.23783267806214E9</c:v>
                </c:pt>
                <c:pt idx="8">
                  <c:v>-1.5847573425719E9</c:v>
                </c:pt>
                <c:pt idx="9">
                  <c:v>-1.88815236951328E9</c:v>
                </c:pt>
                <c:pt idx="10">
                  <c:v>-2.16287360084071E9</c:v>
                </c:pt>
                <c:pt idx="11">
                  <c:v>-2.4897480326056E9</c:v>
                </c:pt>
                <c:pt idx="12">
                  <c:v>-2.8433504799384E9</c:v>
                </c:pt>
                <c:pt idx="13">
                  <c:v>-3.33071464219017E9</c:v>
                </c:pt>
                <c:pt idx="14">
                  <c:v>-3.88845779858034E9</c:v>
                </c:pt>
                <c:pt idx="15">
                  <c:v>-4.40314040656933E9</c:v>
                </c:pt>
                <c:pt idx="16">
                  <c:v>-4.8899781418211E9</c:v>
                </c:pt>
                <c:pt idx="17">
                  <c:v>-5.42123114642638E9</c:v>
                </c:pt>
                <c:pt idx="18">
                  <c:v>-5.99009072829016E9</c:v>
                </c:pt>
                <c:pt idx="19">
                  <c:v>-6.51926003544537E9</c:v>
                </c:pt>
                <c:pt idx="20">
                  <c:v>-7.06875983855616E9</c:v>
                </c:pt>
                <c:pt idx="21">
                  <c:v>-7.67733022304865E9</c:v>
                </c:pt>
                <c:pt idx="22">
                  <c:v>-8.35641236844318E9</c:v>
                </c:pt>
                <c:pt idx="23" formatCode="_-[$€-2]\ * #,##0.00_-;\-[$€-2]\ * #,##0.00_-;_-[$€-2]\ * &quot;-&quot;??_-;_-@_-">
                  <c:v>-9.03770468883772E9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085624"/>
        <c:axId val="493089144"/>
      </c:lineChart>
      <c:catAx>
        <c:axId val="493085624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cross"/>
        <c:minorTickMark val="none"/>
        <c:tickLblPos val="nextTo"/>
        <c:txPr>
          <a:bodyPr rot="5400000" vert="horz"/>
          <a:lstStyle/>
          <a:p>
            <a:pPr>
              <a:defRPr sz="2000"/>
            </a:pPr>
            <a:endParaRPr lang="it-IT"/>
          </a:p>
        </c:txPr>
        <c:crossAx val="493089144"/>
        <c:crosses val="autoZero"/>
        <c:auto val="1"/>
        <c:lblAlgn val="ctr"/>
        <c:lblOffset val="100"/>
        <c:noMultiLvlLbl val="0"/>
      </c:catAx>
      <c:valAx>
        <c:axId val="493089144"/>
        <c:scaling>
          <c:orientation val="minMax"/>
          <c:max val="5.0E8"/>
          <c:min val="-1.1E10"/>
        </c:scaling>
        <c:delete val="0"/>
        <c:axPos val="l"/>
        <c:majorGridlines>
          <c:spPr>
            <a:ln w="3175">
              <a:solidFill>
                <a:schemeClr val="bg2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it-IT"/>
          </a:p>
        </c:txPr>
        <c:crossAx val="493085624"/>
        <c:crosses val="autoZero"/>
        <c:crossBetween val="between"/>
        <c:minorUnit val="1.0E8"/>
      </c:valAx>
    </c:plotArea>
    <c:legend>
      <c:legendPos val="r"/>
      <c:layout>
        <c:manualLayout>
          <c:xMode val="edge"/>
          <c:yMode val="edge"/>
          <c:x val="0.188732394366197"/>
          <c:y val="0.718869397654407"/>
          <c:w val="0.18773163527618"/>
          <c:h val="0.0930993538976948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400"/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it-IT" sz="2000" b="0" i="1"/>
              <a:t>valori</a:t>
            </a:r>
            <a:r>
              <a:rPr lang="it-IT" sz="2000" b="0" i="1" baseline="0"/>
              <a:t> positivi = minor spesa pro-capite stnd. del TAA</a:t>
            </a:r>
          </a:p>
          <a:p>
            <a:pPr algn="l">
              <a:defRPr/>
            </a:pPr>
            <a:endParaRPr lang="it-IT" sz="2000" b="0" i="1" baseline="0"/>
          </a:p>
          <a:p>
            <a:pPr algn="l">
              <a:defRPr/>
            </a:pPr>
            <a:r>
              <a:rPr lang="it-IT" sz="2000" b="0" i="1" baseline="0"/>
              <a:t>valori negativi = maggior spesa pro-capite stnd. del TAA</a:t>
            </a:r>
            <a:endParaRPr lang="it-IT" sz="2000" b="0" i="1"/>
          </a:p>
        </c:rich>
      </c:tx>
      <c:layout>
        <c:manualLayout>
          <c:xMode val="edge"/>
          <c:yMode val="edge"/>
          <c:x val="0.0812297787801961"/>
          <c:y val="0.75623701716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78408458126186"/>
          <c:y val="0.0155172375604948"/>
          <c:w val="0.948530627333555"/>
          <c:h val="0.881622202288005"/>
        </c:manualLayout>
      </c:layout>
      <c:lineChart>
        <c:grouping val="standard"/>
        <c:varyColors val="0"/>
        <c:ser>
          <c:idx val="0"/>
          <c:order val="0"/>
          <c:tx>
            <c:strRef>
              <c:f>CONFRONTO!$DE$72</c:f>
              <c:strCache>
                <c:ptCount val="1"/>
                <c:pt idx="0">
                  <c:v>Bench-TAA</c:v>
                </c:pt>
              </c:strCache>
            </c:strRef>
          </c:tx>
          <c:spPr>
            <a:ln w="38100" cmpd="sng">
              <a:solidFill>
                <a:schemeClr val="tx1"/>
              </a:solidFill>
            </a:ln>
          </c:spPr>
          <c:marker>
            <c:symbol val="none"/>
          </c:marker>
          <c:dPt>
            <c:idx val="23"/>
            <c:marker>
              <c:symbol val="circle"/>
              <c:size val="11"/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23"/>
              <c:layout>
                <c:manualLayout>
                  <c:x val="-0.0122065727699532"/>
                  <c:y val="0.0610263522884881"/>
                </c:manualLayout>
              </c:layout>
              <c:tx>
                <c:rich>
                  <a:bodyPr/>
                  <a:lstStyle/>
                  <a:p>
                    <a:r>
                      <a:rPr lang="it-IT" sz="2000" b="0"/>
                      <a:t>-864</a:t>
                    </a:r>
                    <a:r>
                      <a:rPr lang="it-IT" sz="2000" b="0" baseline="0"/>
                      <a:t> Euro ca.</a:t>
                    </a:r>
                    <a:endParaRPr lang="it-IT" sz="2000" b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spPr>
              <a:ln>
                <a:solidFill>
                  <a:srgbClr val="FF0000"/>
                </a:solidFill>
              </a:ln>
            </c:spPr>
            <c:trendlineType val="log"/>
            <c:dispRSqr val="0"/>
            <c:dispEq val="0"/>
          </c:trendline>
          <c:cat>
            <c:numRef>
              <c:f>CONFRONTO!$DF$70:$EC$70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CONFRONTO!$DF$72:$EC$72</c:f>
              <c:numCache>
                <c:formatCode>0.00</c:formatCode>
                <c:ptCount val="24"/>
                <c:pt idx="0">
                  <c:v>-29.29146369578621</c:v>
                </c:pt>
                <c:pt idx="1">
                  <c:v>-60.61158091950233</c:v>
                </c:pt>
                <c:pt idx="2">
                  <c:v>-99.62984022583987</c:v>
                </c:pt>
                <c:pt idx="3">
                  <c:v>-164.6736350207934</c:v>
                </c:pt>
                <c:pt idx="4">
                  <c:v>-213.4843034618434</c:v>
                </c:pt>
                <c:pt idx="5">
                  <c:v>-526.8905271910128</c:v>
                </c:pt>
                <c:pt idx="6">
                  <c:v>-682.9176953598414</c:v>
                </c:pt>
                <c:pt idx="7">
                  <c:v>-798.4046562324188</c:v>
                </c:pt>
                <c:pt idx="8">
                  <c:v>-671.1990532443303</c:v>
                </c:pt>
                <c:pt idx="9">
                  <c:v>-559.2796165415945</c:v>
                </c:pt>
                <c:pt idx="10">
                  <c:v>-481.5448324959088</c:v>
                </c:pt>
                <c:pt idx="11">
                  <c:v>-568.781495064065</c:v>
                </c:pt>
                <c:pt idx="12">
                  <c:v>-602.0616267037176</c:v>
                </c:pt>
                <c:pt idx="13">
                  <c:v>-840.5128870714757</c:v>
                </c:pt>
                <c:pt idx="14">
                  <c:v>-945.4125755183463</c:v>
                </c:pt>
                <c:pt idx="15">
                  <c:v>-827.3645408631469</c:v>
                </c:pt>
                <c:pt idx="16">
                  <c:v>-743.5918867540772</c:v>
                </c:pt>
                <c:pt idx="17">
                  <c:v>-794.1282672366505</c:v>
                </c:pt>
                <c:pt idx="18">
                  <c:v>-828.9250496899076</c:v>
                </c:pt>
                <c:pt idx="19">
                  <c:v>-724.671357241284</c:v>
                </c:pt>
                <c:pt idx="20">
                  <c:v>-731.4232370283862</c:v>
                </c:pt>
                <c:pt idx="21">
                  <c:v>-805.3860279447904</c:v>
                </c:pt>
                <c:pt idx="22">
                  <c:v>-896.038723977258</c:v>
                </c:pt>
                <c:pt idx="23">
                  <c:v>-863.5585367511512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CONFRONTO!$DE$74</c:f>
              <c:strCache>
                <c:ptCount val="1"/>
                <c:pt idx="0">
                  <c:v>media Bench-TAA</c:v>
                </c:pt>
              </c:strCache>
            </c:strRef>
          </c:tx>
          <c:spPr>
            <a:ln w="63500" cmpd="dbl">
              <a:solidFill>
                <a:schemeClr val="tx1"/>
              </a:solidFill>
              <a:prstDash val="sysDash"/>
            </a:ln>
          </c:spPr>
          <c:marker>
            <c:symbol val="none"/>
          </c:marker>
          <c:dLbls>
            <c:dLbl>
              <c:idx val="6"/>
              <c:layout>
                <c:manualLayout>
                  <c:x val="-0.236743599924757"/>
                  <c:y val="-0.0391011263629922"/>
                </c:manualLayout>
              </c:layout>
              <c:tx>
                <c:rich>
                  <a:bodyPr/>
                  <a:lstStyle/>
                  <a:p>
                    <a:r>
                      <a:rPr lang="it-IT"/>
                      <a:t>-602 Euro ca.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20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CONFRONTO!$DF$70:$EC$70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CONFRONTO!$DF$74:$EC$74</c:f>
              <c:numCache>
                <c:formatCode>0.00</c:formatCode>
                <c:ptCount val="24"/>
                <c:pt idx="0">
                  <c:v>-602.4909756763804</c:v>
                </c:pt>
                <c:pt idx="1">
                  <c:v>-602.4909756763804</c:v>
                </c:pt>
                <c:pt idx="2">
                  <c:v>-602.4909756763804</c:v>
                </c:pt>
                <c:pt idx="3">
                  <c:v>-602.4909756763804</c:v>
                </c:pt>
                <c:pt idx="4">
                  <c:v>-602.4909756763804</c:v>
                </c:pt>
                <c:pt idx="5">
                  <c:v>-602.4909756763804</c:v>
                </c:pt>
                <c:pt idx="6">
                  <c:v>-602.4909756763804</c:v>
                </c:pt>
                <c:pt idx="7">
                  <c:v>-602.4909756763804</c:v>
                </c:pt>
                <c:pt idx="8">
                  <c:v>-602.4909756763804</c:v>
                </c:pt>
                <c:pt idx="9">
                  <c:v>-602.4909756763804</c:v>
                </c:pt>
                <c:pt idx="10">
                  <c:v>-602.4909756763804</c:v>
                </c:pt>
                <c:pt idx="11">
                  <c:v>-602.4909756763804</c:v>
                </c:pt>
                <c:pt idx="12">
                  <c:v>-602.4909756763804</c:v>
                </c:pt>
                <c:pt idx="13">
                  <c:v>-602.4909756763804</c:v>
                </c:pt>
                <c:pt idx="14">
                  <c:v>-602.4909756763804</c:v>
                </c:pt>
                <c:pt idx="15">
                  <c:v>-602.4909756763804</c:v>
                </c:pt>
                <c:pt idx="16">
                  <c:v>-602.4909756763804</c:v>
                </c:pt>
                <c:pt idx="17">
                  <c:v>-602.4909756763804</c:v>
                </c:pt>
                <c:pt idx="18">
                  <c:v>-602.4909756763804</c:v>
                </c:pt>
                <c:pt idx="19">
                  <c:v>-602.4909756763804</c:v>
                </c:pt>
                <c:pt idx="20">
                  <c:v>-602.4909756763804</c:v>
                </c:pt>
                <c:pt idx="21">
                  <c:v>-602.4909756763804</c:v>
                </c:pt>
                <c:pt idx="22">
                  <c:v>-602.4909756763804</c:v>
                </c:pt>
                <c:pt idx="23">
                  <c:v>-602.4909756763804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138008"/>
        <c:axId val="493141528"/>
      </c:lineChart>
      <c:catAx>
        <c:axId val="493138008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low"/>
        <c:txPr>
          <a:bodyPr rot="5400000" vert="horz"/>
          <a:lstStyle/>
          <a:p>
            <a:pPr>
              <a:defRPr sz="2000"/>
            </a:pPr>
            <a:endParaRPr lang="it-IT"/>
          </a:p>
        </c:txPr>
        <c:crossAx val="493141528"/>
        <c:crosses val="autoZero"/>
        <c:auto val="1"/>
        <c:lblAlgn val="ctr"/>
        <c:lblOffset val="100"/>
        <c:noMultiLvlLbl val="0"/>
      </c:catAx>
      <c:valAx>
        <c:axId val="493141528"/>
        <c:scaling>
          <c:orientation val="minMax"/>
          <c:min val="-1000.0"/>
        </c:scaling>
        <c:delete val="0"/>
        <c:axPos val="l"/>
        <c:majorGridlines>
          <c:spPr>
            <a:ln w="3175">
              <a:solidFill>
                <a:schemeClr val="bg2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it-IT"/>
          </a:p>
        </c:txPr>
        <c:crossAx val="493138008"/>
        <c:crosses val="autoZero"/>
        <c:crossBetween val="between"/>
        <c:majorUnit val="100.0"/>
      </c:valAx>
    </c:plotArea>
    <c:legend>
      <c:legendPos val="r"/>
      <c:layout>
        <c:manualLayout>
          <c:xMode val="edge"/>
          <c:yMode val="edge"/>
          <c:x val="0.560401963827617"/>
          <c:y val="0.0220019491234482"/>
          <c:w val="0.265536045467503"/>
          <c:h val="0.273106451250567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400"/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it-IT" sz="1800" b="0" i="1" baseline="0">
                <a:effectLst/>
              </a:rPr>
              <a:t>valori positivi = minor spesa aggregata stnd. del TAA</a:t>
            </a:r>
          </a:p>
          <a:p>
            <a:pPr algn="l">
              <a:defRPr/>
            </a:pPr>
            <a:endParaRPr lang="it-IT">
              <a:effectLst/>
            </a:endParaRPr>
          </a:p>
          <a:p>
            <a:pPr algn="l">
              <a:defRPr/>
            </a:pPr>
            <a:r>
              <a:rPr lang="it-IT" sz="1800" b="0" i="1" baseline="0">
                <a:effectLst/>
              </a:rPr>
              <a:t>valori negativi = maggior spesa aggregata stnd. del TAA</a:t>
            </a:r>
            <a:endParaRPr lang="it-IT">
              <a:effectLst/>
            </a:endParaRPr>
          </a:p>
        </c:rich>
      </c:tx>
      <c:layout>
        <c:manualLayout>
          <c:xMode val="edge"/>
          <c:yMode val="edge"/>
          <c:x val="0.123766293297845"/>
          <c:y val="0.73257467994310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598067354256774"/>
          <c:y val="0.0155172413793103"/>
          <c:w val="0.948530627333555"/>
          <c:h val="0.924979749298579"/>
        </c:manualLayout>
      </c:layout>
      <c:lineChart>
        <c:grouping val="standard"/>
        <c:varyColors val="0"/>
        <c:ser>
          <c:idx val="0"/>
          <c:order val="0"/>
          <c:tx>
            <c:strRef>
              <c:f>CONFRONTO!$CF$65</c:f>
              <c:strCache>
                <c:ptCount val="1"/>
                <c:pt idx="0">
                  <c:v>TAA ricostruito con pro-capite per età Bench - TAA storico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23"/>
              <c:layout>
                <c:manualLayout>
                  <c:x val="-0.00923433514472663"/>
                  <c:y val="0.0497541470189626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-514 mln/euro ca</a:t>
                    </a:r>
                    <a:r>
                      <a:rPr lang="it-IT"/>
                      <a:t>. 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spPr>
              <a:ln>
                <a:solidFill>
                  <a:srgbClr val="FF0000"/>
                </a:solidFill>
              </a:ln>
            </c:spPr>
            <c:trendlineType val="log"/>
            <c:dispRSqr val="0"/>
            <c:dispEq val="0"/>
          </c:trendline>
          <c:cat>
            <c:numRef>
              <c:f>CONFRONTO!$CG$59:$DD$59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CONFRONTO!$CG$65:$DD$65</c:f>
              <c:numCache>
                <c:formatCode>_(* #,##0.00_);_(* \(#,##0.00\);_(* "-"??_);_(@_)</c:formatCode>
                <c:ptCount val="24"/>
                <c:pt idx="0">
                  <c:v>-1.28718782128133E7</c:v>
                </c:pt>
                <c:pt idx="1">
                  <c:v>-2.69248544127631E7</c:v>
                </c:pt>
                <c:pt idx="2">
                  <c:v>-4.46932216221204E7</c:v>
                </c:pt>
                <c:pt idx="3">
                  <c:v>-7.46206166178986E7</c:v>
                </c:pt>
                <c:pt idx="4">
                  <c:v>-9.78131118625884E7</c:v>
                </c:pt>
                <c:pt idx="5">
                  <c:v>-2.44001642332381E8</c:v>
                </c:pt>
                <c:pt idx="6">
                  <c:v>-3.19938172786203E8</c:v>
                </c:pt>
                <c:pt idx="7">
                  <c:v>-3.78612191869149E8</c:v>
                </c:pt>
                <c:pt idx="8">
                  <c:v>-3.22168010948511E8</c:v>
                </c:pt>
                <c:pt idx="9">
                  <c:v>-2.7169988008995E8</c:v>
                </c:pt>
                <c:pt idx="10">
                  <c:v>-2.3695818393716E8</c:v>
                </c:pt>
                <c:pt idx="11">
                  <c:v>-2.83616959748077E8</c:v>
                </c:pt>
                <c:pt idx="12">
                  <c:v>-3.03807486680682E8</c:v>
                </c:pt>
                <c:pt idx="13">
                  <c:v>-4.30497152653007E8</c:v>
                </c:pt>
                <c:pt idx="14">
                  <c:v>-4.91128863546365E8</c:v>
                </c:pt>
                <c:pt idx="15">
                  <c:v>-4.36913452017388E8</c:v>
                </c:pt>
                <c:pt idx="16">
                  <c:v>-3.98774927120382E8</c:v>
                </c:pt>
                <c:pt idx="17">
                  <c:v>-4.33453441768856E8</c:v>
                </c:pt>
                <c:pt idx="18">
                  <c:v>-4.6043495893525E8</c:v>
                </c:pt>
                <c:pt idx="19">
                  <c:v>-4.0936749258941E8</c:v>
                </c:pt>
                <c:pt idx="20">
                  <c:v>-4.19114602401876E8</c:v>
                </c:pt>
                <c:pt idx="21">
                  <c:v>-4.6719518772137E8</c:v>
                </c:pt>
                <c:pt idx="22">
                  <c:v>-5.25535540933556E8</c:v>
                </c:pt>
                <c:pt idx="23">
                  <c:v>-5.14164073025675E8</c:v>
                </c:pt>
              </c:numCache>
            </c:numRef>
          </c:val>
          <c:smooth val="0"/>
        </c:ser>
        <c:ser>
          <c:idx val="6"/>
          <c:order val="1"/>
          <c:tx>
            <c:strRef>
              <c:f>CONFRONTO!$CF$67</c:f>
              <c:strCache>
                <c:ptCount val="1"/>
                <c:pt idx="0">
                  <c:v>media Bench-TAA</c:v>
                </c:pt>
              </c:strCache>
            </c:strRef>
          </c:tx>
          <c:spPr>
            <a:ln w="53975" cmpd="dbl">
              <a:solidFill>
                <a:schemeClr val="tx1"/>
              </a:solidFill>
              <a:prstDash val="sysDash"/>
            </a:ln>
          </c:spPr>
          <c:marker>
            <c:symbol val="none"/>
          </c:marker>
          <c:dLbls>
            <c:dLbl>
              <c:idx val="4"/>
              <c:layout>
                <c:manualLayout>
                  <c:x val="-0.135834504795769"/>
                  <c:y val="0.0311294427284987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-317</a:t>
                    </a:r>
                    <a:r>
                      <a:rPr lang="it-IT" sz="2000" baseline="0"/>
                      <a:t> mln/Euro ca.</a:t>
                    </a:r>
                    <a:r>
                      <a:rPr lang="it-IT" sz="2000"/>
                      <a:t> </a:t>
                    </a:r>
                    <a:endParaRPr lang="it-IT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20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CONFRONTO!$CG$59:$DD$59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CONFRONTO!$CG$67:$DD$67</c:f>
              <c:numCache>
                <c:formatCode>_(* #,##0.00_);_(* \(#,##0.00\);_(* "-"??_);_(@_)</c:formatCode>
                <c:ptCount val="24"/>
                <c:pt idx="0">
                  <c:v>-3.16846079326393E8</c:v>
                </c:pt>
                <c:pt idx="1">
                  <c:v>-3.16846079326393E8</c:v>
                </c:pt>
                <c:pt idx="2">
                  <c:v>-3.16846079326393E8</c:v>
                </c:pt>
                <c:pt idx="3">
                  <c:v>-3.16846079326393E8</c:v>
                </c:pt>
                <c:pt idx="4">
                  <c:v>-3.16846079326393E8</c:v>
                </c:pt>
                <c:pt idx="5">
                  <c:v>-3.16846079326393E8</c:v>
                </c:pt>
                <c:pt idx="6">
                  <c:v>-3.16846079326393E8</c:v>
                </c:pt>
                <c:pt idx="7">
                  <c:v>-3.16846079326393E8</c:v>
                </c:pt>
                <c:pt idx="8">
                  <c:v>-3.16846079326393E8</c:v>
                </c:pt>
                <c:pt idx="9">
                  <c:v>-3.16846079326393E8</c:v>
                </c:pt>
                <c:pt idx="10">
                  <c:v>-3.16846079326393E8</c:v>
                </c:pt>
                <c:pt idx="11">
                  <c:v>-3.16846079326393E8</c:v>
                </c:pt>
                <c:pt idx="12">
                  <c:v>-3.16846079326393E8</c:v>
                </c:pt>
                <c:pt idx="13">
                  <c:v>-3.16846079326393E8</c:v>
                </c:pt>
                <c:pt idx="14">
                  <c:v>-3.16846079326393E8</c:v>
                </c:pt>
                <c:pt idx="15">
                  <c:v>-3.16846079326393E8</c:v>
                </c:pt>
                <c:pt idx="16">
                  <c:v>-3.16846079326393E8</c:v>
                </c:pt>
                <c:pt idx="17">
                  <c:v>-3.16846079326393E8</c:v>
                </c:pt>
                <c:pt idx="18">
                  <c:v>-3.16846079326393E8</c:v>
                </c:pt>
                <c:pt idx="19">
                  <c:v>-3.16846079326393E8</c:v>
                </c:pt>
                <c:pt idx="20">
                  <c:v>-3.16846079326393E8</c:v>
                </c:pt>
                <c:pt idx="21">
                  <c:v>-3.16846079326393E8</c:v>
                </c:pt>
                <c:pt idx="22">
                  <c:v>-3.16846079326393E8</c:v>
                </c:pt>
                <c:pt idx="23">
                  <c:v>-3.16846079326393E8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191224"/>
        <c:axId val="493194744"/>
      </c:lineChart>
      <c:catAx>
        <c:axId val="493191224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cross"/>
        <c:minorTickMark val="none"/>
        <c:tickLblPos val="low"/>
        <c:txPr>
          <a:bodyPr rot="5400000" vert="horz"/>
          <a:lstStyle/>
          <a:p>
            <a:pPr>
              <a:defRPr sz="2000"/>
            </a:pPr>
            <a:endParaRPr lang="it-IT"/>
          </a:p>
        </c:txPr>
        <c:crossAx val="493194744"/>
        <c:crosses val="autoZero"/>
        <c:auto val="1"/>
        <c:lblAlgn val="ctr"/>
        <c:lblOffset val="100"/>
        <c:noMultiLvlLbl val="0"/>
      </c:catAx>
      <c:valAx>
        <c:axId val="493194744"/>
        <c:scaling>
          <c:orientation val="minMax"/>
          <c:max val="1.0E7"/>
          <c:min val="-5.5E8"/>
        </c:scaling>
        <c:delete val="0"/>
        <c:axPos val="l"/>
        <c:majorGridlines>
          <c:spPr>
            <a:ln w="3175">
              <a:solidFill>
                <a:schemeClr val="bg2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it-IT"/>
          </a:p>
        </c:txPr>
        <c:crossAx val="493191224"/>
        <c:crosses val="autoZero"/>
        <c:crossBetween val="between"/>
        <c:minorUnit val="1.0E8"/>
      </c:valAx>
    </c:plotArea>
    <c:legend>
      <c:legendPos val="r"/>
      <c:layout>
        <c:manualLayout>
          <c:xMode val="edge"/>
          <c:yMode val="edge"/>
          <c:x val="0.439439872832797"/>
          <c:y val="0.0507383429845096"/>
          <c:w val="0.534650031422129"/>
          <c:h val="0.162133376642287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000"/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61590329377842"/>
          <c:y val="0.0554954954954955"/>
          <c:w val="0.948530627333555"/>
          <c:h val="0.924979749298579"/>
        </c:manualLayout>
      </c:layout>
      <c:lineChart>
        <c:grouping val="standard"/>
        <c:varyColors val="0"/>
        <c:ser>
          <c:idx val="6"/>
          <c:order val="0"/>
          <c:tx>
            <c:strRef>
              <c:f>CONFRONTO!$CF$20</c:f>
              <c:strCache>
                <c:ptCount val="1"/>
                <c:pt idx="0">
                  <c:v>TAA con pro-capite per età Ita - TAA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numRef>
              <c:f>CONFRONTO!$CG$13:$DD$13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CONFRONTO!$CG$20:$DD$20</c:f>
              <c:numCache>
                <c:formatCode>0.00000%</c:formatCode>
                <c:ptCount val="24"/>
                <c:pt idx="0">
                  <c:v>-0.00132829673410539</c:v>
                </c:pt>
                <c:pt idx="1">
                  <c:v>-0.00212244950137054</c:v>
                </c:pt>
                <c:pt idx="2">
                  <c:v>-0.00324347624916565</c:v>
                </c:pt>
                <c:pt idx="3">
                  <c:v>-0.00439559028569366</c:v>
                </c:pt>
                <c:pt idx="4">
                  <c:v>-0.00492992546292876</c:v>
                </c:pt>
                <c:pt idx="5">
                  <c:v>-0.0145082267797897</c:v>
                </c:pt>
                <c:pt idx="6">
                  <c:v>-0.0163106712679303</c:v>
                </c:pt>
                <c:pt idx="7">
                  <c:v>-0.0181178806455081</c:v>
                </c:pt>
                <c:pt idx="8">
                  <c:v>-0.012233017620776</c:v>
                </c:pt>
                <c:pt idx="9">
                  <c:v>-0.00945525904771509</c:v>
                </c:pt>
                <c:pt idx="10">
                  <c:v>-0.00752681432383861</c:v>
                </c:pt>
                <c:pt idx="11">
                  <c:v>-0.00841563893174524</c:v>
                </c:pt>
                <c:pt idx="12">
                  <c:v>-0.00905792429379093</c:v>
                </c:pt>
                <c:pt idx="13">
                  <c:v>-0.0125228073250173</c:v>
                </c:pt>
                <c:pt idx="14">
                  <c:v>-0.0131157276272751</c:v>
                </c:pt>
                <c:pt idx="15">
                  <c:v>-0.00994104504271399</c:v>
                </c:pt>
                <c:pt idx="16">
                  <c:v>-0.00887939579529329</c:v>
                </c:pt>
                <c:pt idx="17">
                  <c:v>-0.00914338000293703</c:v>
                </c:pt>
                <c:pt idx="18">
                  <c:v>-0.00950079814428842</c:v>
                </c:pt>
                <c:pt idx="19">
                  <c:v>-0.00852792775897235</c:v>
                </c:pt>
                <c:pt idx="20">
                  <c:v>-0.00865105026001858</c:v>
                </c:pt>
                <c:pt idx="21">
                  <c:v>-0.00939906345761762</c:v>
                </c:pt>
                <c:pt idx="22">
                  <c:v>-0.0110420262671764</c:v>
                </c:pt>
                <c:pt idx="23">
                  <c:v>-0.0106190512826712</c:v>
                </c:pt>
              </c:numCache>
            </c:numRef>
          </c:val>
          <c:smooth val="0"/>
        </c:ser>
        <c:ser>
          <c:idx val="7"/>
          <c:order val="1"/>
          <c:tx>
            <c:strRef>
              <c:f>CONFRONTO!$CF$21</c:f>
              <c:strCache>
                <c:ptCount val="1"/>
                <c:pt idx="0">
                  <c:v>TAA con pro-capite per età Bench - TAA</c:v>
                </c:pt>
              </c:strCache>
            </c:strRef>
          </c:tx>
          <c:spPr>
            <a:ln w="63500" cmpd="dbl">
              <a:solidFill>
                <a:schemeClr val="tx1"/>
              </a:solidFill>
            </a:ln>
          </c:spPr>
          <c:marker>
            <c:symbol val="none"/>
          </c:marker>
          <c:cat>
            <c:numRef>
              <c:f>CONFRONTO!$CG$13:$DD$13</c:f>
              <c:numCache>
                <c:formatCode>General</c:formatCode>
                <c:ptCount val="24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</c:numCache>
            </c:numRef>
          </c:cat>
          <c:val>
            <c:numRef>
              <c:f>CONFRONTO!$CG$21:$DD$21</c:f>
              <c:numCache>
                <c:formatCode>0.00000%</c:formatCode>
                <c:ptCount val="24"/>
                <c:pt idx="0">
                  <c:v>-0.00088393614976056</c:v>
                </c:pt>
                <c:pt idx="1">
                  <c:v>-0.00169434613383445</c:v>
                </c:pt>
                <c:pt idx="2">
                  <c:v>-0.00267287970947434</c:v>
                </c:pt>
                <c:pt idx="3">
                  <c:v>-0.00431108767796513</c:v>
                </c:pt>
                <c:pt idx="4">
                  <c:v>-0.00531361972308716</c:v>
                </c:pt>
                <c:pt idx="5">
                  <c:v>-0.0120401784876779</c:v>
                </c:pt>
                <c:pt idx="6">
                  <c:v>-0.0146650308373784</c:v>
                </c:pt>
                <c:pt idx="7">
                  <c:v>-0.016906822619888</c:v>
                </c:pt>
                <c:pt idx="8">
                  <c:v>-0.0136892360862534</c:v>
                </c:pt>
                <c:pt idx="9">
                  <c:v>-0.0112648795963163</c:v>
                </c:pt>
                <c:pt idx="10">
                  <c:v>-0.00926605156558412</c:v>
                </c:pt>
                <c:pt idx="11">
                  <c:v>-0.0106371156418159</c:v>
                </c:pt>
                <c:pt idx="12">
                  <c:v>-0.011121557201622</c:v>
                </c:pt>
                <c:pt idx="13">
                  <c:v>-0.0152786918437614</c:v>
                </c:pt>
                <c:pt idx="14">
                  <c:v>-0.0166451877382216</c:v>
                </c:pt>
                <c:pt idx="15">
                  <c:v>-0.0145157147594956</c:v>
                </c:pt>
                <c:pt idx="16">
                  <c:v>-0.0126623814434447</c:v>
                </c:pt>
                <c:pt idx="17">
                  <c:v>-0.0131305317303703</c:v>
                </c:pt>
                <c:pt idx="18">
                  <c:v>-0.0136430214790024</c:v>
                </c:pt>
                <c:pt idx="19">
                  <c:v>-0.0122452851574077</c:v>
                </c:pt>
                <c:pt idx="20">
                  <c:v>-0.0122144317132981</c:v>
                </c:pt>
                <c:pt idx="21">
                  <c:v>-0.0124687433839216</c:v>
                </c:pt>
                <c:pt idx="22">
                  <c:v>-0.0139088577043497</c:v>
                </c:pt>
                <c:pt idx="23">
                  <c:v>-0.0133942209711741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223368"/>
        <c:axId val="493226808"/>
      </c:lineChart>
      <c:catAx>
        <c:axId val="493223368"/>
        <c:scaling>
          <c:orientation val="minMax"/>
        </c:scaling>
        <c:delete val="0"/>
        <c:axPos val="b"/>
        <c:majorGridlines>
          <c:spPr>
            <a:ln w="317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/>
            </a:pPr>
            <a:endParaRPr lang="it-IT"/>
          </a:p>
        </c:txPr>
        <c:crossAx val="493226808"/>
        <c:crosses val="autoZero"/>
        <c:auto val="1"/>
        <c:lblAlgn val="ctr"/>
        <c:lblOffset val="100"/>
        <c:noMultiLvlLbl val="0"/>
      </c:catAx>
      <c:valAx>
        <c:axId val="493226808"/>
        <c:scaling>
          <c:orientation val="minMax"/>
          <c:max val="0.0"/>
          <c:min val="-0.02"/>
        </c:scaling>
        <c:delete val="0"/>
        <c:axPos val="l"/>
        <c:majorGridlines>
          <c:spPr>
            <a:ln w="3175">
              <a:solidFill>
                <a:schemeClr val="bg2"/>
              </a:solidFill>
            </a:ln>
          </c:spPr>
        </c:majorGridlines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it-IT"/>
          </a:p>
        </c:txPr>
        <c:crossAx val="493223368"/>
        <c:crosses val="autoZero"/>
        <c:crossBetween val="between"/>
        <c:majorUnit val="0.0025"/>
      </c:valAx>
    </c:plotArea>
    <c:legend>
      <c:legendPos val="r"/>
      <c:layout>
        <c:manualLayout>
          <c:xMode val="edge"/>
          <c:yMode val="edge"/>
          <c:x val="0.504486266681454"/>
          <c:y val="0.892343565749933"/>
          <c:w val="0.443192488262911"/>
          <c:h val="0.0776952337479554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000"/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92</xdr:col>
      <xdr:colOff>12700</xdr:colOff>
      <xdr:row>22</xdr:row>
      <xdr:rowOff>12700</xdr:rowOff>
    </xdr:from>
    <xdr:to>
      <xdr:col>103</xdr:col>
      <xdr:colOff>1104900</xdr:colOff>
      <xdr:row>53</xdr:row>
      <xdr:rowOff>254000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91</xdr:col>
      <xdr:colOff>444500</xdr:colOff>
      <xdr:row>70</xdr:row>
      <xdr:rowOff>203200</xdr:rowOff>
    </xdr:from>
    <xdr:to>
      <xdr:col>103</xdr:col>
      <xdr:colOff>1041400</xdr:colOff>
      <xdr:row>101</xdr:row>
      <xdr:rowOff>292100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114</xdr:col>
      <xdr:colOff>12700</xdr:colOff>
      <xdr:row>24</xdr:row>
      <xdr:rowOff>12700</xdr:rowOff>
    </xdr:from>
    <xdr:to>
      <xdr:col>125</xdr:col>
      <xdr:colOff>1104900</xdr:colOff>
      <xdr:row>55</xdr:row>
      <xdr:rowOff>254000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114</xdr:col>
      <xdr:colOff>12700</xdr:colOff>
      <xdr:row>77</xdr:row>
      <xdr:rowOff>215901</xdr:rowOff>
    </xdr:from>
    <xdr:to>
      <xdr:col>125</xdr:col>
      <xdr:colOff>1104900</xdr:colOff>
      <xdr:row>109</xdr:row>
      <xdr:rowOff>169334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92</xdr:col>
      <xdr:colOff>76200</xdr:colOff>
      <xdr:row>110</xdr:row>
      <xdr:rowOff>12700</xdr:rowOff>
    </xdr:from>
    <xdr:to>
      <xdr:col>104</xdr:col>
      <xdr:colOff>38100</xdr:colOff>
      <xdr:row>141</xdr:row>
      <xdr:rowOff>254000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114</xdr:col>
      <xdr:colOff>0</xdr:colOff>
      <xdr:row>111</xdr:row>
      <xdr:rowOff>0</xdr:rowOff>
    </xdr:from>
    <xdr:to>
      <xdr:col>125</xdr:col>
      <xdr:colOff>1092200</xdr:colOff>
      <xdr:row>143</xdr:row>
      <xdr:rowOff>38100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92</xdr:col>
      <xdr:colOff>25400</xdr:colOff>
      <xdr:row>146</xdr:row>
      <xdr:rowOff>114300</xdr:rowOff>
    </xdr:from>
    <xdr:to>
      <xdr:col>103</xdr:col>
      <xdr:colOff>1117600</xdr:colOff>
      <xdr:row>178</xdr:row>
      <xdr:rowOff>12700</xdr:rowOff>
    </xdr:to>
    <xdr:graphicFrame macro="">
      <xdr:nvGraphicFramePr>
        <xdr:cNvPr id="16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92</xdr:col>
      <xdr:colOff>12700</xdr:colOff>
      <xdr:row>186</xdr:row>
      <xdr:rowOff>12700</xdr:rowOff>
    </xdr:from>
    <xdr:to>
      <xdr:col>103</xdr:col>
      <xdr:colOff>1104900</xdr:colOff>
      <xdr:row>237</xdr:row>
      <xdr:rowOff>88900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0.0602</cdr:x>
      <cdr:y>0.41419</cdr:y>
    </cdr:from>
    <cdr:to>
      <cdr:x>0.95477</cdr:x>
      <cdr:y>0.41602</cdr:y>
    </cdr:to>
    <cdr:cxnSp macro="">
      <cdr:nvCxnSpPr>
        <cdr:cNvPr id="7" name="Connettore 1 6"/>
        <cdr:cNvCxnSpPr/>
      </cdr:nvCxnSpPr>
      <cdr:spPr>
        <a:xfrm xmlns:a="http://schemas.openxmlformats.org/drawingml/2006/main" flipH="1" flipV="1">
          <a:off x="817016" y="3831152"/>
          <a:ext cx="12141164" cy="1692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  <a:prstDash val="sysDash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0.69953</cdr:x>
      <cdr:y>0.37147</cdr:y>
    </cdr:from>
    <cdr:to>
      <cdr:x>0.9556</cdr:x>
      <cdr:y>0.37189</cdr:y>
    </cdr:to>
    <cdr:cxnSp macro="">
      <cdr:nvCxnSpPr>
        <cdr:cNvPr id="5" name="Connettore 1 4"/>
        <cdr:cNvCxnSpPr/>
      </cdr:nvCxnSpPr>
      <cdr:spPr>
        <a:xfrm xmlns:a="http://schemas.openxmlformats.org/drawingml/2006/main" flipH="1" flipV="1">
          <a:off x="9461500" y="3340100"/>
          <a:ext cx="3463506" cy="375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  <a:prstDash val="sysDash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_DINAMICA_PROFIL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_SPESA_PIL_PROFIL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_DEM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INAMICA_NOM_PIL"/>
      <sheetName val="DINAMICA_PROFILO"/>
      <sheetName val="DINAMICA_VITA_ATTESA"/>
      <sheetName val="GRAPH1"/>
      <sheetName val="GRAPH2"/>
    </sheetNames>
    <sheetDataSet>
      <sheetData sheetId="0"/>
      <sheetData sheetId="1">
        <row r="67">
          <cell r="B67">
            <v>1990</v>
          </cell>
          <cell r="C67">
            <v>1991</v>
          </cell>
          <cell r="D67">
            <v>1992</v>
          </cell>
          <cell r="E67">
            <v>1993</v>
          </cell>
          <cell r="F67">
            <v>1994</v>
          </cell>
          <cell r="G67">
            <v>1995</v>
          </cell>
          <cell r="H67">
            <v>1996</v>
          </cell>
          <cell r="I67">
            <v>1997</v>
          </cell>
          <cell r="J67">
            <v>1998</v>
          </cell>
          <cell r="K67">
            <v>1999</v>
          </cell>
          <cell r="L67">
            <v>2000</v>
          </cell>
          <cell r="M67">
            <v>2001</v>
          </cell>
          <cell r="N67">
            <v>2002</v>
          </cell>
          <cell r="O67">
            <v>2003</v>
          </cell>
          <cell r="P67">
            <v>2004</v>
          </cell>
          <cell r="Q67">
            <v>2005</v>
          </cell>
          <cell r="R67">
            <v>2006</v>
          </cell>
          <cell r="S67">
            <v>2007</v>
          </cell>
          <cell r="T67">
            <v>2008</v>
          </cell>
          <cell r="U67">
            <v>2009</v>
          </cell>
          <cell r="V67">
            <v>2010</v>
          </cell>
          <cell r="W67">
            <v>2011</v>
          </cell>
          <cell r="X67">
            <v>2012</v>
          </cell>
          <cell r="Y67">
            <v>2013</v>
          </cell>
        </row>
        <row r="68">
          <cell r="B68">
            <v>0.32309197183557414</v>
          </cell>
          <cell r="C68">
            <v>0.32628975092883511</v>
          </cell>
          <cell r="D68">
            <v>0.32957970568702921</v>
          </cell>
          <cell r="E68">
            <v>0.3329634941390277</v>
          </cell>
          <cell r="F68">
            <v>0.3364425213526881</v>
          </cell>
          <cell r="G68">
            <v>0.34001787293183788</v>
          </cell>
          <cell r="H68">
            <v>0.34369023667009635</v>
          </cell>
          <cell r="I68">
            <v>0.34745981055964659</v>
          </cell>
          <cell r="J68">
            <v>0.35132619513918312</v>
          </cell>
          <cell r="K68">
            <v>0.35528826794676871</v>
          </cell>
          <cell r="L68">
            <v>0.35934403762958622</v>
          </cell>
          <cell r="M68">
            <v>0.36349047506746507</v>
          </cell>
          <cell r="N68">
            <v>0.36772331871050229</v>
          </cell>
          <cell r="O68">
            <v>0.37203685124086933</v>
          </cell>
          <cell r="P68">
            <v>0.3764236446828011</v>
          </cell>
          <cell r="Q68">
            <v>0.3808742712532075</v>
          </cell>
          <cell r="R68">
            <v>0.38537697763408374</v>
          </cell>
          <cell r="S68">
            <v>0.38991732104087501</v>
          </cell>
          <cell r="T68">
            <v>0.39447776656277905</v>
          </cell>
          <cell r="U68">
            <v>0.39903724688841369</v>
          </cell>
          <cell r="V68">
            <v>0.40357068785170491</v>
          </cell>
          <cell r="W68">
            <v>0.40357068785170491</v>
          </cell>
          <cell r="X68">
            <v>0.40357068785170491</v>
          </cell>
          <cell r="Y68">
            <v>0.40357068785170491</v>
          </cell>
        </row>
        <row r="69">
          <cell r="B69">
            <v>0.1966596301021982</v>
          </cell>
          <cell r="C69">
            <v>0.19860605436664663</v>
          </cell>
          <cell r="D69">
            <v>0.20060858411730439</v>
          </cell>
          <cell r="E69">
            <v>0.20266822856322944</v>
          </cell>
          <cell r="F69">
            <v>0.20478584294116303</v>
          </cell>
          <cell r="G69">
            <v>0.20696208803647209</v>
          </cell>
          <cell r="H69">
            <v>0.2091973824953953</v>
          </cell>
          <cell r="I69">
            <v>0.21149184683181996</v>
          </cell>
          <cell r="J69">
            <v>0.21384523790162799</v>
          </cell>
          <cell r="K69">
            <v>0.21625687248465719</v>
          </cell>
          <cell r="L69">
            <v>0.2187255384842213</v>
          </cell>
          <cell r="M69">
            <v>0.22124939213537348</v>
          </cell>
          <cell r="N69">
            <v>0.22382583951780416</v>
          </cell>
          <cell r="O69">
            <v>0.22645140061434385</v>
          </cell>
          <cell r="P69">
            <v>0.22912155416450417</v>
          </cell>
          <cell r="Q69">
            <v>0.23183056166502036</v>
          </cell>
          <cell r="R69">
            <v>0.23457126910597334</v>
          </cell>
          <cell r="S69">
            <v>0.23733488545287204</v>
          </cell>
          <cell r="T69">
            <v>0.24011073755573797</v>
          </cell>
          <cell r="U69">
            <v>0.24288600216291267</v>
          </cell>
          <cell r="V69">
            <v>0.24564541713031623</v>
          </cell>
          <cell r="W69">
            <v>0.24564541713031623</v>
          </cell>
          <cell r="X69">
            <v>0.24564541713031623</v>
          </cell>
          <cell r="Y69">
            <v>0.24564541713031623</v>
          </cell>
        </row>
        <row r="70">
          <cell r="B70">
            <v>0.22441210310587958</v>
          </cell>
          <cell r="C70">
            <v>0.22499709078359356</v>
          </cell>
          <cell r="D70">
            <v>0.22562027495108666</v>
          </cell>
          <cell r="E70">
            <v>0.22628283931611112</v>
          </cell>
          <cell r="F70">
            <v>0.22698628040131794</v>
          </cell>
          <cell r="G70">
            <v>0.22773239067390275</v>
          </cell>
          <cell r="H70">
            <v>0.22852323405353303</v>
          </cell>
          <cell r="I70">
            <v>0.22936111271760615</v>
          </cell>
          <cell r="J70">
            <v>0.2302485241901655</v>
          </cell>
          <cell r="K70">
            <v>0.23118810791548158</v>
          </cell>
          <cell r="L70">
            <v>0.23218258095372268</v>
          </cell>
          <cell r="M70">
            <v>0.23323466319383332</v>
          </cell>
          <cell r="N70">
            <v>0.23434699368847794</v>
          </cell>
          <cell r="O70">
            <v>0.2355220415463708</v>
          </cell>
          <cell r="P70">
            <v>0.23676201748183567</v>
          </cell>
          <cell r="Q70">
            <v>0.2380687958842363</v>
          </cell>
          <cell r="R70">
            <v>0.23944386245026816</v>
          </cell>
          <cell r="S70">
            <v>0.24088830939454833</v>
          </cell>
          <cell r="T70">
            <v>0.24240290944126955</v>
          </cell>
          <cell r="U70">
            <v>0.24398831165427712</v>
          </cell>
          <cell r="V70">
            <v>0.24564541713031623</v>
          </cell>
          <cell r="W70">
            <v>0.24564541713031623</v>
          </cell>
          <cell r="X70">
            <v>0.24564541713031623</v>
          </cell>
          <cell r="Y70">
            <v>0.24564541713031623</v>
          </cell>
        </row>
        <row r="71">
          <cell r="B71">
            <v>0.23977123808476603</v>
          </cell>
          <cell r="C71">
            <v>0.24044836779405407</v>
          </cell>
          <cell r="D71">
            <v>0.2411596609886319</v>
          </cell>
          <cell r="E71">
            <v>0.24190183945469115</v>
          </cell>
          <cell r="F71">
            <v>0.24267176596442477</v>
          </cell>
          <cell r="G71">
            <v>0.24346644302236911</v>
          </cell>
          <cell r="H71">
            <v>0.24428300614143805</v>
          </cell>
          <cell r="I71">
            <v>0.24511870965830468</v>
          </cell>
          <cell r="J71">
            <v>0.24597090218951315</v>
          </cell>
          <cell r="K71">
            <v>0.24683698758284489</v>
          </cell>
          <cell r="L71">
            <v>0.24771436553968953</v>
          </cell>
          <cell r="M71">
            <v>0.24860034386285521</v>
          </cell>
          <cell r="N71">
            <v>0.24949201139220642</v>
          </cell>
          <cell r="O71">
            <v>0.25038605698348843</v>
          </cell>
          <cell r="P71">
            <v>0.25127851520765404</v>
          </cell>
          <cell r="Q71">
            <v>0.25216441363967101</v>
          </cell>
          <cell r="R71">
            <v>0.25303728951949006</v>
          </cell>
          <cell r="S71">
            <v>0.2538885350912336</v>
          </cell>
          <cell r="T71">
            <v>0.25470652101859209</v>
          </cell>
          <cell r="U71">
            <v>0.25547543601683159</v>
          </cell>
          <cell r="V71">
            <v>0.25617376851174212</v>
          </cell>
          <cell r="W71">
            <v>0.25617376851174212</v>
          </cell>
          <cell r="X71">
            <v>0.25617376851174212</v>
          </cell>
          <cell r="Y71">
            <v>0.25617376851174212</v>
          </cell>
        </row>
        <row r="72">
          <cell r="B72">
            <v>0.25584694002033087</v>
          </cell>
          <cell r="C72">
            <v>0.25665078989140366</v>
          </cell>
          <cell r="D72">
            <v>0.25752583650374861</v>
          </cell>
          <cell r="E72">
            <v>0.25846551846441179</v>
          </cell>
          <cell r="F72">
            <v>0.2594630447122967</v>
          </cell>
          <cell r="G72">
            <v>0.26051138346311248</v>
          </cell>
          <cell r="H72">
            <v>0.26160325167484616</v>
          </cell>
          <cell r="I72">
            <v>0.26273110835978081</v>
          </cell>
          <cell r="J72">
            <v>0.26388715655972517</v>
          </cell>
          <cell r="K72">
            <v>0.26506336068463876</v>
          </cell>
          <cell r="L72">
            <v>0.26625148825773237</v>
          </cell>
          <cell r="M72">
            <v>0.26744318797994515</v>
          </cell>
          <cell r="N72">
            <v>0.26863011948669713</v>
          </cell>
          <cell r="O72">
            <v>0.26980415427064264</v>
          </cell>
          <cell r="P72">
            <v>0.27095767201129606</v>
          </cell>
          <cell r="Q72">
            <v>0.27208398196809513</v>
          </cell>
          <cell r="R72">
            <v>0.27317790507129086</v>
          </cell>
          <cell r="S72">
            <v>0.2742365586953826</v>
          </cell>
          <cell r="T72">
            <v>0.27526039248429035</v>
          </cell>
          <cell r="U72">
            <v>0.27625452947101309</v>
          </cell>
          <cell r="V72">
            <v>0.27723047127459399</v>
          </cell>
          <cell r="W72">
            <v>0.27723047127459399</v>
          </cell>
          <cell r="X72">
            <v>0.27723047127459399</v>
          </cell>
          <cell r="Y72">
            <v>0.27723047127459399</v>
          </cell>
        </row>
        <row r="73">
          <cell r="B73">
            <v>0.27289851030118401</v>
          </cell>
          <cell r="C73">
            <v>0.27347978895980862</v>
          </cell>
          <cell r="D73">
            <v>0.27420262221938907</v>
          </cell>
          <cell r="E73">
            <v>0.2750603879581916</v>
          </cell>
          <cell r="F73">
            <v>0.27604588959188353</v>
          </cell>
          <cell r="G73">
            <v>0.2771512996888163</v>
          </cell>
          <cell r="H73">
            <v>0.27836807563858706</v>
          </cell>
          <cell r="I73">
            <v>0.27968683906873471</v>
          </cell>
          <cell r="J73">
            <v>0.28109720918614545</v>
          </cell>
          <cell r="K73">
            <v>0.28258757857665895</v>
          </cell>
          <cell r="L73">
            <v>0.28414481826885785</v>
          </cell>
          <cell r="M73">
            <v>0.28575389712401777</v>
          </cell>
          <cell r="N73">
            <v>0.28739739895958522</v>
          </cell>
          <cell r="O73">
            <v>0.28905491940567446</v>
          </cell>
          <cell r="P73">
            <v>0.29070232355841824</v>
          </cell>
          <cell r="Q73">
            <v>0.29231084534465657</v>
          </cell>
          <cell r="R73">
            <v>0.29384601057603582</v>
          </cell>
          <cell r="S73">
            <v>0.29526636851310689</v>
          </cell>
          <cell r="T73">
            <v>0.29652202211464618</v>
          </cell>
          <cell r="U73">
            <v>0.29755295593994407</v>
          </cell>
          <cell r="V73">
            <v>0.29828717403744587</v>
          </cell>
          <cell r="W73">
            <v>0.29828717403744587</v>
          </cell>
          <cell r="X73">
            <v>0.29828717403744587</v>
          </cell>
          <cell r="Y73">
            <v>0.29828717403744587</v>
          </cell>
        </row>
        <row r="74">
          <cell r="B74">
            <v>0.29490339116266856</v>
          </cell>
          <cell r="C74">
            <v>0.29456336844060493</v>
          </cell>
          <cell r="D74">
            <v>0.29444004277347846</v>
          </cell>
          <cell r="E74">
            <v>0.29453018923140145</v>
          </cell>
          <cell r="F74">
            <v>0.29482986092638985</v>
          </cell>
          <cell r="G74">
            <v>0.29533446477412645</v>
          </cell>
          <cell r="H74">
            <v>0.2960388666767676</v>
          </cell>
          <cell r="I74">
            <v>0.29693752975031806</v>
          </cell>
          <cell r="J74">
            <v>0.29802468903121154</v>
          </cell>
          <cell r="K74">
            <v>0.29929456565641521</v>
          </cell>
          <cell r="L74">
            <v>0.30074162272446514</v>
          </cell>
          <cell r="M74">
            <v>0.30236086378914034</v>
          </cell>
          <cell r="N74">
            <v>0.3041481730579344</v>
          </cell>
          <cell r="O74">
            <v>0.30610069367003995</v>
          </cell>
          <cell r="P74">
            <v>0.30821723667403766</v>
          </cell>
          <cell r="Q74">
            <v>0.31049870822440007</v>
          </cell>
          <cell r="R74">
            <v>0.31294853572567161</v>
          </cell>
          <cell r="S74">
            <v>0.31557306477962571</v>
          </cell>
          <cell r="T74">
            <v>0.3183818873974138</v>
          </cell>
          <cell r="U74">
            <v>0.32138804756838535</v>
          </cell>
          <cell r="V74">
            <v>0.32460805249101055</v>
          </cell>
          <cell r="W74">
            <v>0.32460805249101055</v>
          </cell>
          <cell r="X74">
            <v>0.32460805249101055</v>
          </cell>
          <cell r="Y74">
            <v>0.32460805249101055</v>
          </cell>
        </row>
        <row r="75">
          <cell r="B75">
            <v>0.32971362416334815</v>
          </cell>
          <cell r="C75">
            <v>0.32765076133559695</v>
          </cell>
          <cell r="D75">
            <v>0.32584787270095861</v>
          </cell>
          <cell r="E75">
            <v>0.32430820410522976</v>
          </cell>
          <cell r="F75">
            <v>0.32303326006654148</v>
          </cell>
          <cell r="G75">
            <v>0.32202254055540097</v>
          </cell>
          <cell r="H75">
            <v>0.32127326258743599</v>
          </cell>
          <cell r="I75">
            <v>0.32078006985214397</v>
          </cell>
          <cell r="J75">
            <v>0.32053473514738656</v>
          </cell>
          <cell r="K75">
            <v>0.32052586237811603</v>
          </cell>
          <cell r="L75">
            <v>0.3207385974134182</v>
          </cell>
          <cell r="M75">
            <v>0.32115436030202488</v>
          </cell>
          <cell r="N75">
            <v>0.32175061536650046</v>
          </cell>
          <cell r="O75">
            <v>0.32250070069323605</v>
          </cell>
          <cell r="P75">
            <v>0.3233737446884124</v>
          </cell>
          <cell r="Q75">
            <v>0.32433470486790439</v>
          </cell>
          <cell r="R75">
            <v>0.32534457307720333</v>
          </cell>
          <cell r="S75">
            <v>0.32636080205718065</v>
          </cell>
          <cell r="T75">
            <v>0.32733802078765073</v>
          </cell>
          <cell r="U75">
            <v>0.32822912035342888</v>
          </cell>
          <cell r="V75">
            <v>0.32898680801512714</v>
          </cell>
          <cell r="W75">
            <v>0.32898680801512714</v>
          </cell>
          <cell r="X75">
            <v>0.32898680801512714</v>
          </cell>
          <cell r="Y75">
            <v>0.32898680801512714</v>
          </cell>
        </row>
        <row r="76">
          <cell r="B76">
            <v>0.38697941610081493</v>
          </cell>
          <cell r="C76">
            <v>0.38268102633507367</v>
          </cell>
          <cell r="D76">
            <v>0.37860908993712744</v>
          </cell>
          <cell r="E76">
            <v>0.374781661390239</v>
          </cell>
          <cell r="F76">
            <v>0.3712170616657573</v>
          </cell>
          <cell r="G76">
            <v>0.36793367539029198</v>
          </cell>
          <cell r="H76">
            <v>0.3649496951233141</v>
          </cell>
          <cell r="I76">
            <v>0.36228280275291924</v>
          </cell>
          <cell r="J76">
            <v>0.35994977633026981</v>
          </cell>
          <cell r="K76">
            <v>0.35796600872916728</v>
          </cell>
          <cell r="L76">
            <v>0.35634492231789749</v>
          </cell>
          <cell r="M76">
            <v>0.35509726135521896</v>
          </cell>
          <cell r="N76">
            <v>0.35423024107339846</v>
          </cell>
          <cell r="O76">
            <v>0.35374652941138512</v>
          </cell>
          <cell r="P76">
            <v>0.35364303416420462</v>
          </cell>
          <cell r="Q76">
            <v>0.35390946501867843</v>
          </cell>
          <cell r="R76">
            <v>0.35452663671123641</v>
          </cell>
          <cell r="S76">
            <v>0.35546447661639075</v>
          </cell>
          <cell r="T76">
            <v>0.3566796978121482</v>
          </cell>
          <cell r="U76">
            <v>0.35811309757303866</v>
          </cell>
          <cell r="V76">
            <v>0.35968644199280858</v>
          </cell>
          <cell r="W76">
            <v>0.35968644199280858</v>
          </cell>
          <cell r="X76">
            <v>0.35968644199280858</v>
          </cell>
          <cell r="Y76">
            <v>0.35968644199280858</v>
          </cell>
        </row>
        <row r="77">
          <cell r="B77">
            <v>0.4746297094697205</v>
          </cell>
          <cell r="C77">
            <v>0.46842664900437431</v>
          </cell>
          <cell r="D77">
            <v>0.46226594889424344</v>
          </cell>
          <cell r="E77">
            <v>0.45616125728226153</v>
          </cell>
          <cell r="F77">
            <v>0.45012793407326007</v>
          </cell>
          <cell r="G77">
            <v>0.44418323026211909</v>
          </cell>
          <cell r="H77">
            <v>0.43834648307877117</v>
          </cell>
          <cell r="I77">
            <v>0.4326393283392907</v>
          </cell>
          <cell r="J77">
            <v>0.42708593159867819</v>
          </cell>
          <cell r="K77">
            <v>0.4217132399579171</v>
          </cell>
          <cell r="L77">
            <v>0.41655125669712695</v>
          </cell>
          <cell r="M77">
            <v>0.41163334130172469</v>
          </cell>
          <cell r="N77">
            <v>0.40699653793465046</v>
          </cell>
          <cell r="O77">
            <v>0.4026819360015701</v>
          </cell>
          <cell r="P77">
            <v>0.39873506717477691</v>
          </cell>
          <cell r="Q77">
            <v>0.39520634410197597</v>
          </cell>
          <cell r="R77">
            <v>0.39215154704223804</v>
          </cell>
          <cell r="S77">
            <v>0.38963236585140198</v>
          </cell>
          <cell r="T77">
            <v>0.38771700608096382</v>
          </cell>
          <cell r="U77">
            <v>0.38648086943916504</v>
          </cell>
          <cell r="V77">
            <v>0.38600732044637326</v>
          </cell>
          <cell r="W77">
            <v>0.38600732044637326</v>
          </cell>
          <cell r="X77">
            <v>0.38600732044637326</v>
          </cell>
          <cell r="Y77">
            <v>0.38600732044637326</v>
          </cell>
        </row>
        <row r="78">
          <cell r="B78">
            <v>0.59262297044909751</v>
          </cell>
          <cell r="C78">
            <v>0.58639349953438591</v>
          </cell>
          <cell r="D78">
            <v>0.5800503106335112</v>
          </cell>
          <cell r="E78">
            <v>0.57358802561429501</v>
          </cell>
          <cell r="F78">
            <v>0.56700101333214969</v>
          </cell>
          <cell r="G78">
            <v>0.56028338977816383</v>
          </cell>
          <cell r="H78">
            <v>0.55342901528643063</v>
          </cell>
          <cell r="I78">
            <v>0.54643148658444529</v>
          </cell>
          <cell r="J78">
            <v>0.5392841207002057</v>
          </cell>
          <cell r="K78">
            <v>0.53197992677308814</v>
          </cell>
          <cell r="L78">
            <v>0.52451156061382953</v>
          </cell>
          <cell r="M78">
            <v>0.51687125537896073</v>
          </cell>
          <cell r="N78">
            <v>0.50905071992046025</v>
          </cell>
          <cell r="O78">
            <v>0.50104099419485038</v>
          </cell>
          <cell r="P78">
            <v>0.49283224852253726</v>
          </cell>
          <cell r="Q78">
            <v>0.48441351044136188</v>
          </cell>
          <cell r="R78">
            <v>0.47577229937853438</v>
          </cell>
          <cell r="S78">
            <v>0.46689414538254115</v>
          </cell>
          <cell r="T78">
            <v>0.45776196376869682</v>
          </cell>
          <cell r="U78">
            <v>0.44835525286739936</v>
          </cell>
          <cell r="V78">
            <v>0.43864907735350289</v>
          </cell>
          <cell r="W78">
            <v>0.43864907735350289</v>
          </cell>
          <cell r="X78">
            <v>0.43864907735350289</v>
          </cell>
          <cell r="Y78">
            <v>0.43864907735350289</v>
          </cell>
        </row>
        <row r="79">
          <cell r="B79">
            <v>0.72704488227844077</v>
          </cell>
          <cell r="C79">
            <v>0.72261142343183404</v>
          </cell>
          <cell r="D79">
            <v>0.71807964395086921</v>
          </cell>
          <cell r="E79">
            <v>0.71344074754215669</v>
          </cell>
          <cell r="F79">
            <v>0.7086849656849088</v>
          </cell>
          <cell r="G79">
            <v>0.70380151039512073</v>
          </cell>
          <cell r="H79">
            <v>0.69877853959431802</v>
          </cell>
          <cell r="I79">
            <v>0.69360314032598003</v>
          </cell>
          <cell r="J79">
            <v>0.68826133636516185</v>
          </cell>
          <cell r="K79">
            <v>0.68273812832465108</v>
          </cell>
          <cell r="L79">
            <v>0.67701757620926084</v>
          </cell>
          <cell r="M79">
            <v>0.6710829365424934</v>
          </cell>
          <cell r="N79">
            <v>0.66491686871598654</v>
          </cell>
          <cell r="O79">
            <v>0.65850172811114183</v>
          </cell>
          <cell r="P79">
            <v>0.65181996681563881</v>
          </cell>
          <cell r="Q79">
            <v>0.64485466637810851</v>
          </cell>
          <cell r="R79">
            <v>0.63759023094141476</v>
          </cell>
          <cell r="S79">
            <v>0.63001327313465783</v>
          </cell>
          <cell r="T79">
            <v>0.62211372906276641</v>
          </cell>
          <cell r="U79">
            <v>0.61388624226572841</v>
          </cell>
          <cell r="V79">
            <v>0.6053318591231247</v>
          </cell>
          <cell r="W79">
            <v>0.6053318591231247</v>
          </cell>
          <cell r="X79">
            <v>0.6053318591231247</v>
          </cell>
          <cell r="Y79">
            <v>0.6053318591231247</v>
          </cell>
        </row>
        <row r="80">
          <cell r="B80">
            <v>0.86281132508105096</v>
          </cell>
          <cell r="C80">
            <v>0.86055573212060565</v>
          </cell>
          <cell r="D80">
            <v>0.85825969564234117</v>
          </cell>
          <cell r="E80">
            <v>0.85591712451699031</v>
          </cell>
          <cell r="F80">
            <v>0.8535204787606866</v>
          </cell>
          <cell r="G80">
            <v>0.85106049512899762</v>
          </cell>
          <cell r="H80">
            <v>0.84852586814128084</v>
          </cell>
          <cell r="I80">
            <v>0.84590288033219629</v>
          </cell>
          <cell r="J80">
            <v>0.84317497492035387</v>
          </cell>
          <cell r="K80">
            <v>0.8403222635087233</v>
          </cell>
          <cell r="L80">
            <v>0.83732096093205477</v>
          </cell>
          <cell r="M80">
            <v>0.83414273900573521</v>
          </cell>
          <cell r="N80">
            <v>0.83075399079402923</v>
          </cell>
          <cell r="O80">
            <v>0.8271149972189924</v>
          </cell>
          <cell r="P80">
            <v>0.82317898852684357</v>
          </cell>
          <cell r="Q80">
            <v>0.81889109451350339</v>
          </cell>
          <cell r="R80">
            <v>0.8141871797358271</v>
          </cell>
          <cell r="S80">
            <v>0.80899256351081872</v>
          </cell>
          <cell r="T80">
            <v>0.80322062970837305</v>
          </cell>
          <cell r="U80">
            <v>0.79677133861554816</v>
          </cell>
          <cell r="V80">
            <v>0.78952966298921268</v>
          </cell>
          <cell r="W80">
            <v>0.78952966298921268</v>
          </cell>
          <cell r="X80">
            <v>0.78952966298921268</v>
          </cell>
          <cell r="Y80">
            <v>0.78952966298921268</v>
          </cell>
        </row>
        <row r="81">
          <cell r="B81">
            <v>1</v>
          </cell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T81">
            <v>1</v>
          </cell>
          <cell r="U81">
            <v>1</v>
          </cell>
          <cell r="V81">
            <v>1</v>
          </cell>
          <cell r="W81">
            <v>1</v>
          </cell>
          <cell r="X81">
            <v>1</v>
          </cell>
          <cell r="Y81">
            <v>1</v>
          </cell>
        </row>
        <row r="82">
          <cell r="B82">
            <v>1.1424795518054638</v>
          </cell>
          <cell r="C82">
            <v>1.145210661124016</v>
          </cell>
          <cell r="D82">
            <v>1.1479321959574256</v>
          </cell>
          <cell r="E82">
            <v>1.1506325933340316</v>
          </cell>
          <cell r="F82">
            <v>1.1532983273373851</v>
          </cell>
          <cell r="G82">
            <v>1.1559136310763516</v>
          </cell>
          <cell r="H82">
            <v>1.1584601836605672</v>
          </cell>
          <cell r="I82">
            <v>1.1609167587133178</v>
          </cell>
          <cell r="J82">
            <v>1.1632588309114726</v>
          </cell>
          <cell r="K82">
            <v>1.1654581371237713</v>
          </cell>
          <cell r="L82">
            <v>1.1674821889770868</v>
          </cell>
          <cell r="M82">
            <v>1.1692937341834926</v>
          </cell>
          <cell r="N82">
            <v>1.1708501647960421</v>
          </cell>
          <cell r="O82">
            <v>1.1721028718377342</v>
          </cell>
          <cell r="P82">
            <v>1.1729965476017101</v>
          </cell>
          <cell r="Q82">
            <v>1.1734684395159736</v>
          </cell>
          <cell r="R82">
            <v>1.1734475629981653</v>
          </cell>
          <cell r="S82">
            <v>1.1728538854202999</v>
          </cell>
          <cell r="T82">
            <v>1.1715974994093701</v>
          </cell>
          <cell r="U82">
            <v>1.1695778114889166</v>
          </cell>
          <cell r="V82">
            <v>1.1666827817696217</v>
          </cell>
          <cell r="W82">
            <v>1.1666827817696217</v>
          </cell>
          <cell r="X82">
            <v>1.1666827817696217</v>
          </cell>
          <cell r="Y82">
            <v>1.1666827817696217</v>
          </cell>
        </row>
        <row r="83">
          <cell r="B83">
            <v>1.2869896839695545</v>
          </cell>
          <cell r="C83">
            <v>1.2938618558327861</v>
          </cell>
          <cell r="D83">
            <v>1.3008998307182513</v>
          </cell>
          <cell r="E83">
            <v>1.3081042747221148</v>
          </cell>
          <cell r="F83">
            <v>1.315474908765909</v>
          </cell>
          <cell r="G83">
            <v>1.3230103026055096</v>
          </cell>
          <cell r="H83">
            <v>1.3307076345534115</v>
          </cell>
          <cell r="I83">
            <v>1.3385624120578401</v>
          </cell>
          <cell r="J83">
            <v>1.3465681477820262</v>
          </cell>
          <cell r="K83">
            <v>1.3547159853416388</v>
          </cell>
          <cell r="L83">
            <v>1.3629942684201199</v>
          </cell>
          <cell r="M83">
            <v>1.3713880466363104</v>
          </cell>
          <cell r="N83">
            <v>1.3798785113497856</v>
          </cell>
          <cell r="O83">
            <v>1.3884423546428046</v>
          </cell>
          <cell r="P83">
            <v>1.3970510451281908</v>
          </cell>
          <cell r="Q83">
            <v>1.4056700151490049</v>
          </cell>
          <cell r="R83">
            <v>1.414257755549329</v>
          </cell>
          <cell r="S83">
            <v>1.4227648167443097</v>
          </cell>
          <cell r="T83">
            <v>1.4311327185927996</v>
          </cell>
          <cell r="U83">
            <v>1.4392927769215413</v>
          </cell>
          <cell r="V83">
            <v>1.4471648618574087</v>
          </cell>
          <cell r="W83">
            <v>1.4471648618574087</v>
          </cell>
          <cell r="X83">
            <v>1.4471648618574087</v>
          </cell>
          <cell r="Y83">
            <v>1.4471648618574087</v>
          </cell>
        </row>
        <row r="84">
          <cell r="B84">
            <v>1.4230208807828668</v>
          </cell>
          <cell r="C84">
            <v>1.4332276002044921</v>
          </cell>
          <cell r="D84">
            <v>1.4436446754780214</v>
          </cell>
          <cell r="E84">
            <v>1.4542688902097265</v>
          </cell>
          <cell r="F84">
            <v>1.4650953870687931</v>
          </cell>
          <cell r="G84">
            <v>1.476117370716391</v>
          </cell>
          <cell r="H84">
            <v>1.4873257653616949</v>
          </cell>
          <cell r="I84">
            <v>1.4987088209827313</v>
          </cell>
          <cell r="J84">
            <v>1.5102516617326365</v>
          </cell>
          <cell r="K84">
            <v>1.521935769588338</v>
          </cell>
          <cell r="L84">
            <v>1.5337383959377886</v>
          </cell>
          <cell r="M84">
            <v>1.5456318936112385</v>
          </cell>
          <cell r="N84">
            <v>1.5575829619328303</v>
          </cell>
          <cell r="O84">
            <v>1.569551797822238</v>
          </cell>
          <cell r="P84">
            <v>1.5814911469699213</v>
          </cell>
          <cell r="Q84">
            <v>1.5933452508459025</v>
          </cell>
          <cell r="R84">
            <v>1.6050486880342376</v>
          </cell>
          <cell r="S84">
            <v>1.6165251124245816</v>
          </cell>
          <cell r="T84">
            <v>1.6276858965098058</v>
          </cell>
          <cell r="U84">
            <v>1.6384286958634162</v>
          </cell>
          <cell r="V84">
            <v>1.6486359612756354</v>
          </cell>
          <cell r="W84">
            <v>1.6486359612756354</v>
          </cell>
          <cell r="X84">
            <v>1.6486359612756354</v>
          </cell>
          <cell r="Y84">
            <v>1.6486359612756354</v>
          </cell>
        </row>
        <row r="85">
          <cell r="B85">
            <v>1.5510825548363882</v>
          </cell>
          <cell r="C85">
            <v>1.5664342806548863</v>
          </cell>
          <cell r="D85">
            <v>1.582228518446201</v>
          </cell>
          <cell r="E85">
            <v>1.5984732279861296</v>
          </cell>
          <cell r="F85">
            <v>1.6151751546488444</v>
          </cell>
          <cell r="G85">
            <v>1.6323395101427907</v>
          </cell>
          <cell r="H85">
            <v>1.6499695963905705</v>
          </cell>
          <cell r="I85">
            <v>1.6680663639024036</v>
          </cell>
          <cell r="J85">
            <v>1.686627894965947</v>
          </cell>
          <cell r="K85">
            <v>1.7056488009263253</v>
          </cell>
          <cell r="L85">
            <v>1.7251195218040762</v>
          </cell>
          <cell r="M85">
            <v>1.7450255155620624</v>
          </cell>
          <cell r="N85">
            <v>1.7653463235807971</v>
          </cell>
          <cell r="O85">
            <v>1.7860544984684621</v>
          </cell>
          <cell r="P85">
            <v>1.8071143803986571</v>
          </cell>
          <cell r="Q85">
            <v>1.828480708977573</v>
          </cell>
          <cell r="R85">
            <v>1.8500970595085044</v>
          </cell>
          <cell r="S85">
            <v>1.8718940958484367</v>
          </cell>
          <cell r="T85">
            <v>1.8937876373410334</v>
          </cell>
          <cell r="U85">
            <v>1.9156765451713114</v>
          </cell>
          <cell r="V85">
            <v>1.937440444631866</v>
          </cell>
          <cell r="W85">
            <v>1.937440444631866</v>
          </cell>
          <cell r="X85">
            <v>1.937440444631866</v>
          </cell>
          <cell r="Y85">
            <v>1.937440444631866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pesaSanitariaCorrente"/>
      <sheetName val="Pil"/>
      <sheetName val="Profilo"/>
      <sheetName val="Sovrapposizione2"/>
      <sheetName val="appoggio"/>
    </sheetNames>
    <sheetDataSet>
      <sheetData sheetId="0">
        <row r="2">
          <cell r="B2">
            <v>3015.5918337835114</v>
          </cell>
          <cell r="C2">
            <v>3496.929663734913</v>
          </cell>
          <cell r="D2">
            <v>3545.9930691484142</v>
          </cell>
          <cell r="E2">
            <v>3562.5196899192779</v>
          </cell>
          <cell r="F2">
            <v>3542.8943277538774</v>
          </cell>
          <cell r="G2">
            <v>3434.288689</v>
          </cell>
          <cell r="H2">
            <v>3808.2695199999998</v>
          </cell>
          <cell r="I2">
            <v>4334.6169570000002</v>
          </cell>
          <cell r="J2">
            <v>4321.9083549999996</v>
          </cell>
          <cell r="K2">
            <v>4679.2024009999996</v>
          </cell>
          <cell r="L2">
            <v>5233.012221</v>
          </cell>
          <cell r="M2">
            <v>5445.4087360000003</v>
          </cell>
          <cell r="N2">
            <v>5776.2909529999997</v>
          </cell>
          <cell r="O2">
            <v>6094.2142210000002</v>
          </cell>
          <cell r="P2">
            <v>6827.3480179999997</v>
          </cell>
          <cell r="Q2">
            <v>7171.5218590000004</v>
          </cell>
          <cell r="R2">
            <v>7595.1097840000002</v>
          </cell>
          <cell r="S2">
            <v>7537</v>
          </cell>
          <cell r="T2">
            <v>8124</v>
          </cell>
          <cell r="U2">
            <v>8336</v>
          </cell>
          <cell r="V2">
            <v>8528</v>
          </cell>
          <cell r="W2">
            <v>8400</v>
          </cell>
          <cell r="X2">
            <v>8308</v>
          </cell>
          <cell r="Y2">
            <v>8256.0121876904323</v>
          </cell>
        </row>
        <row r="3">
          <cell r="B3">
            <v>86.248302147944244</v>
          </cell>
          <cell r="C3">
            <v>102.25846601971833</v>
          </cell>
          <cell r="D3">
            <v>100.70909532244987</v>
          </cell>
          <cell r="E3">
            <v>111.55469020332909</v>
          </cell>
          <cell r="F3">
            <v>106.39012121243422</v>
          </cell>
          <cell r="G3">
            <v>133.99467240000001</v>
          </cell>
          <cell r="H3">
            <v>154.9120135</v>
          </cell>
          <cell r="I3">
            <v>173.81568680000001</v>
          </cell>
          <cell r="J3">
            <v>145.25109190000001</v>
          </cell>
          <cell r="K3">
            <v>154.6862826</v>
          </cell>
          <cell r="L3">
            <v>180.9348981</v>
          </cell>
          <cell r="M3">
            <v>190.0654456</v>
          </cell>
          <cell r="N3">
            <v>200.9880818</v>
          </cell>
          <cell r="O3">
            <v>209.41052930000001</v>
          </cell>
          <cell r="P3">
            <v>236.63635529999999</v>
          </cell>
          <cell r="Q3">
            <v>239.5373706</v>
          </cell>
          <cell r="R3">
            <v>257.39629159999998</v>
          </cell>
          <cell r="S3">
            <v>258</v>
          </cell>
          <cell r="T3">
            <v>288</v>
          </cell>
          <cell r="U3">
            <v>291</v>
          </cell>
          <cell r="V3">
            <v>298</v>
          </cell>
          <cell r="W3">
            <v>299</v>
          </cell>
          <cell r="X3">
            <v>296</v>
          </cell>
          <cell r="Y3">
            <v>294.14776210355899</v>
          </cell>
        </row>
        <row r="4">
          <cell r="B4">
            <v>6302.3235395890033</v>
          </cell>
          <cell r="C4">
            <v>7000.0568102588995</v>
          </cell>
          <cell r="D4">
            <v>7446.7920279713053</v>
          </cell>
          <cell r="E4">
            <v>7519.6124507429231</v>
          </cell>
          <cell r="F4">
            <v>7614.1240632762992</v>
          </cell>
          <cell r="G4">
            <v>7410.5882620000002</v>
          </cell>
          <cell r="H4">
            <v>7989.3916920000001</v>
          </cell>
          <cell r="I4">
            <v>8530.571833</v>
          </cell>
          <cell r="J4">
            <v>9345.4593220000006</v>
          </cell>
          <cell r="K4">
            <v>9503.0525909999997</v>
          </cell>
          <cell r="L4">
            <v>10365.551229999999</v>
          </cell>
          <cell r="M4">
            <v>11410.846030000001</v>
          </cell>
          <cell r="N4">
            <v>12335.800160000001</v>
          </cell>
          <cell r="O4">
            <v>12102.223959999999</v>
          </cell>
          <cell r="P4">
            <v>13327.01259</v>
          </cell>
          <cell r="Q4">
            <v>14044.55933</v>
          </cell>
          <cell r="R4">
            <v>14949.82936</v>
          </cell>
          <cell r="S4">
            <v>15262</v>
          </cell>
          <cell r="T4">
            <v>16406</v>
          </cell>
          <cell r="U4">
            <v>16688</v>
          </cell>
          <cell r="V4">
            <v>17391</v>
          </cell>
          <cell r="W4">
            <v>17573</v>
          </cell>
          <cell r="X4">
            <v>17158</v>
          </cell>
          <cell r="Y4">
            <v>17050.63277761103</v>
          </cell>
        </row>
        <row r="5">
          <cell r="B5">
            <v>655.38380494455839</v>
          </cell>
          <cell r="C5">
            <v>758.67518476245561</v>
          </cell>
          <cell r="D5">
            <v>808.77150397413584</v>
          </cell>
          <cell r="E5">
            <v>829.94623683680481</v>
          </cell>
          <cell r="F5">
            <v>848.02222830493679</v>
          </cell>
          <cell r="G5">
            <v>1040.1960041</v>
          </cell>
          <cell r="H5">
            <v>1159.9409376000001</v>
          </cell>
          <cell r="I5">
            <v>1280.4478612</v>
          </cell>
          <cell r="J5">
            <v>1198.6962604</v>
          </cell>
          <cell r="K5">
            <v>1187.1367498</v>
          </cell>
          <cell r="L5">
            <v>1271.5247101</v>
          </cell>
          <cell r="M5">
            <v>1418.3136480000001</v>
          </cell>
          <cell r="N5">
            <v>1513.3887705</v>
          </cell>
          <cell r="O5">
            <v>1667.4607444999999</v>
          </cell>
          <cell r="P5">
            <v>1836.7701841999999</v>
          </cell>
          <cell r="Q5">
            <v>1848.9132064</v>
          </cell>
          <cell r="R5">
            <v>1921.4478938</v>
          </cell>
          <cell r="S5">
            <v>1958</v>
          </cell>
          <cell r="T5">
            <v>2095</v>
          </cell>
          <cell r="U5">
            <v>2096</v>
          </cell>
          <cell r="V5">
            <v>2152</v>
          </cell>
          <cell r="W5">
            <v>2201</v>
          </cell>
          <cell r="X5">
            <v>2249</v>
          </cell>
          <cell r="Y5">
            <v>2234.9267465233247</v>
          </cell>
        </row>
        <row r="6">
          <cell r="B6">
            <v>3327.5318008335616</v>
          </cell>
          <cell r="C6">
            <v>3727.2694407288241</v>
          </cell>
          <cell r="D6">
            <v>3837.2747602348845</v>
          </cell>
          <cell r="E6">
            <v>3818.682311867663</v>
          </cell>
          <cell r="F6">
            <v>3839.8570447303323</v>
          </cell>
          <cell r="G6">
            <v>3909.3471970000001</v>
          </cell>
          <cell r="H6">
            <v>4135.4144079999996</v>
          </cell>
          <cell r="I6">
            <v>4702.6090960000001</v>
          </cell>
          <cell r="J6">
            <v>4420.9890249999999</v>
          </cell>
          <cell r="K6">
            <v>4558.7964439999996</v>
          </cell>
          <cell r="L6">
            <v>5443.5462690000004</v>
          </cell>
          <cell r="M6">
            <v>5877.1047989999997</v>
          </cell>
          <cell r="N6">
            <v>6098.2653479999999</v>
          </cell>
          <cell r="O6">
            <v>6364.6157499999999</v>
          </cell>
          <cell r="P6">
            <v>6762.5497329999998</v>
          </cell>
          <cell r="Q6">
            <v>7276.8422289999999</v>
          </cell>
          <cell r="R6">
            <v>7761.6223410000002</v>
          </cell>
          <cell r="S6">
            <v>7798</v>
          </cell>
          <cell r="T6">
            <v>8128</v>
          </cell>
          <cell r="U6">
            <v>8385</v>
          </cell>
          <cell r="V6">
            <v>8517</v>
          </cell>
          <cell r="W6">
            <v>8417</v>
          </cell>
          <cell r="X6">
            <v>8318</v>
          </cell>
          <cell r="Y6">
            <v>8265.9496120858239</v>
          </cell>
        </row>
        <row r="7">
          <cell r="B7">
            <v>914.12871138839114</v>
          </cell>
          <cell r="C7">
            <v>1049.4404189498366</v>
          </cell>
          <cell r="D7">
            <v>1071.6480656106844</v>
          </cell>
          <cell r="E7">
            <v>1076.8126346015792</v>
          </cell>
          <cell r="F7">
            <v>1074.2303501061319</v>
          </cell>
          <cell r="G7">
            <v>1153.476185</v>
          </cell>
          <cell r="H7">
            <v>1217.6470220000001</v>
          </cell>
          <cell r="I7">
            <v>1358.654945</v>
          </cell>
          <cell r="J7">
            <v>1209.7818219999999</v>
          </cell>
          <cell r="K7">
            <v>1284.602948</v>
          </cell>
          <cell r="L7">
            <v>1449.193356</v>
          </cell>
          <cell r="M7">
            <v>1616.1348840000001</v>
          </cell>
          <cell r="N7">
            <v>1688.9054490000001</v>
          </cell>
          <cell r="O7">
            <v>1750.9062879999999</v>
          </cell>
          <cell r="P7">
            <v>1925.400981</v>
          </cell>
          <cell r="Q7">
            <v>1928.4178159999999</v>
          </cell>
          <cell r="R7">
            <v>1949.2899540000001</v>
          </cell>
          <cell r="S7">
            <v>2098</v>
          </cell>
          <cell r="T7">
            <v>2381</v>
          </cell>
          <cell r="U7">
            <v>2424</v>
          </cell>
          <cell r="V7">
            <v>2455</v>
          </cell>
          <cell r="W7">
            <v>2480</v>
          </cell>
          <cell r="X7">
            <v>2498</v>
          </cell>
          <cell r="Y7">
            <v>2482.3686139685483</v>
          </cell>
        </row>
        <row r="8">
          <cell r="B8">
            <v>1523.0313954148958</v>
          </cell>
          <cell r="C8">
            <v>1752.3382586106277</v>
          </cell>
          <cell r="D8">
            <v>1784.3585863541759</v>
          </cell>
          <cell r="E8">
            <v>1813.280172703187</v>
          </cell>
          <cell r="F8">
            <v>1801.4016640241289</v>
          </cell>
          <cell r="G8">
            <v>1944.9958260000001</v>
          </cell>
          <cell r="H8">
            <v>2057.0025639999999</v>
          </cell>
          <cell r="I8">
            <v>2193.2000910000002</v>
          </cell>
          <cell r="J8">
            <v>2071.5053630000002</v>
          </cell>
          <cell r="K8">
            <v>2065.8410100000001</v>
          </cell>
          <cell r="L8">
            <v>2173.1049330000001</v>
          </cell>
          <cell r="M8">
            <v>2396.57924</v>
          </cell>
          <cell r="N8">
            <v>2373.1648289999998</v>
          </cell>
          <cell r="O8">
            <v>2532.5564439999998</v>
          </cell>
          <cell r="P8">
            <v>2772.5340980000001</v>
          </cell>
          <cell r="Q8">
            <v>3019.7131429999999</v>
          </cell>
          <cell r="R8">
            <v>3013.6126389999999</v>
          </cell>
          <cell r="S8">
            <v>3064</v>
          </cell>
          <cell r="T8">
            <v>3280</v>
          </cell>
          <cell r="U8">
            <v>3340</v>
          </cell>
          <cell r="V8">
            <v>3369</v>
          </cell>
          <cell r="W8">
            <v>3331</v>
          </cell>
          <cell r="X8">
            <v>3218</v>
          </cell>
          <cell r="Y8">
            <v>3197.8631704366649</v>
          </cell>
        </row>
        <row r="9">
          <cell r="B9">
            <v>3353.3546457880357</v>
          </cell>
          <cell r="C9">
            <v>3863.6140620884485</v>
          </cell>
          <cell r="D9">
            <v>4073.8120200178696</v>
          </cell>
          <cell r="E9">
            <v>3923.0066054837393</v>
          </cell>
          <cell r="F9">
            <v>3787.6948979222939</v>
          </cell>
          <cell r="G9">
            <v>3964.257838</v>
          </cell>
          <cell r="H9">
            <v>4229.1386979999997</v>
          </cell>
          <cell r="I9">
            <v>4458.778816</v>
          </cell>
          <cell r="J9">
            <v>4087.5103210000002</v>
          </cell>
          <cell r="K9">
            <v>4368.1062849999998</v>
          </cell>
          <cell r="L9">
            <v>4753.7491719999998</v>
          </cell>
          <cell r="M9">
            <v>5247.7740100000001</v>
          </cell>
          <cell r="N9">
            <v>5656.4425119999996</v>
          </cell>
          <cell r="O9">
            <v>5835.5387220000002</v>
          </cell>
          <cell r="P9">
            <v>6374.0374060000004</v>
          </cell>
          <cell r="Q9">
            <v>6615.1824360000001</v>
          </cell>
          <cell r="R9">
            <v>6973.5869650000004</v>
          </cell>
          <cell r="S9">
            <v>6982</v>
          </cell>
          <cell r="T9">
            <v>7459</v>
          </cell>
          <cell r="U9">
            <v>7646</v>
          </cell>
          <cell r="V9">
            <v>7844</v>
          </cell>
          <cell r="W9">
            <v>7798</v>
          </cell>
          <cell r="X9">
            <v>7873</v>
          </cell>
          <cell r="Y9">
            <v>7823.7342264909457</v>
          </cell>
        </row>
        <row r="10">
          <cell r="B10">
            <v>2754.2646428442313</v>
          </cell>
          <cell r="C10">
            <v>3072.402092683355</v>
          </cell>
          <cell r="D10">
            <v>3241.2834986856174</v>
          </cell>
          <cell r="E10">
            <v>3248.5138952728698</v>
          </cell>
          <cell r="F10">
            <v>3131.2781791795564</v>
          </cell>
          <cell r="G10">
            <v>3331.3910310000001</v>
          </cell>
          <cell r="H10">
            <v>3571.9903100000001</v>
          </cell>
          <cell r="I10">
            <v>3876.9534950000002</v>
          </cell>
          <cell r="J10">
            <v>3560.8775719999999</v>
          </cell>
          <cell r="K10">
            <v>3771.6446350000001</v>
          </cell>
          <cell r="L10">
            <v>4176.9586579999996</v>
          </cell>
          <cell r="M10">
            <v>4706.1883900000003</v>
          </cell>
          <cell r="N10">
            <v>4924.2458610000003</v>
          </cell>
          <cell r="O10">
            <v>5005.2409520000001</v>
          </cell>
          <cell r="P10">
            <v>5571.8509640000002</v>
          </cell>
          <cell r="Q10">
            <v>5760.3113860000003</v>
          </cell>
          <cell r="R10">
            <v>6141.6152940000002</v>
          </cell>
          <cell r="S10">
            <v>6160</v>
          </cell>
          <cell r="T10">
            <v>6625</v>
          </cell>
          <cell r="U10">
            <v>6938</v>
          </cell>
          <cell r="V10">
            <v>6951</v>
          </cell>
          <cell r="W10">
            <v>7003</v>
          </cell>
          <cell r="X10">
            <v>6837</v>
          </cell>
          <cell r="Y10">
            <v>6794.2170591284894</v>
          </cell>
        </row>
        <row r="11">
          <cell r="B11">
            <v>610.45205472377302</v>
          </cell>
          <cell r="C11">
            <v>731.30296911071287</v>
          </cell>
          <cell r="D11">
            <v>742.14856399159214</v>
          </cell>
          <cell r="E11">
            <v>725.10548632163898</v>
          </cell>
          <cell r="F11">
            <v>725.10548632163898</v>
          </cell>
          <cell r="G11">
            <v>887.21193589999996</v>
          </cell>
          <cell r="H11">
            <v>888.82953850000001</v>
          </cell>
          <cell r="I11">
            <v>968.40638249999995</v>
          </cell>
          <cell r="J11">
            <v>883.28224079999995</v>
          </cell>
          <cell r="K11">
            <v>880.04592349999996</v>
          </cell>
          <cell r="L11">
            <v>1022.011003</v>
          </cell>
          <cell r="M11">
            <v>1082.9753679999999</v>
          </cell>
          <cell r="N11">
            <v>1189.8676800000001</v>
          </cell>
          <cell r="O11">
            <v>1234.196379</v>
          </cell>
          <cell r="P11">
            <v>1329.603128</v>
          </cell>
          <cell r="Q11">
            <v>1378.8959339999999</v>
          </cell>
          <cell r="R11">
            <v>1482.3359820000001</v>
          </cell>
          <cell r="S11">
            <v>1466</v>
          </cell>
          <cell r="T11">
            <v>1586</v>
          </cell>
          <cell r="U11">
            <v>1618</v>
          </cell>
          <cell r="V11">
            <v>1646</v>
          </cell>
          <cell r="W11">
            <v>1629</v>
          </cell>
          <cell r="X11">
            <v>1635</v>
          </cell>
          <cell r="Y11">
            <v>1624.7688886463477</v>
          </cell>
        </row>
        <row r="12">
          <cell r="B12">
            <v>1203.3445748785036</v>
          </cell>
          <cell r="C12">
            <v>1357.2487308071704</v>
          </cell>
          <cell r="D12">
            <v>1414.5754466061035</v>
          </cell>
          <cell r="E12">
            <v>1372.2259808807655</v>
          </cell>
          <cell r="F12">
            <v>1361.3803859998864</v>
          </cell>
          <cell r="G12">
            <v>1405.050657</v>
          </cell>
          <cell r="H12">
            <v>1468.8223599999999</v>
          </cell>
          <cell r="I12">
            <v>1454.794044</v>
          </cell>
          <cell r="J12">
            <v>1522.668981</v>
          </cell>
          <cell r="K12">
            <v>1637.2930779999999</v>
          </cell>
          <cell r="L12">
            <v>1829.3656860000001</v>
          </cell>
          <cell r="M12">
            <v>2007.9842189999999</v>
          </cell>
          <cell r="N12">
            <v>2086.4268179999999</v>
          </cell>
          <cell r="O12">
            <v>2094.4080220000001</v>
          </cell>
          <cell r="P12">
            <v>2252.7467839999999</v>
          </cell>
          <cell r="Q12">
            <v>2355.5693729999998</v>
          </cell>
          <cell r="R12">
            <v>2644.6956249999998</v>
          </cell>
          <cell r="S12">
            <v>2528</v>
          </cell>
          <cell r="T12">
            <v>2702</v>
          </cell>
          <cell r="U12">
            <v>2777</v>
          </cell>
          <cell r="V12">
            <v>2882</v>
          </cell>
          <cell r="W12">
            <v>2858</v>
          </cell>
          <cell r="X12">
            <v>2780</v>
          </cell>
          <cell r="Y12">
            <v>2762.6039819185607</v>
          </cell>
        </row>
        <row r="13">
          <cell r="B13">
            <v>4023.1992439070996</v>
          </cell>
          <cell r="C13">
            <v>4490.0762806839957</v>
          </cell>
          <cell r="D13">
            <v>4635.7171262272304</v>
          </cell>
          <cell r="E13">
            <v>4716.2844024851911</v>
          </cell>
          <cell r="F13">
            <v>4827.32263578943</v>
          </cell>
          <cell r="G13">
            <v>3961.0227989999998</v>
          </cell>
          <cell r="H13">
            <v>4185.2575049999996</v>
          </cell>
          <cell r="I13">
            <v>4572.952953</v>
          </cell>
          <cell r="J13">
            <v>5570.8233369999998</v>
          </cell>
          <cell r="K13">
            <v>5868.1446400000004</v>
          </cell>
          <cell r="L13">
            <v>6553.9970000000003</v>
          </cell>
          <cell r="M13">
            <v>7209.2587020000001</v>
          </cell>
          <cell r="N13">
            <v>7830.3408429999999</v>
          </cell>
          <cell r="O13">
            <v>8531.0137529999993</v>
          </cell>
          <cell r="P13">
            <v>9646.4783179999995</v>
          </cell>
          <cell r="Q13">
            <v>10531.123219999999</v>
          </cell>
          <cell r="R13">
            <v>11058.07194</v>
          </cell>
          <cell r="S13">
            <v>10801</v>
          </cell>
          <cell r="T13">
            <v>11414</v>
          </cell>
          <cell r="U13">
            <v>11388</v>
          </cell>
          <cell r="V13">
            <v>11514</v>
          </cell>
          <cell r="W13">
            <v>11199</v>
          </cell>
          <cell r="X13">
            <v>11046</v>
          </cell>
          <cell r="Y13">
            <v>10976.878987148353</v>
          </cell>
        </row>
        <row r="14">
          <cell r="B14">
            <v>875.39444395667965</v>
          </cell>
          <cell r="C14">
            <v>986.43267726091915</v>
          </cell>
          <cell r="D14">
            <v>1029.2985998853467</v>
          </cell>
          <cell r="E14">
            <v>1005.0251256281407</v>
          </cell>
          <cell r="F14">
            <v>1007.0909532244987</v>
          </cell>
          <cell r="G14">
            <v>1149.2656300000001</v>
          </cell>
          <cell r="H14">
            <v>1256.9240789999999</v>
          </cell>
          <cell r="I14">
            <v>1365.8125210000001</v>
          </cell>
          <cell r="J14">
            <v>1336.043995</v>
          </cell>
          <cell r="K14">
            <v>1310.446009</v>
          </cell>
          <cell r="L14">
            <v>1477.4908479999999</v>
          </cell>
          <cell r="M14">
            <v>1746.5454589999999</v>
          </cell>
          <cell r="N14">
            <v>1833.9448540000001</v>
          </cell>
          <cell r="O14">
            <v>1990.780123</v>
          </cell>
          <cell r="P14">
            <v>1976.861418</v>
          </cell>
          <cell r="Q14">
            <v>2187.742757</v>
          </cell>
          <cell r="R14">
            <v>2304.8189889999999</v>
          </cell>
          <cell r="S14">
            <v>2263</v>
          </cell>
          <cell r="T14">
            <v>2442</v>
          </cell>
          <cell r="U14">
            <v>2431</v>
          </cell>
          <cell r="V14">
            <v>2416</v>
          </cell>
          <cell r="W14">
            <v>2416</v>
          </cell>
          <cell r="X14">
            <v>2395</v>
          </cell>
          <cell r="Y14">
            <v>2380.0131426960261</v>
          </cell>
        </row>
        <row r="15">
          <cell r="B15">
            <v>228.27394939755303</v>
          </cell>
          <cell r="C15">
            <v>264.94238923290658</v>
          </cell>
          <cell r="D15">
            <v>270.62341512289095</v>
          </cell>
          <cell r="E15">
            <v>265.45884613199604</v>
          </cell>
          <cell r="F15">
            <v>272.17278582015939</v>
          </cell>
          <cell r="G15">
            <v>298.99640529999999</v>
          </cell>
          <cell r="H15">
            <v>321.9894271</v>
          </cell>
          <cell r="I15">
            <v>330.65009279999998</v>
          </cell>
          <cell r="J15">
            <v>329.5200868</v>
          </cell>
          <cell r="K15">
            <v>328.42729259999999</v>
          </cell>
          <cell r="L15">
            <v>369.20998609999998</v>
          </cell>
          <cell r="M15">
            <v>435.4693178</v>
          </cell>
          <cell r="N15">
            <v>438.488158</v>
          </cell>
          <cell r="O15">
            <v>487.27983970000003</v>
          </cell>
          <cell r="P15">
            <v>509.47195699999997</v>
          </cell>
          <cell r="Q15">
            <v>608.94935329999998</v>
          </cell>
          <cell r="R15">
            <v>594.55088950000004</v>
          </cell>
          <cell r="S15">
            <v>616</v>
          </cell>
          <cell r="T15">
            <v>643</v>
          </cell>
          <cell r="U15">
            <v>645</v>
          </cell>
          <cell r="V15">
            <v>656</v>
          </cell>
          <cell r="W15">
            <v>632</v>
          </cell>
          <cell r="X15">
            <v>639</v>
          </cell>
          <cell r="Y15">
            <v>635.00141886545339</v>
          </cell>
        </row>
        <row r="16">
          <cell r="B16">
            <v>3857.9330361984639</v>
          </cell>
          <cell r="C16">
            <v>4428.617909692347</v>
          </cell>
          <cell r="D16">
            <v>4546.8865395838393</v>
          </cell>
          <cell r="E16">
            <v>4531.3928326111545</v>
          </cell>
          <cell r="F16">
            <v>4507.6358152530383</v>
          </cell>
          <cell r="G16">
            <v>3871.1654739999999</v>
          </cell>
          <cell r="H16">
            <v>4135.1140169999999</v>
          </cell>
          <cell r="I16">
            <v>4787.5516589999997</v>
          </cell>
          <cell r="J16">
            <v>5496.0542880000003</v>
          </cell>
          <cell r="K16">
            <v>5727.0198309999996</v>
          </cell>
          <cell r="L16">
            <v>6772.2958159999998</v>
          </cell>
          <cell r="M16">
            <v>7681.7544529999996</v>
          </cell>
          <cell r="N16">
            <v>7862.0990659999998</v>
          </cell>
          <cell r="O16">
            <v>8190.3102099999996</v>
          </cell>
          <cell r="P16">
            <v>9232.0956910000004</v>
          </cell>
          <cell r="Q16">
            <v>9869.6649030000008</v>
          </cell>
          <cell r="R16">
            <v>9828.1804740000007</v>
          </cell>
          <cell r="S16">
            <v>9894</v>
          </cell>
          <cell r="T16">
            <v>10695</v>
          </cell>
          <cell r="U16">
            <v>10603</v>
          </cell>
          <cell r="V16">
            <v>10570</v>
          </cell>
          <cell r="W16">
            <v>10384</v>
          </cell>
          <cell r="X16">
            <v>10164</v>
          </cell>
          <cell r="Y16">
            <v>10100.39815547491</v>
          </cell>
        </row>
        <row r="17">
          <cell r="B17">
            <v>2694.3556425498509</v>
          </cell>
          <cell r="C17">
            <v>3072.9185495824445</v>
          </cell>
          <cell r="D17">
            <v>3225.7897917129326</v>
          </cell>
          <cell r="E17">
            <v>3200.4834036575476</v>
          </cell>
          <cell r="F17">
            <v>3233.0201883001855</v>
          </cell>
          <cell r="G17">
            <v>2852.5031349999999</v>
          </cell>
          <cell r="H17">
            <v>3138.7514919999999</v>
          </cell>
          <cell r="I17">
            <v>3423.3319139999999</v>
          </cell>
          <cell r="J17">
            <v>3597.400157</v>
          </cell>
          <cell r="K17">
            <v>4289.6978140000001</v>
          </cell>
          <cell r="L17">
            <v>4757.9082529999996</v>
          </cell>
          <cell r="M17">
            <v>5090.1747880000003</v>
          </cell>
          <cell r="N17">
            <v>5229.519053</v>
          </cell>
          <cell r="O17">
            <v>5291.2867480000004</v>
          </cell>
          <cell r="P17">
            <v>5751.7927970000001</v>
          </cell>
          <cell r="Q17">
            <v>6318.3713879999996</v>
          </cell>
          <cell r="R17">
            <v>6736.0953929999996</v>
          </cell>
          <cell r="S17">
            <v>6909</v>
          </cell>
          <cell r="T17">
            <v>7311</v>
          </cell>
          <cell r="U17">
            <v>7481</v>
          </cell>
          <cell r="V17">
            <v>7657</v>
          </cell>
          <cell r="W17">
            <v>7578</v>
          </cell>
          <cell r="X17">
            <v>7420</v>
          </cell>
          <cell r="Y17">
            <v>7373.5689013797555</v>
          </cell>
        </row>
        <row r="18">
          <cell r="B18">
            <v>356.87171727083518</v>
          </cell>
          <cell r="C18">
            <v>430.72505384063174</v>
          </cell>
          <cell r="D18">
            <v>444.15293321695839</v>
          </cell>
          <cell r="E18">
            <v>443.63647631786887</v>
          </cell>
          <cell r="F18">
            <v>424.01111415246839</v>
          </cell>
          <cell r="G18">
            <v>522.40830730000005</v>
          </cell>
          <cell r="H18">
            <v>566.38292569999999</v>
          </cell>
          <cell r="I18">
            <v>590.27653299999997</v>
          </cell>
          <cell r="J18">
            <v>603.87668120000001</v>
          </cell>
          <cell r="K18">
            <v>590.30534899999998</v>
          </cell>
          <cell r="L18">
            <v>673.44834719999994</v>
          </cell>
          <cell r="M18">
            <v>732.02818539999998</v>
          </cell>
          <cell r="N18">
            <v>763.39850679999995</v>
          </cell>
          <cell r="O18">
            <v>803.06595709999999</v>
          </cell>
          <cell r="P18">
            <v>866.44775509999999</v>
          </cell>
          <cell r="Q18">
            <v>935.83294139999998</v>
          </cell>
          <cell r="R18">
            <v>1000.931793</v>
          </cell>
          <cell r="S18">
            <v>1041</v>
          </cell>
          <cell r="T18">
            <v>1122</v>
          </cell>
          <cell r="U18">
            <v>1142</v>
          </cell>
          <cell r="V18">
            <v>1133</v>
          </cell>
          <cell r="W18">
            <v>1134</v>
          </cell>
          <cell r="X18">
            <v>1081</v>
          </cell>
          <cell r="Y18">
            <v>1074.2355771417137</v>
          </cell>
        </row>
        <row r="19">
          <cell r="B19">
            <v>1261.1877475765259</v>
          </cell>
          <cell r="C19">
            <v>1468.28696411141</v>
          </cell>
          <cell r="D19">
            <v>1551.952981763907</v>
          </cell>
          <cell r="E19">
            <v>1571.5783439293075</v>
          </cell>
          <cell r="F19">
            <v>1549.8871541675489</v>
          </cell>
          <cell r="G19">
            <v>1509.866391</v>
          </cell>
          <cell r="H19">
            <v>1664.17705</v>
          </cell>
          <cell r="I19">
            <v>1797.2671049999999</v>
          </cell>
          <cell r="J19">
            <v>1992.643356</v>
          </cell>
          <cell r="K19">
            <v>2106.4016809999998</v>
          </cell>
          <cell r="L19">
            <v>2384.2062900000001</v>
          </cell>
          <cell r="M19">
            <v>2567.9751000000001</v>
          </cell>
          <cell r="N19">
            <v>2622.3795650000002</v>
          </cell>
          <cell r="O19">
            <v>2606.610936</v>
          </cell>
          <cell r="P19">
            <v>2733.5820920000001</v>
          </cell>
          <cell r="Q19">
            <v>3015.227034</v>
          </cell>
          <cell r="R19">
            <v>3096.3815500000001</v>
          </cell>
          <cell r="S19">
            <v>3592</v>
          </cell>
          <cell r="T19">
            <v>3691</v>
          </cell>
          <cell r="U19">
            <v>3740</v>
          </cell>
          <cell r="V19">
            <v>3748</v>
          </cell>
          <cell r="W19">
            <v>3687</v>
          </cell>
          <cell r="X19">
            <v>3618</v>
          </cell>
          <cell r="Y19">
            <v>3595.3601462522852</v>
          </cell>
        </row>
        <row r="20">
          <cell r="B20">
            <v>3439.0864910368905</v>
          </cell>
          <cell r="C20">
            <v>4011.8371921271309</v>
          </cell>
          <cell r="D20">
            <v>3992.7282868608199</v>
          </cell>
          <cell r="E20">
            <v>3905.9635278137862</v>
          </cell>
          <cell r="F20">
            <v>3957.0927608236457</v>
          </cell>
          <cell r="G20">
            <v>3706.2157510000002</v>
          </cell>
          <cell r="H20">
            <v>4005.6739280000002</v>
          </cell>
          <cell r="I20">
            <v>3982.7263130000001</v>
          </cell>
          <cell r="J20">
            <v>4718.3618669999996</v>
          </cell>
          <cell r="K20">
            <v>4815.040019</v>
          </cell>
          <cell r="L20">
            <v>5255.1640779999998</v>
          </cell>
          <cell r="M20">
            <v>6027.0945220000003</v>
          </cell>
          <cell r="N20">
            <v>6623.4924920000003</v>
          </cell>
          <cell r="O20">
            <v>6807.0813580000004</v>
          </cell>
          <cell r="P20">
            <v>7643.6792809999997</v>
          </cell>
          <cell r="Q20">
            <v>8219.8785719999996</v>
          </cell>
          <cell r="R20">
            <v>9174.5547920000008</v>
          </cell>
          <cell r="S20">
            <v>8557</v>
          </cell>
          <cell r="T20">
            <v>8863</v>
          </cell>
          <cell r="U20">
            <v>8861</v>
          </cell>
          <cell r="V20">
            <v>9163</v>
          </cell>
          <cell r="W20">
            <v>9139</v>
          </cell>
          <cell r="X20">
            <v>8982</v>
          </cell>
          <cell r="Y20">
            <v>8925.7945919397534</v>
          </cell>
        </row>
        <row r="21">
          <cell r="B21">
            <v>1125.359583115991</v>
          </cell>
          <cell r="C21">
            <v>1243.6282130074835</v>
          </cell>
          <cell r="D21">
            <v>1429.0362397806091</v>
          </cell>
          <cell r="E21">
            <v>1377.9070067707501</v>
          </cell>
          <cell r="F21">
            <v>1430.5856104778775</v>
          </cell>
          <cell r="G21">
            <v>1663.7578100000001</v>
          </cell>
          <cell r="H21">
            <v>1763.3705130000001</v>
          </cell>
          <cell r="I21">
            <v>1858.581702</v>
          </cell>
          <cell r="J21">
            <v>1671.345877</v>
          </cell>
          <cell r="K21">
            <v>1738.1090160000001</v>
          </cell>
          <cell r="L21">
            <v>1981.3272440000001</v>
          </cell>
          <cell r="M21">
            <v>2181.3247030000002</v>
          </cell>
          <cell r="N21">
            <v>2313.5509959999999</v>
          </cell>
          <cell r="O21">
            <v>2404.7990679999998</v>
          </cell>
          <cell r="P21">
            <v>2586.1004440000002</v>
          </cell>
          <cell r="Q21">
            <v>2750.7457460000001</v>
          </cell>
          <cell r="R21">
            <v>2859.872046</v>
          </cell>
          <cell r="S21">
            <v>2803</v>
          </cell>
          <cell r="T21">
            <v>3108</v>
          </cell>
          <cell r="U21">
            <v>3228</v>
          </cell>
          <cell r="V21">
            <v>3361</v>
          </cell>
          <cell r="W21">
            <v>3359</v>
          </cell>
          <cell r="X21">
            <v>3432</v>
          </cell>
          <cell r="Y21">
            <v>3410.5240524980218</v>
          </cell>
        </row>
        <row r="22">
          <cell r="B22">
            <v>41607.317161346298</v>
          </cell>
          <cell r="C22">
            <v>47309.001327294231</v>
          </cell>
          <cell r="D22">
            <v>49193.552552071764</v>
          </cell>
          <cell r="E22">
            <v>49018.990120179522</v>
          </cell>
          <cell r="F22">
            <v>49041.197766840371</v>
          </cell>
          <cell r="G22">
            <v>48150</v>
          </cell>
          <cell r="H22">
            <v>51719</v>
          </cell>
          <cell r="I22">
            <v>56042</v>
          </cell>
          <cell r="J22">
            <v>58084</v>
          </cell>
          <cell r="K22">
            <v>60864</v>
          </cell>
          <cell r="L22">
            <v>68124</v>
          </cell>
          <cell r="M22">
            <v>75071</v>
          </cell>
          <cell r="N22">
            <v>79361</v>
          </cell>
          <cell r="O22">
            <v>82003</v>
          </cell>
          <cell r="P22">
            <v>90163</v>
          </cell>
          <cell r="Q22">
            <v>96077</v>
          </cell>
          <cell r="R22">
            <v>101344</v>
          </cell>
          <cell r="S22">
            <v>101587</v>
          </cell>
          <cell r="T22">
            <v>108363</v>
          </cell>
          <cell r="U22">
            <v>110058</v>
          </cell>
          <cell r="V22">
            <v>112251</v>
          </cell>
          <cell r="W22">
            <v>111517</v>
          </cell>
          <cell r="X22">
            <v>109947</v>
          </cell>
          <cell r="Y22">
            <v>109259</v>
          </cell>
        </row>
      </sheetData>
      <sheetData sheetId="1">
        <row r="5">
          <cell r="B5">
            <v>14562</v>
          </cell>
          <cell r="C5">
            <v>15891</v>
          </cell>
          <cell r="D5">
            <v>16721</v>
          </cell>
          <cell r="E5">
            <v>17309</v>
          </cell>
          <cell r="F5">
            <v>18408</v>
          </cell>
          <cell r="G5">
            <v>20265.616708431298</v>
          </cell>
          <cell r="H5">
            <v>21816.399592610502</v>
          </cell>
          <cell r="I5">
            <v>22394.047680122701</v>
          </cell>
          <cell r="J5">
            <v>23534.403886278898</v>
          </cell>
          <cell r="K5">
            <v>24119.199656496701</v>
          </cell>
          <cell r="L5">
            <v>25572.7245051461</v>
          </cell>
          <cell r="M5">
            <v>26662.957261942502</v>
          </cell>
          <cell r="N5">
            <v>27316.991782083602</v>
          </cell>
          <cell r="O5">
            <v>28176.3096641542</v>
          </cell>
          <cell r="P5">
            <v>29505.756935297701</v>
          </cell>
          <cell r="Q5">
            <v>30099.341248874902</v>
          </cell>
          <cell r="R5">
            <v>31492.885355055099</v>
          </cell>
          <cell r="S5">
            <v>33011.111101182498</v>
          </cell>
          <cell r="T5">
            <v>33748.752770337102</v>
          </cell>
          <cell r="U5">
            <v>33430.621445493001</v>
          </cell>
          <cell r="V5">
            <v>34313.066071307898</v>
          </cell>
          <cell r="W5">
            <v>37469.308120000002</v>
          </cell>
          <cell r="X5">
            <v>37784.234486000001</v>
          </cell>
          <cell r="Y5">
            <v>38387.008407000001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TA"/>
      <sheetName val="ITA (2)"/>
      <sheetName val="EMIROM"/>
      <sheetName val="EMIROM (2)"/>
      <sheetName val="TOSCANA"/>
      <sheetName val="TOSCANA (2)"/>
      <sheetName val="LOMBARDIA"/>
      <sheetName val="LOMBARDIA (2)"/>
      <sheetName val="VENETO"/>
      <sheetName val="VENETO (2)"/>
      <sheetName val="UMBRIA"/>
      <sheetName val="UMBRIA (2)"/>
      <sheetName val="MARCHE"/>
      <sheetName val="MARCHE (2)"/>
      <sheetName val="PUGLIA"/>
      <sheetName val="PUGLIA (2)"/>
      <sheetName val="CALABRIA"/>
      <sheetName val="CALABRIA (2)"/>
      <sheetName val="SICILIA"/>
      <sheetName val="SICILIA (2)"/>
      <sheetName val="bench"/>
      <sheetName val="TAA"/>
      <sheetName val="TAA (2)"/>
    </sheetNames>
    <sheetDataSet>
      <sheetData sheetId="0"/>
      <sheetData sheetId="1">
        <row r="93">
          <cell r="J93">
            <v>1990</v>
          </cell>
          <cell r="K93">
            <v>1991</v>
          </cell>
          <cell r="L93">
            <v>1992</v>
          </cell>
          <cell r="M93">
            <v>1993</v>
          </cell>
          <cell r="N93">
            <v>1994</v>
          </cell>
          <cell r="O93">
            <v>1995</v>
          </cell>
          <cell r="P93">
            <v>1996</v>
          </cell>
          <cell r="Q93">
            <v>1997</v>
          </cell>
          <cell r="R93">
            <v>1998</v>
          </cell>
          <cell r="S93">
            <v>1999</v>
          </cell>
          <cell r="T93">
            <v>2000</v>
          </cell>
          <cell r="U93">
            <v>2001</v>
          </cell>
          <cell r="V93">
            <v>2002</v>
          </cell>
          <cell r="W93">
            <v>2003</v>
          </cell>
          <cell r="X93">
            <v>2004</v>
          </cell>
          <cell r="Y93">
            <v>2005</v>
          </cell>
          <cell r="Z93">
            <v>2006</v>
          </cell>
          <cell r="AA93">
            <v>2007</v>
          </cell>
          <cell r="AB93">
            <v>2008</v>
          </cell>
          <cell r="AC93">
            <v>2009</v>
          </cell>
          <cell r="AD93">
            <v>2010</v>
          </cell>
          <cell r="AE93">
            <v>2011</v>
          </cell>
          <cell r="AF93">
            <v>2012</v>
          </cell>
          <cell r="AG93">
            <v>2013</v>
          </cell>
        </row>
        <row r="94">
          <cell r="J94">
            <v>2800173</v>
          </cell>
          <cell r="K94">
            <v>2783100</v>
          </cell>
          <cell r="L94">
            <v>2618025</v>
          </cell>
          <cell r="M94">
            <v>2680727</v>
          </cell>
          <cell r="N94">
            <v>2699343</v>
          </cell>
          <cell r="O94">
            <v>2703236</v>
          </cell>
          <cell r="P94">
            <v>2693865</v>
          </cell>
          <cell r="Q94">
            <v>2694887</v>
          </cell>
          <cell r="R94">
            <v>2653787</v>
          </cell>
          <cell r="S94">
            <v>2628582</v>
          </cell>
          <cell r="T94">
            <v>2624578</v>
          </cell>
          <cell r="U94">
            <v>2626848</v>
          </cell>
          <cell r="V94">
            <v>2615061</v>
          </cell>
          <cell r="W94">
            <v>2646740</v>
          </cell>
          <cell r="X94">
            <v>2678568</v>
          </cell>
          <cell r="Y94">
            <v>2715791</v>
          </cell>
          <cell r="Z94">
            <v>2733817</v>
          </cell>
          <cell r="AA94">
            <v>2756244</v>
          </cell>
          <cell r="AB94">
            <v>2781487</v>
          </cell>
          <cell r="AC94">
            <v>2804288</v>
          </cell>
          <cell r="AD94">
            <v>2800687</v>
          </cell>
          <cell r="AE94">
            <v>2786480</v>
          </cell>
          <cell r="AF94">
            <v>2752143</v>
          </cell>
          <cell r="AG94">
            <v>2737141</v>
          </cell>
        </row>
        <row r="95">
          <cell r="J95">
            <v>3043168</v>
          </cell>
          <cell r="K95">
            <v>2977185</v>
          </cell>
          <cell r="L95">
            <v>2817330</v>
          </cell>
          <cell r="M95">
            <v>2750727</v>
          </cell>
          <cell r="N95">
            <v>2715263</v>
          </cell>
          <cell r="O95">
            <v>2692275</v>
          </cell>
          <cell r="P95">
            <v>2681817</v>
          </cell>
          <cell r="Q95">
            <v>2694164</v>
          </cell>
          <cell r="R95">
            <v>2750139</v>
          </cell>
          <cell r="S95">
            <v>2758099</v>
          </cell>
          <cell r="T95">
            <v>2745397</v>
          </cell>
          <cell r="U95">
            <v>2710677</v>
          </cell>
          <cell r="V95">
            <v>2670626</v>
          </cell>
          <cell r="W95">
            <v>2639240</v>
          </cell>
          <cell r="X95">
            <v>2636162</v>
          </cell>
          <cell r="Y95">
            <v>2656273</v>
          </cell>
          <cell r="Z95">
            <v>2686787</v>
          </cell>
          <cell r="AA95">
            <v>2704836</v>
          </cell>
          <cell r="AB95">
            <v>2735947</v>
          </cell>
          <cell r="AC95">
            <v>2761734</v>
          </cell>
          <cell r="AD95">
            <v>2782340</v>
          </cell>
          <cell r="AE95">
            <v>2780368</v>
          </cell>
          <cell r="AF95">
            <v>2785733</v>
          </cell>
          <cell r="AG95">
            <v>2810939</v>
          </cell>
        </row>
        <row r="96">
          <cell r="J96">
            <v>3677976</v>
          </cell>
          <cell r="K96">
            <v>3494107</v>
          </cell>
          <cell r="L96">
            <v>3313454</v>
          </cell>
          <cell r="M96">
            <v>3191240</v>
          </cell>
          <cell r="N96">
            <v>3080270</v>
          </cell>
          <cell r="O96">
            <v>2999023</v>
          </cell>
          <cell r="P96">
            <v>2935612</v>
          </cell>
          <cell r="Q96">
            <v>2868885</v>
          </cell>
          <cell r="R96">
            <v>2807206</v>
          </cell>
          <cell r="S96">
            <v>2784299</v>
          </cell>
          <cell r="T96">
            <v>2774840</v>
          </cell>
          <cell r="U96">
            <v>2784133</v>
          </cell>
          <cell r="V96">
            <v>2810743</v>
          </cell>
          <cell r="W96">
            <v>2837731</v>
          </cell>
          <cell r="X96">
            <v>2823761</v>
          </cell>
          <cell r="Y96">
            <v>2807056</v>
          </cell>
          <cell r="Z96">
            <v>2780429</v>
          </cell>
          <cell r="AA96">
            <v>2756927</v>
          </cell>
          <cell r="AB96">
            <v>2739738</v>
          </cell>
          <cell r="AC96">
            <v>2745461</v>
          </cell>
          <cell r="AD96">
            <v>2759703</v>
          </cell>
          <cell r="AE96">
            <v>2785352</v>
          </cell>
          <cell r="AF96">
            <v>2787341</v>
          </cell>
          <cell r="AG96">
            <v>2800258</v>
          </cell>
        </row>
        <row r="97">
          <cell r="J97">
            <v>4376892</v>
          </cell>
          <cell r="K97">
            <v>4311719</v>
          </cell>
          <cell r="L97">
            <v>4202646</v>
          </cell>
          <cell r="M97">
            <v>4044131</v>
          </cell>
          <cell r="N97">
            <v>3874374</v>
          </cell>
          <cell r="O97">
            <v>3668968</v>
          </cell>
          <cell r="P97">
            <v>3484386</v>
          </cell>
          <cell r="Q97">
            <v>3342116</v>
          </cell>
          <cell r="R97">
            <v>3235236</v>
          </cell>
          <cell r="S97">
            <v>3138944</v>
          </cell>
          <cell r="T97">
            <v>3068515</v>
          </cell>
          <cell r="U97">
            <v>3013579</v>
          </cell>
          <cell r="V97">
            <v>2950881</v>
          </cell>
          <cell r="W97">
            <v>2873293</v>
          </cell>
          <cell r="X97">
            <v>2848727</v>
          </cell>
          <cell r="Y97">
            <v>2839342</v>
          </cell>
          <cell r="Z97">
            <v>2852844</v>
          </cell>
          <cell r="AA97">
            <v>2878558</v>
          </cell>
          <cell r="AB97">
            <v>2921968</v>
          </cell>
          <cell r="AC97">
            <v>2922764</v>
          </cell>
          <cell r="AD97">
            <v>2913256</v>
          </cell>
          <cell r="AE97">
            <v>2886309</v>
          </cell>
          <cell r="AF97">
            <v>2850222</v>
          </cell>
          <cell r="AG97">
            <v>2824461</v>
          </cell>
        </row>
        <row r="98">
          <cell r="J98">
            <v>4619616</v>
          </cell>
          <cell r="K98">
            <v>4561087</v>
          </cell>
          <cell r="L98">
            <v>4558261</v>
          </cell>
          <cell r="M98">
            <v>4510953</v>
          </cell>
          <cell r="N98">
            <v>4463836</v>
          </cell>
          <cell r="O98">
            <v>4401795</v>
          </cell>
          <cell r="P98">
            <v>4326438</v>
          </cell>
          <cell r="Q98">
            <v>4198756</v>
          </cell>
          <cell r="R98">
            <v>4051128</v>
          </cell>
          <cell r="S98">
            <v>3891077</v>
          </cell>
          <cell r="T98">
            <v>3701646</v>
          </cell>
          <cell r="U98">
            <v>3534509</v>
          </cell>
          <cell r="V98">
            <v>3402466</v>
          </cell>
          <cell r="W98">
            <v>3293095</v>
          </cell>
          <cell r="X98">
            <v>3223310</v>
          </cell>
          <cell r="Y98">
            <v>3157825</v>
          </cell>
          <cell r="Z98">
            <v>3084730</v>
          </cell>
          <cell r="AA98">
            <v>3012989</v>
          </cell>
          <cell r="AB98">
            <v>2994941</v>
          </cell>
          <cell r="AC98">
            <v>3013760</v>
          </cell>
          <cell r="AD98">
            <v>3017981</v>
          </cell>
          <cell r="AE98">
            <v>3038257</v>
          </cell>
          <cell r="AF98">
            <v>3068829</v>
          </cell>
          <cell r="AG98">
            <v>3086836</v>
          </cell>
        </row>
        <row r="99">
          <cell r="J99">
            <v>4453874</v>
          </cell>
          <cell r="K99">
            <v>4558847</v>
          </cell>
          <cell r="L99">
            <v>4676917</v>
          </cell>
          <cell r="M99">
            <v>4708493</v>
          </cell>
          <cell r="N99">
            <v>4703606</v>
          </cell>
          <cell r="O99">
            <v>4650556</v>
          </cell>
          <cell r="P99">
            <v>4587477</v>
          </cell>
          <cell r="Q99">
            <v>4539489</v>
          </cell>
          <cell r="R99">
            <v>4502017</v>
          </cell>
          <cell r="S99">
            <v>4460076</v>
          </cell>
          <cell r="T99">
            <v>4402368</v>
          </cell>
          <cell r="U99">
            <v>4339851</v>
          </cell>
          <cell r="V99">
            <v>4225635</v>
          </cell>
          <cell r="W99">
            <v>4100583</v>
          </cell>
          <cell r="X99">
            <v>4023136</v>
          </cell>
          <cell r="Y99">
            <v>3889798</v>
          </cell>
          <cell r="Z99">
            <v>3723637</v>
          </cell>
          <cell r="AA99">
            <v>3571250</v>
          </cell>
          <cell r="AB99">
            <v>3502501</v>
          </cell>
          <cell r="AC99">
            <v>3425875</v>
          </cell>
          <cell r="AD99">
            <v>3356647</v>
          </cell>
          <cell r="AE99">
            <v>3313521</v>
          </cell>
          <cell r="AF99">
            <v>3299837</v>
          </cell>
          <cell r="AG99">
            <v>3251630</v>
          </cell>
        </row>
        <row r="100">
          <cell r="J100">
            <v>3957060</v>
          </cell>
          <cell r="K100">
            <v>4022280</v>
          </cell>
          <cell r="L100">
            <v>4138949</v>
          </cell>
          <cell r="M100">
            <v>4225036</v>
          </cell>
          <cell r="N100">
            <v>4337523</v>
          </cell>
          <cell r="O100">
            <v>4474730</v>
          </cell>
          <cell r="P100">
            <v>4578123</v>
          </cell>
          <cell r="Q100">
            <v>4650989</v>
          </cell>
          <cell r="R100">
            <v>4683594</v>
          </cell>
          <cell r="S100">
            <v>4679794</v>
          </cell>
          <cell r="T100">
            <v>4635237</v>
          </cell>
          <cell r="U100">
            <v>4579784</v>
          </cell>
          <cell r="V100">
            <v>4537785</v>
          </cell>
          <cell r="W100">
            <v>4527819</v>
          </cell>
          <cell r="X100">
            <v>4557479</v>
          </cell>
          <cell r="Y100">
            <v>4564301</v>
          </cell>
          <cell r="Z100">
            <v>4534611</v>
          </cell>
          <cell r="AA100">
            <v>4440938</v>
          </cell>
          <cell r="AB100">
            <v>4363596</v>
          </cell>
          <cell r="AC100">
            <v>4250222</v>
          </cell>
          <cell r="AD100">
            <v>4069611</v>
          </cell>
          <cell r="AE100">
            <v>3903272</v>
          </cell>
          <cell r="AF100">
            <v>3793353</v>
          </cell>
          <cell r="AG100">
            <v>3703278</v>
          </cell>
        </row>
        <row r="101">
          <cell r="J101">
            <v>3751301</v>
          </cell>
          <cell r="K101">
            <v>3748413</v>
          </cell>
          <cell r="L101">
            <v>3815776</v>
          </cell>
          <cell r="M101">
            <v>3863711</v>
          </cell>
          <cell r="N101">
            <v>3914300</v>
          </cell>
          <cell r="O101">
            <v>3965081</v>
          </cell>
          <cell r="P101">
            <v>4029218</v>
          </cell>
          <cell r="Q101">
            <v>4114242</v>
          </cell>
          <cell r="R101">
            <v>4206428</v>
          </cell>
          <cell r="S101">
            <v>4321871</v>
          </cell>
          <cell r="T101">
            <v>4457191</v>
          </cell>
          <cell r="U101">
            <v>4559173</v>
          </cell>
          <cell r="V101">
            <v>4634331</v>
          </cell>
          <cell r="W101">
            <v>4688282</v>
          </cell>
          <cell r="X101">
            <v>4742009</v>
          </cell>
          <cell r="Y101">
            <v>4749752</v>
          </cell>
          <cell r="Z101">
            <v>4717359</v>
          </cell>
          <cell r="AA101">
            <v>4688132</v>
          </cell>
          <cell r="AB101">
            <v>4704637</v>
          </cell>
          <cell r="AC101">
            <v>4698742</v>
          </cell>
          <cell r="AD101">
            <v>4672153</v>
          </cell>
          <cell r="AE101">
            <v>4635518</v>
          </cell>
          <cell r="AF101">
            <v>4555918</v>
          </cell>
          <cell r="AG101">
            <v>4468945</v>
          </cell>
        </row>
        <row r="102">
          <cell r="J102">
            <v>3890058</v>
          </cell>
          <cell r="K102">
            <v>4013070</v>
          </cell>
          <cell r="L102">
            <v>3949283</v>
          </cell>
          <cell r="M102">
            <v>3865637</v>
          </cell>
          <cell r="N102">
            <v>3772367</v>
          </cell>
          <cell r="O102">
            <v>3753947</v>
          </cell>
          <cell r="P102">
            <v>3747911</v>
          </cell>
          <cell r="Q102">
            <v>3784972</v>
          </cell>
          <cell r="R102">
            <v>3830662</v>
          </cell>
          <cell r="S102">
            <v>3879601</v>
          </cell>
          <cell r="T102">
            <v>3933511</v>
          </cell>
          <cell r="U102">
            <v>4002850</v>
          </cell>
          <cell r="V102">
            <v>4092901</v>
          </cell>
          <cell r="W102">
            <v>4199345</v>
          </cell>
          <cell r="X102">
            <v>4351727</v>
          </cell>
          <cell r="Y102">
            <v>4519604</v>
          </cell>
          <cell r="Z102">
            <v>4640600</v>
          </cell>
          <cell r="AA102">
            <v>4733911</v>
          </cell>
          <cell r="AB102">
            <v>4817387</v>
          </cell>
          <cell r="AC102">
            <v>4862179</v>
          </cell>
          <cell r="AD102">
            <v>4846459</v>
          </cell>
          <cell r="AE102">
            <v>4817994</v>
          </cell>
          <cell r="AF102">
            <v>4782139</v>
          </cell>
          <cell r="AG102">
            <v>4783882</v>
          </cell>
        </row>
        <row r="103">
          <cell r="J103">
            <v>3496481</v>
          </cell>
          <cell r="K103">
            <v>3363826</v>
          </cell>
          <cell r="L103">
            <v>3504949</v>
          </cell>
          <cell r="M103">
            <v>3624522</v>
          </cell>
          <cell r="N103">
            <v>3762935</v>
          </cell>
          <cell r="O103">
            <v>3869587</v>
          </cell>
          <cell r="P103">
            <v>3990228</v>
          </cell>
          <cell r="Q103">
            <v>3901293</v>
          </cell>
          <cell r="R103">
            <v>3822775</v>
          </cell>
          <cell r="S103">
            <v>3733918</v>
          </cell>
          <cell r="T103">
            <v>3716114</v>
          </cell>
          <cell r="U103">
            <v>3710214</v>
          </cell>
          <cell r="V103">
            <v>3745639</v>
          </cell>
          <cell r="W103">
            <v>3798729</v>
          </cell>
          <cell r="X103">
            <v>3879617</v>
          </cell>
          <cell r="Y103">
            <v>3963648</v>
          </cell>
          <cell r="Z103">
            <v>4049516</v>
          </cell>
          <cell r="AA103">
            <v>4148960</v>
          </cell>
          <cell r="AB103">
            <v>4273649</v>
          </cell>
          <cell r="AC103">
            <v>4413640</v>
          </cell>
          <cell r="AD103">
            <v>4568249</v>
          </cell>
          <cell r="AE103">
            <v>4692850</v>
          </cell>
          <cell r="AF103">
            <v>4762630</v>
          </cell>
          <cell r="AG103">
            <v>4848828</v>
          </cell>
        </row>
        <row r="104">
          <cell r="J104">
            <v>3599497</v>
          </cell>
          <cell r="K104">
            <v>3655888</v>
          </cell>
          <cell r="L104">
            <v>3679289</v>
          </cell>
          <cell r="M104">
            <v>3647368</v>
          </cell>
          <cell r="N104">
            <v>3565000</v>
          </cell>
          <cell r="O104">
            <v>3456841</v>
          </cell>
          <cell r="P104">
            <v>3323305</v>
          </cell>
          <cell r="Q104">
            <v>3440428</v>
          </cell>
          <cell r="R104">
            <v>3555804</v>
          </cell>
          <cell r="S104">
            <v>3687868</v>
          </cell>
          <cell r="T104">
            <v>3792787</v>
          </cell>
          <cell r="U104">
            <v>3913934</v>
          </cell>
          <cell r="V104">
            <v>3834530</v>
          </cell>
          <cell r="W104">
            <v>3769841</v>
          </cell>
          <cell r="X104">
            <v>3702132</v>
          </cell>
          <cell r="Y104">
            <v>3701420</v>
          </cell>
          <cell r="Z104">
            <v>3707823</v>
          </cell>
          <cell r="AA104">
            <v>3757015</v>
          </cell>
          <cell r="AB104">
            <v>3833206</v>
          </cell>
          <cell r="AC104">
            <v>3911503</v>
          </cell>
          <cell r="AD104">
            <v>3989369</v>
          </cell>
          <cell r="AE104">
            <v>4078268</v>
          </cell>
          <cell r="AF104">
            <v>4161619</v>
          </cell>
          <cell r="AG104">
            <v>4275211</v>
          </cell>
        </row>
        <row r="105">
          <cell r="J105">
            <v>3442256</v>
          </cell>
          <cell r="K105">
            <v>3406222</v>
          </cell>
          <cell r="L105">
            <v>3400432</v>
          </cell>
          <cell r="M105">
            <v>3414033</v>
          </cell>
          <cell r="N105">
            <v>3464837</v>
          </cell>
          <cell r="O105">
            <v>3525244</v>
          </cell>
          <cell r="P105">
            <v>3580496</v>
          </cell>
          <cell r="Q105">
            <v>3583970</v>
          </cell>
          <cell r="R105">
            <v>3555223</v>
          </cell>
          <cell r="S105">
            <v>3476841</v>
          </cell>
          <cell r="T105">
            <v>3370733</v>
          </cell>
          <cell r="U105">
            <v>3240186</v>
          </cell>
          <cell r="V105">
            <v>3350521</v>
          </cell>
          <cell r="W105">
            <v>3471957</v>
          </cell>
          <cell r="X105">
            <v>3616184</v>
          </cell>
          <cell r="Y105">
            <v>3738153</v>
          </cell>
          <cell r="Z105">
            <v>3870816</v>
          </cell>
          <cell r="AA105">
            <v>3800841</v>
          </cell>
          <cell r="AB105">
            <v>3738272</v>
          </cell>
          <cell r="AC105">
            <v>3668228</v>
          </cell>
          <cell r="AD105">
            <v>3664460</v>
          </cell>
          <cell r="AE105">
            <v>3679685</v>
          </cell>
          <cell r="AF105">
            <v>3724275</v>
          </cell>
          <cell r="AG105">
            <v>3806792</v>
          </cell>
        </row>
        <row r="106">
          <cell r="J106">
            <v>3242326</v>
          </cell>
          <cell r="K106">
            <v>3292379</v>
          </cell>
          <cell r="L106">
            <v>3317861</v>
          </cell>
          <cell r="M106">
            <v>3305401</v>
          </cell>
          <cell r="N106">
            <v>3306190</v>
          </cell>
          <cell r="O106">
            <v>3314502</v>
          </cell>
          <cell r="P106">
            <v>3282965</v>
          </cell>
          <cell r="Q106">
            <v>3262263</v>
          </cell>
          <cell r="R106">
            <v>3276759</v>
          </cell>
          <cell r="S106">
            <v>3328207</v>
          </cell>
          <cell r="T106">
            <v>3390401</v>
          </cell>
          <cell r="U106">
            <v>3447460</v>
          </cell>
          <cell r="V106">
            <v>3454465</v>
          </cell>
          <cell r="W106">
            <v>3436681</v>
          </cell>
          <cell r="X106">
            <v>3368344</v>
          </cell>
          <cell r="Y106">
            <v>3273065</v>
          </cell>
          <cell r="Z106">
            <v>3152943</v>
          </cell>
          <cell r="AA106">
            <v>3274834</v>
          </cell>
          <cell r="AB106">
            <v>3402488</v>
          </cell>
          <cell r="AC106">
            <v>3547660</v>
          </cell>
          <cell r="AD106">
            <v>3665441</v>
          </cell>
          <cell r="AE106">
            <v>3795524</v>
          </cell>
          <cell r="AF106">
            <v>3699346</v>
          </cell>
          <cell r="AG106">
            <v>3647197</v>
          </cell>
        </row>
        <row r="107">
          <cell r="J107">
            <v>2968076</v>
          </cell>
          <cell r="K107">
            <v>2978267</v>
          </cell>
          <cell r="L107">
            <v>3007050</v>
          </cell>
          <cell r="M107">
            <v>3021470</v>
          </cell>
          <cell r="N107">
            <v>3026320</v>
          </cell>
          <cell r="O107">
            <v>3031550</v>
          </cell>
          <cell r="P107">
            <v>3081515</v>
          </cell>
          <cell r="Q107">
            <v>3096603</v>
          </cell>
          <cell r="R107">
            <v>3093844</v>
          </cell>
          <cell r="S107">
            <v>3100773</v>
          </cell>
          <cell r="T107">
            <v>3113709</v>
          </cell>
          <cell r="U107">
            <v>3092407</v>
          </cell>
          <cell r="V107">
            <v>3077068</v>
          </cell>
          <cell r="W107">
            <v>3101423</v>
          </cell>
          <cell r="X107">
            <v>3162726</v>
          </cell>
          <cell r="Y107">
            <v>3234818</v>
          </cell>
          <cell r="Z107">
            <v>3299699</v>
          </cell>
          <cell r="AA107">
            <v>3315246</v>
          </cell>
          <cell r="AB107">
            <v>3294624</v>
          </cell>
          <cell r="AC107">
            <v>3231431</v>
          </cell>
          <cell r="AD107">
            <v>3142142</v>
          </cell>
          <cell r="AE107">
            <v>3028951</v>
          </cell>
          <cell r="AF107">
            <v>3132885</v>
          </cell>
          <cell r="AG107">
            <v>3266751</v>
          </cell>
        </row>
        <row r="108">
          <cell r="J108">
            <v>1691772</v>
          </cell>
          <cell r="K108">
            <v>1786388</v>
          </cell>
          <cell r="L108">
            <v>1967150</v>
          </cell>
          <cell r="M108">
            <v>2215609</v>
          </cell>
          <cell r="N108">
            <v>2478169</v>
          </cell>
          <cell r="O108">
            <v>2660427</v>
          </cell>
          <cell r="P108">
            <v>2673466</v>
          </cell>
          <cell r="Q108">
            <v>2688769</v>
          </cell>
          <cell r="R108">
            <v>2704810</v>
          </cell>
          <cell r="S108">
            <v>2711823</v>
          </cell>
          <cell r="T108">
            <v>2723917</v>
          </cell>
          <cell r="U108">
            <v>2779809</v>
          </cell>
          <cell r="V108">
            <v>2808909</v>
          </cell>
          <cell r="W108">
            <v>2822048</v>
          </cell>
          <cell r="X108">
            <v>2837962</v>
          </cell>
          <cell r="Y108">
            <v>2861529</v>
          </cell>
          <cell r="Z108">
            <v>2851178</v>
          </cell>
          <cell r="AA108">
            <v>2847805</v>
          </cell>
          <cell r="AB108">
            <v>2880752</v>
          </cell>
          <cell r="AC108">
            <v>2948313</v>
          </cell>
          <cell r="AD108">
            <v>3019304</v>
          </cell>
          <cell r="AE108">
            <v>3084623</v>
          </cell>
          <cell r="AF108">
            <v>3079669</v>
          </cell>
          <cell r="AG108">
            <v>3067340</v>
          </cell>
        </row>
        <row r="109">
          <cell r="J109">
            <v>1899224</v>
          </cell>
          <cell r="K109">
            <v>1899487</v>
          </cell>
          <cell r="L109">
            <v>1827452</v>
          </cell>
          <cell r="M109">
            <v>1662138</v>
          </cell>
          <cell r="N109">
            <v>1489357</v>
          </cell>
          <cell r="O109">
            <v>1399077</v>
          </cell>
          <cell r="P109">
            <v>1493776</v>
          </cell>
          <cell r="Q109">
            <v>1655185</v>
          </cell>
          <cell r="R109">
            <v>1868708</v>
          </cell>
          <cell r="S109">
            <v>2089312</v>
          </cell>
          <cell r="T109">
            <v>2241405</v>
          </cell>
          <cell r="U109">
            <v>2260843</v>
          </cell>
          <cell r="V109">
            <v>2277809</v>
          </cell>
          <cell r="W109">
            <v>2306710</v>
          </cell>
          <cell r="X109">
            <v>2329556</v>
          </cell>
          <cell r="Y109">
            <v>2357665</v>
          </cell>
          <cell r="Z109">
            <v>2418898</v>
          </cell>
          <cell r="AA109">
            <v>2452937</v>
          </cell>
          <cell r="AB109">
            <v>2464594</v>
          </cell>
          <cell r="AC109">
            <v>2486014</v>
          </cell>
          <cell r="AD109">
            <v>2511517</v>
          </cell>
          <cell r="AE109">
            <v>2511927</v>
          </cell>
          <cell r="AF109">
            <v>2501983</v>
          </cell>
          <cell r="AG109">
            <v>2548841</v>
          </cell>
        </row>
        <row r="110">
          <cell r="J110">
            <v>1125698</v>
          </cell>
          <cell r="K110">
            <v>1190512</v>
          </cell>
          <cell r="L110">
            <v>1240352</v>
          </cell>
          <cell r="M110">
            <v>1310542</v>
          </cell>
          <cell r="N110">
            <v>1356538</v>
          </cell>
          <cell r="O110">
            <v>1393701</v>
          </cell>
          <cell r="P110">
            <v>1404302</v>
          </cell>
          <cell r="Q110">
            <v>1348931</v>
          </cell>
          <cell r="R110">
            <v>1227059</v>
          </cell>
          <cell r="S110">
            <v>1099384</v>
          </cell>
          <cell r="T110">
            <v>1040358</v>
          </cell>
          <cell r="U110">
            <v>1130427</v>
          </cell>
          <cell r="V110">
            <v>1268057</v>
          </cell>
          <cell r="W110">
            <v>1439565</v>
          </cell>
          <cell r="X110">
            <v>1605759</v>
          </cell>
          <cell r="Y110">
            <v>1731243</v>
          </cell>
          <cell r="Z110">
            <v>1760425</v>
          </cell>
          <cell r="AA110">
            <v>1786220</v>
          </cell>
          <cell r="AB110">
            <v>1816127</v>
          </cell>
          <cell r="AC110">
            <v>1840472</v>
          </cell>
          <cell r="AD110">
            <v>1865092</v>
          </cell>
          <cell r="AE110">
            <v>1919410</v>
          </cell>
          <cell r="AF110">
            <v>1943792</v>
          </cell>
          <cell r="AG110">
            <v>1967415</v>
          </cell>
        </row>
        <row r="111">
          <cell r="J111">
            <v>658912</v>
          </cell>
          <cell r="K111">
            <v>701342</v>
          </cell>
          <cell r="L111">
            <v>737747</v>
          </cell>
          <cell r="M111">
            <v>779512</v>
          </cell>
          <cell r="N111">
            <v>832164</v>
          </cell>
          <cell r="O111">
            <v>883868</v>
          </cell>
          <cell r="P111">
            <v>949297</v>
          </cell>
          <cell r="Q111">
            <v>1010422</v>
          </cell>
          <cell r="R111">
            <v>1079200</v>
          </cell>
          <cell r="S111">
            <v>1138640</v>
          </cell>
          <cell r="T111">
            <v>1190817</v>
          </cell>
          <cell r="U111">
            <v>1234008</v>
          </cell>
          <cell r="V111">
            <v>1230080</v>
          </cell>
          <cell r="W111">
            <v>1177424</v>
          </cell>
          <cell r="X111">
            <v>1108741</v>
          </cell>
          <cell r="Y111">
            <v>1113470</v>
          </cell>
          <cell r="Z111">
            <v>1198102</v>
          </cell>
          <cell r="AA111">
            <v>1296101</v>
          </cell>
          <cell r="AB111">
            <v>1386961</v>
          </cell>
          <cell r="AC111">
            <v>1468300</v>
          </cell>
          <cell r="AD111">
            <v>1545732</v>
          </cell>
          <cell r="AE111">
            <v>1626381</v>
          </cell>
          <cell r="AF111">
            <v>1712493</v>
          </cell>
          <cell r="AG111">
            <v>1789482</v>
          </cell>
        </row>
        <row r="112">
          <cell r="J112">
            <v>56694360</v>
          </cell>
          <cell r="K112">
            <v>56744119</v>
          </cell>
          <cell r="L112">
            <v>56772923</v>
          </cell>
          <cell r="M112">
            <v>56821250</v>
          </cell>
          <cell r="N112">
            <v>56842392</v>
          </cell>
          <cell r="O112">
            <v>56844408</v>
          </cell>
          <cell r="P112">
            <v>56844197</v>
          </cell>
          <cell r="Q112">
            <v>56876364</v>
          </cell>
          <cell r="R112">
            <v>56904379</v>
          </cell>
          <cell r="S112">
            <v>56909109</v>
          </cell>
          <cell r="T112">
            <v>56923524</v>
          </cell>
          <cell r="U112">
            <v>56960692</v>
          </cell>
          <cell r="V112">
            <v>56987507</v>
          </cell>
          <cell r="W112">
            <v>57130506</v>
          </cell>
          <cell r="X112">
            <v>57495900</v>
          </cell>
          <cell r="Y112">
            <v>57874753</v>
          </cell>
          <cell r="Z112">
            <v>58064214</v>
          </cell>
          <cell r="AA112">
            <v>58223744</v>
          </cell>
          <cell r="AB112">
            <v>58652875</v>
          </cell>
          <cell r="AC112">
            <v>59000586</v>
          </cell>
          <cell r="AD112">
            <v>59190143</v>
          </cell>
          <cell r="AE112">
            <v>59364690</v>
          </cell>
          <cell r="AF112">
            <v>59394207</v>
          </cell>
          <cell r="AG112">
            <v>59685227</v>
          </cell>
        </row>
      </sheetData>
      <sheetData sheetId="2"/>
      <sheetData sheetId="3">
        <row r="94">
          <cell r="J94">
            <v>131401</v>
          </cell>
          <cell r="K94">
            <v>132984</v>
          </cell>
          <cell r="L94">
            <v>133383</v>
          </cell>
          <cell r="M94">
            <v>136393</v>
          </cell>
          <cell r="N94">
            <v>138086</v>
          </cell>
          <cell r="O94">
            <v>139184</v>
          </cell>
          <cell r="P94">
            <v>140227</v>
          </cell>
          <cell r="Q94">
            <v>142747</v>
          </cell>
          <cell r="R94">
            <v>145207</v>
          </cell>
          <cell r="S94">
            <v>148424</v>
          </cell>
          <cell r="T94">
            <v>152959</v>
          </cell>
          <cell r="U94">
            <v>158432</v>
          </cell>
          <cell r="V94">
            <v>163577</v>
          </cell>
          <cell r="W94">
            <v>169822</v>
          </cell>
          <cell r="X94">
            <v>175272</v>
          </cell>
          <cell r="Y94">
            <v>181691</v>
          </cell>
          <cell r="Z94">
            <v>186348</v>
          </cell>
          <cell r="AA94">
            <v>190615</v>
          </cell>
          <cell r="AB94">
            <v>195355</v>
          </cell>
          <cell r="AC94">
            <v>201005</v>
          </cell>
          <cell r="AD94">
            <v>203775</v>
          </cell>
          <cell r="AE94">
            <v>205014</v>
          </cell>
          <cell r="AF94">
            <v>204284</v>
          </cell>
          <cell r="AG94">
            <v>203915</v>
          </cell>
        </row>
        <row r="95">
          <cell r="J95">
            <v>146434</v>
          </cell>
          <cell r="K95">
            <v>143456</v>
          </cell>
          <cell r="L95">
            <v>138684</v>
          </cell>
          <cell r="M95">
            <v>135680</v>
          </cell>
          <cell r="N95">
            <v>134278</v>
          </cell>
          <cell r="O95">
            <v>134347</v>
          </cell>
          <cell r="P95">
            <v>135942</v>
          </cell>
          <cell r="Q95">
            <v>139497</v>
          </cell>
          <cell r="R95">
            <v>143775</v>
          </cell>
          <cell r="S95">
            <v>146706</v>
          </cell>
          <cell r="T95">
            <v>148903</v>
          </cell>
          <cell r="U95">
            <v>150198</v>
          </cell>
          <cell r="V95">
            <v>152242</v>
          </cell>
          <cell r="W95">
            <v>155192</v>
          </cell>
          <cell r="X95">
            <v>158877</v>
          </cell>
          <cell r="Y95">
            <v>163878</v>
          </cell>
          <cell r="Z95">
            <v>170314</v>
          </cell>
          <cell r="AA95">
            <v>175309</v>
          </cell>
          <cell r="AB95">
            <v>180880</v>
          </cell>
          <cell r="AC95">
            <v>186043</v>
          </cell>
          <cell r="AD95">
            <v>190223</v>
          </cell>
          <cell r="AE95">
            <v>192253</v>
          </cell>
          <cell r="AF95">
            <v>195383</v>
          </cell>
          <cell r="AG95">
            <v>200101</v>
          </cell>
        </row>
        <row r="96">
          <cell r="J96">
            <v>196817</v>
          </cell>
          <cell r="K96">
            <v>182672</v>
          </cell>
          <cell r="L96">
            <v>170234</v>
          </cell>
          <cell r="M96">
            <v>161042</v>
          </cell>
          <cell r="N96">
            <v>153759</v>
          </cell>
          <cell r="O96">
            <v>148772</v>
          </cell>
          <cell r="P96">
            <v>146228</v>
          </cell>
          <cell r="Q96">
            <v>143792</v>
          </cell>
          <cell r="R96">
            <v>141639</v>
          </cell>
          <cell r="S96">
            <v>141451</v>
          </cell>
          <cell r="T96">
            <v>142925</v>
          </cell>
          <cell r="U96">
            <v>145675</v>
          </cell>
          <cell r="V96">
            <v>150553</v>
          </cell>
          <cell r="W96">
            <v>154902</v>
          </cell>
          <cell r="X96">
            <v>157552</v>
          </cell>
          <cell r="Y96">
            <v>160157</v>
          </cell>
          <cell r="Z96">
            <v>161862</v>
          </cell>
          <cell r="AA96">
            <v>163902</v>
          </cell>
          <cell r="AB96">
            <v>167294</v>
          </cell>
          <cell r="AC96">
            <v>172100</v>
          </cell>
          <cell r="AD96">
            <v>176249</v>
          </cell>
          <cell r="AE96">
            <v>181321</v>
          </cell>
          <cell r="AF96">
            <v>184399</v>
          </cell>
          <cell r="AG96">
            <v>188311</v>
          </cell>
        </row>
        <row r="97">
          <cell r="J97">
            <v>257533</v>
          </cell>
          <cell r="K97">
            <v>251742</v>
          </cell>
          <cell r="L97">
            <v>241167</v>
          </cell>
          <cell r="M97">
            <v>228796</v>
          </cell>
          <cell r="N97">
            <v>215793</v>
          </cell>
          <cell r="O97">
            <v>200171</v>
          </cell>
          <cell r="P97">
            <v>186489</v>
          </cell>
          <cell r="Q97">
            <v>175990</v>
          </cell>
          <cell r="R97">
            <v>168037</v>
          </cell>
          <cell r="S97">
            <v>161833</v>
          </cell>
          <cell r="T97">
            <v>157817</v>
          </cell>
          <cell r="U97">
            <v>155796</v>
          </cell>
          <cell r="V97">
            <v>154071</v>
          </cell>
          <cell r="W97">
            <v>151183</v>
          </cell>
          <cell r="X97">
            <v>150733</v>
          </cell>
          <cell r="Y97">
            <v>152458</v>
          </cell>
          <cell r="Z97">
            <v>155923</v>
          </cell>
          <cell r="AA97">
            <v>160786</v>
          </cell>
          <cell r="AB97">
            <v>166348</v>
          </cell>
          <cell r="AC97">
            <v>170899</v>
          </cell>
          <cell r="AD97">
            <v>174186</v>
          </cell>
          <cell r="AE97">
            <v>175254</v>
          </cell>
          <cell r="AF97">
            <v>175689</v>
          </cell>
          <cell r="AG97">
            <v>177937</v>
          </cell>
        </row>
        <row r="98">
          <cell r="J98">
            <v>283610</v>
          </cell>
          <cell r="K98">
            <v>281240</v>
          </cell>
          <cell r="L98">
            <v>280390</v>
          </cell>
          <cell r="M98">
            <v>276406</v>
          </cell>
          <cell r="N98">
            <v>273120</v>
          </cell>
          <cell r="O98">
            <v>268534</v>
          </cell>
          <cell r="P98">
            <v>262832</v>
          </cell>
          <cell r="Q98">
            <v>253551</v>
          </cell>
          <cell r="R98">
            <v>242858</v>
          </cell>
          <cell r="S98">
            <v>231433</v>
          </cell>
          <cell r="T98">
            <v>218324</v>
          </cell>
          <cell r="U98">
            <v>206356</v>
          </cell>
          <cell r="V98">
            <v>196587</v>
          </cell>
          <cell r="W98">
            <v>188006</v>
          </cell>
          <cell r="X98">
            <v>182807</v>
          </cell>
          <cell r="Y98">
            <v>178877</v>
          </cell>
          <cell r="Z98">
            <v>174841</v>
          </cell>
          <cell r="AA98">
            <v>171536</v>
          </cell>
          <cell r="AB98">
            <v>172179</v>
          </cell>
          <cell r="AC98">
            <v>176430</v>
          </cell>
          <cell r="AD98">
            <v>178487</v>
          </cell>
          <cell r="AE98">
            <v>181822</v>
          </cell>
          <cell r="AF98">
            <v>185981</v>
          </cell>
          <cell r="AG98">
            <v>188374</v>
          </cell>
        </row>
        <row r="99">
          <cell r="J99">
            <v>292019</v>
          </cell>
          <cell r="K99">
            <v>299314</v>
          </cell>
          <cell r="L99">
            <v>305884</v>
          </cell>
          <cell r="M99">
            <v>306024</v>
          </cell>
          <cell r="N99">
            <v>305303</v>
          </cell>
          <cell r="O99">
            <v>301056</v>
          </cell>
          <cell r="P99">
            <v>298423</v>
          </cell>
          <cell r="Q99">
            <v>297656</v>
          </cell>
          <cell r="R99">
            <v>297676</v>
          </cell>
          <cell r="S99">
            <v>297366</v>
          </cell>
          <cell r="T99">
            <v>296814</v>
          </cell>
          <cell r="U99">
            <v>294407</v>
          </cell>
          <cell r="V99">
            <v>287810</v>
          </cell>
          <cell r="W99">
            <v>277994</v>
          </cell>
          <cell r="X99">
            <v>271730</v>
          </cell>
          <cell r="Y99">
            <v>260614</v>
          </cell>
          <cell r="Z99">
            <v>247181</v>
          </cell>
          <cell r="AA99">
            <v>235087</v>
          </cell>
          <cell r="AB99">
            <v>229135</v>
          </cell>
          <cell r="AC99">
            <v>225564</v>
          </cell>
          <cell r="AD99">
            <v>220495</v>
          </cell>
          <cell r="AE99">
            <v>217746</v>
          </cell>
          <cell r="AF99">
            <v>216239</v>
          </cell>
          <cell r="AG99">
            <v>211798</v>
          </cell>
        </row>
        <row r="100">
          <cell r="J100">
            <v>269200</v>
          </cell>
          <cell r="K100">
            <v>274632</v>
          </cell>
          <cell r="L100">
            <v>280938</v>
          </cell>
          <cell r="M100">
            <v>285361</v>
          </cell>
          <cell r="N100">
            <v>293150</v>
          </cell>
          <cell r="O100">
            <v>301953</v>
          </cell>
          <cell r="P100">
            <v>308974</v>
          </cell>
          <cell r="Q100">
            <v>315160</v>
          </cell>
          <cell r="R100">
            <v>318964</v>
          </cell>
          <cell r="S100">
            <v>321415</v>
          </cell>
          <cell r="T100">
            <v>321682</v>
          </cell>
          <cell r="U100">
            <v>322263</v>
          </cell>
          <cell r="V100">
            <v>324969</v>
          </cell>
          <cell r="W100">
            <v>328271</v>
          </cell>
          <cell r="X100">
            <v>333520</v>
          </cell>
          <cell r="Y100">
            <v>336837</v>
          </cell>
          <cell r="Z100">
            <v>335265</v>
          </cell>
          <cell r="AA100">
            <v>328620</v>
          </cell>
          <cell r="AB100">
            <v>322436</v>
          </cell>
          <cell r="AC100">
            <v>315166</v>
          </cell>
          <cell r="AD100">
            <v>299786</v>
          </cell>
          <cell r="AE100">
            <v>285098</v>
          </cell>
          <cell r="AF100">
            <v>275264</v>
          </cell>
          <cell r="AG100">
            <v>267164</v>
          </cell>
        </row>
        <row r="101">
          <cell r="J101">
            <v>255531</v>
          </cell>
          <cell r="K101">
            <v>255443</v>
          </cell>
          <cell r="L101">
            <v>260375</v>
          </cell>
          <cell r="M101">
            <v>264279</v>
          </cell>
          <cell r="N101">
            <v>268302</v>
          </cell>
          <cell r="O101">
            <v>272943</v>
          </cell>
          <cell r="P101">
            <v>278198</v>
          </cell>
          <cell r="Q101">
            <v>284326</v>
          </cell>
          <cell r="R101">
            <v>290976</v>
          </cell>
          <cell r="S101">
            <v>300189</v>
          </cell>
          <cell r="T101">
            <v>311667</v>
          </cell>
          <cell r="U101">
            <v>320631</v>
          </cell>
          <cell r="V101">
            <v>330069</v>
          </cell>
          <cell r="W101">
            <v>336495</v>
          </cell>
          <cell r="X101">
            <v>344151</v>
          </cell>
          <cell r="Y101">
            <v>347967</v>
          </cell>
          <cell r="Z101">
            <v>349723</v>
          </cell>
          <cell r="AA101">
            <v>351487</v>
          </cell>
          <cell r="AB101">
            <v>356447</v>
          </cell>
          <cell r="AC101">
            <v>359536</v>
          </cell>
          <cell r="AD101">
            <v>359390</v>
          </cell>
          <cell r="AE101">
            <v>356769</v>
          </cell>
          <cell r="AF101">
            <v>349853</v>
          </cell>
          <cell r="AG101">
            <v>344050</v>
          </cell>
        </row>
        <row r="102">
          <cell r="J102">
            <v>277838</v>
          </cell>
          <cell r="K102">
            <v>287490</v>
          </cell>
          <cell r="L102">
            <v>277174</v>
          </cell>
          <cell r="M102">
            <v>268156</v>
          </cell>
          <cell r="N102">
            <v>259873</v>
          </cell>
          <cell r="O102">
            <v>257229</v>
          </cell>
          <cell r="P102">
            <v>256739</v>
          </cell>
          <cell r="Q102">
            <v>261228</v>
          </cell>
          <cell r="R102">
            <v>265853</v>
          </cell>
          <cell r="S102">
            <v>270663</v>
          </cell>
          <cell r="T102">
            <v>276518</v>
          </cell>
          <cell r="U102">
            <v>283395</v>
          </cell>
          <cell r="V102">
            <v>291738</v>
          </cell>
          <cell r="W102">
            <v>300435</v>
          </cell>
          <cell r="X102">
            <v>312856</v>
          </cell>
          <cell r="Y102">
            <v>327124</v>
          </cell>
          <cell r="Z102">
            <v>336688</v>
          </cell>
          <cell r="AA102">
            <v>345391</v>
          </cell>
          <cell r="AB102">
            <v>353529</v>
          </cell>
          <cell r="AC102">
            <v>360536</v>
          </cell>
          <cell r="AD102">
            <v>361685</v>
          </cell>
          <cell r="AE102">
            <v>362583</v>
          </cell>
          <cell r="AF102">
            <v>363300</v>
          </cell>
          <cell r="AG102">
            <v>367845</v>
          </cell>
        </row>
        <row r="103">
          <cell r="J103">
            <v>258941</v>
          </cell>
          <cell r="K103">
            <v>245739</v>
          </cell>
          <cell r="L103">
            <v>255234</v>
          </cell>
          <cell r="M103">
            <v>264007</v>
          </cell>
          <cell r="N103">
            <v>272604</v>
          </cell>
          <cell r="O103">
            <v>277293</v>
          </cell>
          <cell r="P103">
            <v>286765</v>
          </cell>
          <cell r="Q103">
            <v>276191</v>
          </cell>
          <cell r="R103">
            <v>268007</v>
          </cell>
          <cell r="S103">
            <v>260223</v>
          </cell>
          <cell r="T103">
            <v>258259</v>
          </cell>
          <cell r="U103">
            <v>257960</v>
          </cell>
          <cell r="V103">
            <v>263966</v>
          </cell>
          <cell r="W103">
            <v>269669</v>
          </cell>
          <cell r="X103">
            <v>277563</v>
          </cell>
          <cell r="Y103">
            <v>285744</v>
          </cell>
          <cell r="Z103">
            <v>293872</v>
          </cell>
          <cell r="AA103">
            <v>301475</v>
          </cell>
          <cell r="AB103">
            <v>311092</v>
          </cell>
          <cell r="AC103">
            <v>323087</v>
          </cell>
          <cell r="AD103">
            <v>335539</v>
          </cell>
          <cell r="AE103">
            <v>345437</v>
          </cell>
          <cell r="AF103">
            <v>352249</v>
          </cell>
          <cell r="AG103">
            <v>360425</v>
          </cell>
        </row>
        <row r="104">
          <cell r="J104">
            <v>273961</v>
          </cell>
          <cell r="K104">
            <v>276301</v>
          </cell>
          <cell r="L104">
            <v>277748</v>
          </cell>
          <cell r="M104">
            <v>273295</v>
          </cell>
          <cell r="N104">
            <v>264545</v>
          </cell>
          <cell r="O104">
            <v>256613</v>
          </cell>
          <cell r="P104">
            <v>243229</v>
          </cell>
          <cell r="Q104">
            <v>252317</v>
          </cell>
          <cell r="R104">
            <v>261101</v>
          </cell>
          <cell r="S104">
            <v>269536</v>
          </cell>
          <cell r="T104">
            <v>274712</v>
          </cell>
          <cell r="U104">
            <v>284502</v>
          </cell>
          <cell r="V104">
            <v>275870</v>
          </cell>
          <cell r="W104">
            <v>268682</v>
          </cell>
          <cell r="X104">
            <v>262759</v>
          </cell>
          <cell r="Y104">
            <v>262428</v>
          </cell>
          <cell r="Z104">
            <v>262904</v>
          </cell>
          <cell r="AA104">
            <v>268780</v>
          </cell>
          <cell r="AB104">
            <v>276085</v>
          </cell>
          <cell r="AC104">
            <v>284018</v>
          </cell>
          <cell r="AD104">
            <v>291990</v>
          </cell>
          <cell r="AE104">
            <v>300273</v>
          </cell>
          <cell r="AF104">
            <v>306646</v>
          </cell>
          <cell r="AG104">
            <v>316066</v>
          </cell>
        </row>
        <row r="105">
          <cell r="J105">
            <v>263743</v>
          </cell>
          <cell r="K105">
            <v>262328</v>
          </cell>
          <cell r="L105">
            <v>259809</v>
          </cell>
          <cell r="M105">
            <v>261680</v>
          </cell>
          <cell r="N105">
            <v>266786</v>
          </cell>
          <cell r="O105">
            <v>269200</v>
          </cell>
          <cell r="P105">
            <v>271283</v>
          </cell>
          <cell r="Q105">
            <v>272039</v>
          </cell>
          <cell r="R105">
            <v>268032</v>
          </cell>
          <cell r="S105">
            <v>259728</v>
          </cell>
          <cell r="T105">
            <v>252218</v>
          </cell>
          <cell r="U105">
            <v>239239</v>
          </cell>
          <cell r="V105">
            <v>248906</v>
          </cell>
          <cell r="W105">
            <v>258297</v>
          </cell>
          <cell r="X105">
            <v>267900</v>
          </cell>
          <cell r="Y105">
            <v>274717</v>
          </cell>
          <cell r="Z105">
            <v>285445</v>
          </cell>
          <cell r="AA105">
            <v>276291</v>
          </cell>
          <cell r="AB105">
            <v>269404</v>
          </cell>
          <cell r="AC105">
            <v>263461</v>
          </cell>
          <cell r="AD105">
            <v>262861</v>
          </cell>
          <cell r="AE105">
            <v>264396</v>
          </cell>
          <cell r="AF105">
            <v>270321</v>
          </cell>
          <cell r="AG105">
            <v>278416</v>
          </cell>
        </row>
        <row r="106">
          <cell r="J106">
            <v>260975</v>
          </cell>
          <cell r="K106">
            <v>260223</v>
          </cell>
          <cell r="L106">
            <v>259528</v>
          </cell>
          <cell r="M106">
            <v>255544</v>
          </cell>
          <cell r="N106">
            <v>254062</v>
          </cell>
          <cell r="O106">
            <v>255054</v>
          </cell>
          <cell r="P106">
            <v>253607</v>
          </cell>
          <cell r="Q106">
            <v>250791</v>
          </cell>
          <cell r="R106">
            <v>252746</v>
          </cell>
          <cell r="S106">
            <v>258009</v>
          </cell>
          <cell r="T106">
            <v>260728</v>
          </cell>
          <cell r="U106">
            <v>263318</v>
          </cell>
          <cell r="V106">
            <v>265317</v>
          </cell>
          <cell r="W106">
            <v>262254</v>
          </cell>
          <cell r="X106">
            <v>254747</v>
          </cell>
          <cell r="Y106">
            <v>247491</v>
          </cell>
          <cell r="Z106">
            <v>235116</v>
          </cell>
          <cell r="AA106">
            <v>244736</v>
          </cell>
          <cell r="AB106">
            <v>254199</v>
          </cell>
          <cell r="AC106">
            <v>264331</v>
          </cell>
          <cell r="AD106">
            <v>271155</v>
          </cell>
          <cell r="AE106">
            <v>282008</v>
          </cell>
          <cell r="AF106">
            <v>271352</v>
          </cell>
          <cell r="AG106">
            <v>265633</v>
          </cell>
        </row>
        <row r="107">
          <cell r="J107">
            <v>253754</v>
          </cell>
          <cell r="K107">
            <v>253515</v>
          </cell>
          <cell r="L107">
            <v>251399</v>
          </cell>
          <cell r="M107">
            <v>250084</v>
          </cell>
          <cell r="N107">
            <v>247595</v>
          </cell>
          <cell r="O107">
            <v>245594</v>
          </cell>
          <cell r="P107">
            <v>244863</v>
          </cell>
          <cell r="Q107">
            <v>244070</v>
          </cell>
          <cell r="R107">
            <v>241071</v>
          </cell>
          <cell r="S107">
            <v>239982</v>
          </cell>
          <cell r="T107">
            <v>241584</v>
          </cell>
          <cell r="U107">
            <v>240803</v>
          </cell>
          <cell r="V107">
            <v>239589</v>
          </cell>
          <cell r="W107">
            <v>242379</v>
          </cell>
          <cell r="X107">
            <v>248244</v>
          </cell>
          <cell r="Y107">
            <v>251707</v>
          </cell>
          <cell r="Z107">
            <v>254650</v>
          </cell>
          <cell r="AA107">
            <v>256032</v>
          </cell>
          <cell r="AB107">
            <v>252558</v>
          </cell>
          <cell r="AC107">
            <v>245674</v>
          </cell>
          <cell r="AD107">
            <v>239320</v>
          </cell>
          <cell r="AE107">
            <v>227300</v>
          </cell>
          <cell r="AF107">
            <v>234976</v>
          </cell>
          <cell r="AG107">
            <v>245558</v>
          </cell>
        </row>
        <row r="108">
          <cell r="J108">
            <v>147783</v>
          </cell>
          <cell r="K108">
            <v>155629</v>
          </cell>
          <cell r="L108">
            <v>171625</v>
          </cell>
          <cell r="M108">
            <v>193883</v>
          </cell>
          <cell r="N108">
            <v>216357</v>
          </cell>
          <cell r="O108">
            <v>229846</v>
          </cell>
          <cell r="P108">
            <v>230000</v>
          </cell>
          <cell r="Q108">
            <v>227537</v>
          </cell>
          <cell r="R108">
            <v>226598</v>
          </cell>
          <cell r="S108">
            <v>224609</v>
          </cell>
          <cell r="T108">
            <v>223312</v>
          </cell>
          <cell r="U108">
            <v>223568</v>
          </cell>
          <cell r="V108">
            <v>224846</v>
          </cell>
          <cell r="W108">
            <v>223305</v>
          </cell>
          <cell r="X108">
            <v>223137</v>
          </cell>
          <cell r="Y108">
            <v>225314</v>
          </cell>
          <cell r="Z108">
            <v>225302</v>
          </cell>
          <cell r="AA108">
            <v>224100</v>
          </cell>
          <cell r="AB108">
            <v>227337</v>
          </cell>
          <cell r="AC108">
            <v>233530</v>
          </cell>
          <cell r="AD108">
            <v>236885</v>
          </cell>
          <cell r="AE108">
            <v>240002</v>
          </cell>
          <cell r="AF108">
            <v>239217</v>
          </cell>
          <cell r="AG108">
            <v>236948</v>
          </cell>
        </row>
        <row r="109">
          <cell r="J109">
            <v>172260</v>
          </cell>
          <cell r="K109">
            <v>172988</v>
          </cell>
          <cell r="L109">
            <v>165321</v>
          </cell>
          <cell r="M109">
            <v>148753</v>
          </cell>
          <cell r="N109">
            <v>132732</v>
          </cell>
          <cell r="O109">
            <v>124513</v>
          </cell>
          <cell r="P109">
            <v>132592</v>
          </cell>
          <cell r="Q109">
            <v>147281</v>
          </cell>
          <cell r="R109">
            <v>166534</v>
          </cell>
          <cell r="S109">
            <v>185498</v>
          </cell>
          <cell r="T109">
            <v>197183</v>
          </cell>
          <cell r="U109">
            <v>197646</v>
          </cell>
          <cell r="V109">
            <v>196993</v>
          </cell>
          <cell r="W109">
            <v>197084</v>
          </cell>
          <cell r="X109">
            <v>196416</v>
          </cell>
          <cell r="Y109">
            <v>196426</v>
          </cell>
          <cell r="Z109">
            <v>197691</v>
          </cell>
          <cell r="AA109">
            <v>198790</v>
          </cell>
          <cell r="AB109">
            <v>197596</v>
          </cell>
          <cell r="AC109">
            <v>198238</v>
          </cell>
          <cell r="AD109">
            <v>200801</v>
          </cell>
          <cell r="AE109">
            <v>201583</v>
          </cell>
          <cell r="AF109">
            <v>198960</v>
          </cell>
          <cell r="AG109">
            <v>203327</v>
          </cell>
        </row>
        <row r="110">
          <cell r="J110">
            <v>99219</v>
          </cell>
          <cell r="K110">
            <v>105946</v>
          </cell>
          <cell r="L110">
            <v>112434</v>
          </cell>
          <cell r="M110">
            <v>120107</v>
          </cell>
          <cell r="N110">
            <v>125236</v>
          </cell>
          <cell r="O110">
            <v>130004</v>
          </cell>
          <cell r="P110">
            <v>131111</v>
          </cell>
          <cell r="Q110">
            <v>125276</v>
          </cell>
          <cell r="R110">
            <v>112626</v>
          </cell>
          <cell r="S110">
            <v>100595</v>
          </cell>
          <cell r="T110">
            <v>95087</v>
          </cell>
          <cell r="U110">
            <v>103145</v>
          </cell>
          <cell r="V110">
            <v>116176</v>
          </cell>
          <cell r="W110">
            <v>132068</v>
          </cell>
          <cell r="X110">
            <v>146555</v>
          </cell>
          <cell r="Y110">
            <v>156145</v>
          </cell>
          <cell r="Z110">
            <v>157908</v>
          </cell>
          <cell r="AA110">
            <v>157342</v>
          </cell>
          <cell r="AB110">
            <v>157947</v>
          </cell>
          <cell r="AC110">
            <v>158010</v>
          </cell>
          <cell r="AD110">
            <v>158090</v>
          </cell>
          <cell r="AE110">
            <v>159690</v>
          </cell>
          <cell r="AF110">
            <v>159744</v>
          </cell>
          <cell r="AG110">
            <v>159751</v>
          </cell>
        </row>
        <row r="111">
          <cell r="J111">
            <v>60370</v>
          </cell>
          <cell r="K111">
            <v>63823</v>
          </cell>
          <cell r="L111">
            <v>67127</v>
          </cell>
          <cell r="M111">
            <v>71983</v>
          </cell>
          <cell r="N111">
            <v>77474</v>
          </cell>
          <cell r="O111">
            <v>82687</v>
          </cell>
          <cell r="P111">
            <v>89589</v>
          </cell>
          <cell r="Q111">
            <v>96583</v>
          </cell>
          <cell r="R111">
            <v>103524</v>
          </cell>
          <cell r="S111">
            <v>109436</v>
          </cell>
          <cell r="T111">
            <v>114714</v>
          </cell>
          <cell r="U111">
            <v>118961</v>
          </cell>
          <cell r="V111">
            <v>119341</v>
          </cell>
          <cell r="W111">
            <v>113904</v>
          </cell>
          <cell r="X111">
            <v>107455</v>
          </cell>
          <cell r="Y111">
            <v>107880</v>
          </cell>
          <cell r="Z111">
            <v>115733</v>
          </cell>
          <cell r="AA111">
            <v>124796</v>
          </cell>
          <cell r="AB111">
            <v>132730</v>
          </cell>
          <cell r="AC111">
            <v>139511</v>
          </cell>
          <cell r="AD111">
            <v>145767</v>
          </cell>
          <cell r="AE111">
            <v>152794</v>
          </cell>
          <cell r="AF111">
            <v>157383</v>
          </cell>
          <cell r="AG111">
            <v>161868</v>
          </cell>
        </row>
      </sheetData>
      <sheetData sheetId="4"/>
      <sheetData sheetId="5">
        <row r="94">
          <cell r="J94">
            <v>130172</v>
          </cell>
          <cell r="K94">
            <v>130081</v>
          </cell>
          <cell r="L94">
            <v>125554</v>
          </cell>
          <cell r="M94">
            <v>128102</v>
          </cell>
          <cell r="N94">
            <v>128350</v>
          </cell>
          <cell r="O94">
            <v>128411</v>
          </cell>
          <cell r="P94">
            <v>128032</v>
          </cell>
          <cell r="Q94">
            <v>128918</v>
          </cell>
          <cell r="R94">
            <v>129322</v>
          </cell>
          <cell r="S94">
            <v>130449</v>
          </cell>
          <cell r="T94">
            <v>132284</v>
          </cell>
          <cell r="U94">
            <v>134690</v>
          </cell>
          <cell r="V94">
            <v>136604</v>
          </cell>
          <cell r="W94">
            <v>140535</v>
          </cell>
          <cell r="X94">
            <v>143527</v>
          </cell>
          <cell r="Y94">
            <v>148456</v>
          </cell>
          <cell r="Z94">
            <v>151621</v>
          </cell>
          <cell r="AA94">
            <v>154381</v>
          </cell>
          <cell r="AB94">
            <v>157324</v>
          </cell>
          <cell r="AC94">
            <v>160921</v>
          </cell>
          <cell r="AD94">
            <v>161492</v>
          </cell>
          <cell r="AE94">
            <v>161336</v>
          </cell>
          <cell r="AF94">
            <v>159608</v>
          </cell>
          <cell r="AG94">
            <v>159250</v>
          </cell>
        </row>
        <row r="95">
          <cell r="J95">
            <v>144273</v>
          </cell>
          <cell r="K95">
            <v>141516</v>
          </cell>
          <cell r="L95">
            <v>134411</v>
          </cell>
          <cell r="M95">
            <v>131564</v>
          </cell>
          <cell r="N95">
            <v>130470</v>
          </cell>
          <cell r="O95">
            <v>129819</v>
          </cell>
          <cell r="P95">
            <v>129672</v>
          </cell>
          <cell r="Q95">
            <v>131005</v>
          </cell>
          <cell r="R95">
            <v>133672</v>
          </cell>
          <cell r="S95">
            <v>134020</v>
          </cell>
          <cell r="T95">
            <v>134372</v>
          </cell>
          <cell r="U95">
            <v>133590</v>
          </cell>
          <cell r="V95">
            <v>133442</v>
          </cell>
          <cell r="W95">
            <v>133881</v>
          </cell>
          <cell r="X95">
            <v>135896</v>
          </cell>
          <cell r="Y95">
            <v>138326</v>
          </cell>
          <cell r="Z95">
            <v>141816</v>
          </cell>
          <cell r="AA95">
            <v>144720</v>
          </cell>
          <cell r="AB95">
            <v>148621</v>
          </cell>
          <cell r="AC95">
            <v>151661</v>
          </cell>
          <cell r="AD95">
            <v>155292</v>
          </cell>
          <cell r="AE95">
            <v>157044</v>
          </cell>
          <cell r="AF95">
            <v>158673</v>
          </cell>
          <cell r="AG95">
            <v>161706</v>
          </cell>
        </row>
        <row r="96">
          <cell r="J96">
            <v>188188</v>
          </cell>
          <cell r="K96">
            <v>176080</v>
          </cell>
          <cell r="L96">
            <v>165123</v>
          </cell>
          <cell r="M96">
            <v>157130</v>
          </cell>
          <cell r="N96">
            <v>150160</v>
          </cell>
          <cell r="O96">
            <v>144620</v>
          </cell>
          <cell r="P96">
            <v>141923</v>
          </cell>
          <cell r="Q96">
            <v>138642</v>
          </cell>
          <cell r="R96">
            <v>136247</v>
          </cell>
          <cell r="S96">
            <v>135796</v>
          </cell>
          <cell r="T96">
            <v>136035</v>
          </cell>
          <cell r="U96">
            <v>137236</v>
          </cell>
          <cell r="V96">
            <v>139225</v>
          </cell>
          <cell r="W96">
            <v>141483</v>
          </cell>
          <cell r="X96">
            <v>141300</v>
          </cell>
          <cell r="Y96">
            <v>141449</v>
          </cell>
          <cell r="Z96">
            <v>141057</v>
          </cell>
          <cell r="AA96">
            <v>141336</v>
          </cell>
          <cell r="AB96">
            <v>142620</v>
          </cell>
          <cell r="AC96">
            <v>145154</v>
          </cell>
          <cell r="AD96">
            <v>147386</v>
          </cell>
          <cell r="AE96">
            <v>150365</v>
          </cell>
          <cell r="AF96">
            <v>152169</v>
          </cell>
          <cell r="AG96">
            <v>155179</v>
          </cell>
        </row>
        <row r="97">
          <cell r="J97">
            <v>236997</v>
          </cell>
          <cell r="K97">
            <v>232906</v>
          </cell>
          <cell r="L97">
            <v>224510</v>
          </cell>
          <cell r="M97">
            <v>213825</v>
          </cell>
          <cell r="N97">
            <v>202566</v>
          </cell>
          <cell r="O97">
            <v>190007</v>
          </cell>
          <cell r="P97">
            <v>178114</v>
          </cell>
          <cell r="Q97">
            <v>168891</v>
          </cell>
          <cell r="R97">
            <v>161743</v>
          </cell>
          <cell r="S97">
            <v>155683</v>
          </cell>
          <cell r="T97">
            <v>151077</v>
          </cell>
          <cell r="U97">
            <v>148918</v>
          </cell>
          <cell r="V97">
            <v>145759</v>
          </cell>
          <cell r="W97">
            <v>142519</v>
          </cell>
          <cell r="X97">
            <v>142002</v>
          </cell>
          <cell r="Y97">
            <v>142206</v>
          </cell>
          <cell r="Z97">
            <v>143681</v>
          </cell>
          <cell r="AA97">
            <v>146063</v>
          </cell>
          <cell r="AB97">
            <v>149440</v>
          </cell>
          <cell r="AC97">
            <v>150002</v>
          </cell>
          <cell r="AD97">
            <v>150751</v>
          </cell>
          <cell r="AE97">
            <v>150078</v>
          </cell>
          <cell r="AF97">
            <v>149290</v>
          </cell>
          <cell r="AG97">
            <v>149952</v>
          </cell>
        </row>
        <row r="98">
          <cell r="J98">
            <v>256996</v>
          </cell>
          <cell r="K98">
            <v>253364</v>
          </cell>
          <cell r="L98">
            <v>252351</v>
          </cell>
          <cell r="M98">
            <v>250878</v>
          </cell>
          <cell r="N98">
            <v>248741</v>
          </cell>
          <cell r="O98">
            <v>244683</v>
          </cell>
          <cell r="P98">
            <v>239772</v>
          </cell>
          <cell r="Q98">
            <v>231283</v>
          </cell>
          <cell r="R98">
            <v>221260</v>
          </cell>
          <cell r="S98">
            <v>210632</v>
          </cell>
          <cell r="T98">
            <v>199228</v>
          </cell>
          <cell r="U98">
            <v>188392</v>
          </cell>
          <cell r="V98">
            <v>179219</v>
          </cell>
          <cell r="W98">
            <v>171198</v>
          </cell>
          <cell r="X98">
            <v>167139</v>
          </cell>
          <cell r="Y98">
            <v>162867</v>
          </cell>
          <cell r="Z98">
            <v>159283</v>
          </cell>
          <cell r="AA98">
            <v>155396</v>
          </cell>
          <cell r="AB98">
            <v>156033</v>
          </cell>
          <cell r="AC98">
            <v>158274</v>
          </cell>
          <cell r="AD98">
            <v>159684</v>
          </cell>
          <cell r="AE98">
            <v>161149</v>
          </cell>
          <cell r="AF98">
            <v>163292</v>
          </cell>
          <cell r="AG98">
            <v>164713</v>
          </cell>
        </row>
        <row r="99">
          <cell r="J99">
            <v>257821</v>
          </cell>
          <cell r="K99">
            <v>264786</v>
          </cell>
          <cell r="L99">
            <v>270326</v>
          </cell>
          <cell r="M99">
            <v>271918</v>
          </cell>
          <cell r="N99">
            <v>271015</v>
          </cell>
          <cell r="O99">
            <v>266616</v>
          </cell>
          <cell r="P99">
            <v>262232</v>
          </cell>
          <cell r="Q99">
            <v>260110</v>
          </cell>
          <cell r="R99">
            <v>259351</v>
          </cell>
          <cell r="S99">
            <v>258360</v>
          </cell>
          <cell r="T99">
            <v>255941</v>
          </cell>
          <cell r="U99">
            <v>252778</v>
          </cell>
          <cell r="V99">
            <v>245444</v>
          </cell>
          <cell r="W99">
            <v>235967</v>
          </cell>
          <cell r="X99">
            <v>230201</v>
          </cell>
          <cell r="Y99">
            <v>221395</v>
          </cell>
          <cell r="Z99">
            <v>210231</v>
          </cell>
          <cell r="AA99">
            <v>199866</v>
          </cell>
          <cell r="AB99">
            <v>195324</v>
          </cell>
          <cell r="AC99">
            <v>190427</v>
          </cell>
          <cell r="AD99">
            <v>185974</v>
          </cell>
          <cell r="AE99">
            <v>183826</v>
          </cell>
          <cell r="AF99">
            <v>183187</v>
          </cell>
          <cell r="AG99">
            <v>180891</v>
          </cell>
        </row>
        <row r="100">
          <cell r="J100">
            <v>234024</v>
          </cell>
          <cell r="K100">
            <v>237833</v>
          </cell>
          <cell r="L100">
            <v>243846</v>
          </cell>
          <cell r="M100">
            <v>248693</v>
          </cell>
          <cell r="N100">
            <v>254720</v>
          </cell>
          <cell r="O100">
            <v>262732</v>
          </cell>
          <cell r="P100">
            <v>268945</v>
          </cell>
          <cell r="Q100">
            <v>273558</v>
          </cell>
          <cell r="R100">
            <v>275766</v>
          </cell>
          <cell r="S100">
            <v>275835</v>
          </cell>
          <cell r="T100">
            <v>273684</v>
          </cell>
          <cell r="U100">
            <v>271223</v>
          </cell>
          <cell r="V100">
            <v>270558</v>
          </cell>
          <cell r="W100">
            <v>271376</v>
          </cell>
          <cell r="X100">
            <v>274737</v>
          </cell>
          <cell r="Y100">
            <v>275811</v>
          </cell>
          <cell r="Z100">
            <v>273941</v>
          </cell>
          <cell r="AA100">
            <v>267777</v>
          </cell>
          <cell r="AB100">
            <v>262388</v>
          </cell>
          <cell r="AC100">
            <v>254422</v>
          </cell>
          <cell r="AD100">
            <v>242739</v>
          </cell>
          <cell r="AE100">
            <v>231227</v>
          </cell>
          <cell r="AF100">
            <v>223450</v>
          </cell>
          <cell r="AG100">
            <v>217063</v>
          </cell>
        </row>
        <row r="101">
          <cell r="J101">
            <v>226918</v>
          </cell>
          <cell r="K101">
            <v>226184</v>
          </cell>
          <cell r="L101">
            <v>228840</v>
          </cell>
          <cell r="M101">
            <v>230892</v>
          </cell>
          <cell r="N101">
            <v>233868</v>
          </cell>
          <cell r="O101">
            <v>236410</v>
          </cell>
          <cell r="P101">
            <v>240139</v>
          </cell>
          <cell r="Q101">
            <v>245044</v>
          </cell>
          <cell r="R101">
            <v>250408</v>
          </cell>
          <cell r="S101">
            <v>257030</v>
          </cell>
          <cell r="T101">
            <v>265802</v>
          </cell>
          <cell r="U101">
            <v>272899</v>
          </cell>
          <cell r="V101">
            <v>278684</v>
          </cell>
          <cell r="W101">
            <v>282915</v>
          </cell>
          <cell r="X101">
            <v>287170</v>
          </cell>
          <cell r="Y101">
            <v>288194</v>
          </cell>
          <cell r="Z101">
            <v>286547</v>
          </cell>
          <cell r="AA101">
            <v>285688</v>
          </cell>
          <cell r="AB101">
            <v>288775</v>
          </cell>
          <cell r="AC101">
            <v>290030</v>
          </cell>
          <cell r="AD101">
            <v>289014</v>
          </cell>
          <cell r="AE101">
            <v>286662</v>
          </cell>
          <cell r="AF101">
            <v>280784</v>
          </cell>
          <cell r="AG101">
            <v>274660</v>
          </cell>
        </row>
        <row r="102">
          <cell r="J102">
            <v>256438</v>
          </cell>
          <cell r="K102">
            <v>259762</v>
          </cell>
          <cell r="L102">
            <v>250351</v>
          </cell>
          <cell r="M102">
            <v>240964</v>
          </cell>
          <cell r="N102">
            <v>231406</v>
          </cell>
          <cell r="O102">
            <v>227993</v>
          </cell>
          <cell r="P102">
            <v>227131</v>
          </cell>
          <cell r="Q102">
            <v>228749</v>
          </cell>
          <cell r="R102">
            <v>230805</v>
          </cell>
          <cell r="S102">
            <v>233857</v>
          </cell>
          <cell r="T102">
            <v>237149</v>
          </cell>
          <cell r="U102">
            <v>241750</v>
          </cell>
          <cell r="V102">
            <v>247243</v>
          </cell>
          <cell r="W102">
            <v>253749</v>
          </cell>
          <cell r="X102">
            <v>263303</v>
          </cell>
          <cell r="Y102">
            <v>274230</v>
          </cell>
          <cell r="Z102">
            <v>282604</v>
          </cell>
          <cell r="AA102">
            <v>289398</v>
          </cell>
          <cell r="AB102">
            <v>295742</v>
          </cell>
          <cell r="AC102">
            <v>299170</v>
          </cell>
          <cell r="AD102">
            <v>298513</v>
          </cell>
          <cell r="AE102">
            <v>297035</v>
          </cell>
          <cell r="AF102">
            <v>295790</v>
          </cell>
          <cell r="AG102">
            <v>297946</v>
          </cell>
        </row>
        <row r="103">
          <cell r="J103">
            <v>230061</v>
          </cell>
          <cell r="K103">
            <v>221764</v>
          </cell>
          <cell r="L103">
            <v>232109</v>
          </cell>
          <cell r="M103">
            <v>241934</v>
          </cell>
          <cell r="N103">
            <v>250677</v>
          </cell>
          <cell r="O103">
            <v>255948</v>
          </cell>
          <cell r="P103">
            <v>258961</v>
          </cell>
          <cell r="Q103">
            <v>248629</v>
          </cell>
          <cell r="R103">
            <v>239458</v>
          </cell>
          <cell r="S103">
            <v>230430</v>
          </cell>
          <cell r="T103">
            <v>227278</v>
          </cell>
          <cell r="U103">
            <v>226479</v>
          </cell>
          <cell r="V103">
            <v>228598</v>
          </cell>
          <cell r="W103">
            <v>231271</v>
          </cell>
          <cell r="X103">
            <v>236654</v>
          </cell>
          <cell r="Y103">
            <v>242074</v>
          </cell>
          <cell r="Z103">
            <v>247308</v>
          </cell>
          <cell r="AA103">
            <v>253336</v>
          </cell>
          <cell r="AB103">
            <v>262082</v>
          </cell>
          <cell r="AC103">
            <v>270989</v>
          </cell>
          <cell r="AD103">
            <v>281269</v>
          </cell>
          <cell r="AE103">
            <v>289777</v>
          </cell>
          <cell r="AF103">
            <v>294869</v>
          </cell>
          <cell r="AG103">
            <v>301191</v>
          </cell>
        </row>
        <row r="104">
          <cell r="J104">
            <v>242760</v>
          </cell>
          <cell r="K104">
            <v>247098</v>
          </cell>
          <cell r="L104">
            <v>247663</v>
          </cell>
          <cell r="M104">
            <v>243359</v>
          </cell>
          <cell r="N104">
            <v>235842</v>
          </cell>
          <cell r="O104">
            <v>228422</v>
          </cell>
          <cell r="P104">
            <v>219889</v>
          </cell>
          <cell r="Q104">
            <v>229015</v>
          </cell>
          <cell r="R104">
            <v>238509</v>
          </cell>
          <cell r="S104">
            <v>246780</v>
          </cell>
          <cell r="T104">
            <v>252318</v>
          </cell>
          <cell r="U104">
            <v>255773</v>
          </cell>
          <cell r="V104">
            <v>246177</v>
          </cell>
          <cell r="W104">
            <v>238062</v>
          </cell>
          <cell r="X104">
            <v>230575</v>
          </cell>
          <cell r="Y104">
            <v>228719</v>
          </cell>
          <cell r="Z104">
            <v>228756</v>
          </cell>
          <cell r="AA104">
            <v>231668</v>
          </cell>
          <cell r="AB104">
            <v>236304</v>
          </cell>
          <cell r="AC104">
            <v>241831</v>
          </cell>
          <cell r="AD104">
            <v>246870</v>
          </cell>
          <cell r="AE104">
            <v>252469</v>
          </cell>
          <cell r="AF104">
            <v>257681</v>
          </cell>
          <cell r="AG104">
            <v>265182</v>
          </cell>
        </row>
        <row r="105">
          <cell r="J105">
            <v>230842</v>
          </cell>
          <cell r="K105">
            <v>227867</v>
          </cell>
          <cell r="L105">
            <v>225946</v>
          </cell>
          <cell r="M105">
            <v>228025</v>
          </cell>
          <cell r="N105">
            <v>234112</v>
          </cell>
          <cell r="O105">
            <v>238987</v>
          </cell>
          <cell r="P105">
            <v>243205</v>
          </cell>
          <cell r="Q105">
            <v>242870</v>
          </cell>
          <cell r="R105">
            <v>238662</v>
          </cell>
          <cell r="S105">
            <v>231471</v>
          </cell>
          <cell r="T105">
            <v>224199</v>
          </cell>
          <cell r="U105">
            <v>215795</v>
          </cell>
          <cell r="V105">
            <v>224684</v>
          </cell>
          <cell r="W105">
            <v>234795</v>
          </cell>
          <cell r="X105">
            <v>244196</v>
          </cell>
          <cell r="Y105">
            <v>250955</v>
          </cell>
          <cell r="Z105">
            <v>255242</v>
          </cell>
          <cell r="AA105">
            <v>246169</v>
          </cell>
          <cell r="AB105">
            <v>238300</v>
          </cell>
          <cell r="AC105">
            <v>230715</v>
          </cell>
          <cell r="AD105">
            <v>229003</v>
          </cell>
          <cell r="AE105">
            <v>229812</v>
          </cell>
          <cell r="AF105">
            <v>232446</v>
          </cell>
          <cell r="AG105">
            <v>237397</v>
          </cell>
        </row>
        <row r="106">
          <cell r="J106">
            <v>231930</v>
          </cell>
          <cell r="K106">
            <v>232279</v>
          </cell>
          <cell r="L106">
            <v>232355</v>
          </cell>
          <cell r="M106">
            <v>228505</v>
          </cell>
          <cell r="N106">
            <v>225588</v>
          </cell>
          <cell r="O106">
            <v>223839</v>
          </cell>
          <cell r="P106">
            <v>220746</v>
          </cell>
          <cell r="Q106">
            <v>218223</v>
          </cell>
          <cell r="R106">
            <v>220457</v>
          </cell>
          <cell r="S106">
            <v>226643</v>
          </cell>
          <cell r="T106">
            <v>231713</v>
          </cell>
          <cell r="U106">
            <v>236062</v>
          </cell>
          <cell r="V106">
            <v>236269</v>
          </cell>
          <cell r="W106">
            <v>232703</v>
          </cell>
          <cell r="X106">
            <v>226375</v>
          </cell>
          <cell r="Y106">
            <v>219707</v>
          </cell>
          <cell r="Z106">
            <v>211804</v>
          </cell>
          <cell r="AA106">
            <v>221254</v>
          </cell>
          <cell r="AB106">
            <v>231837</v>
          </cell>
          <cell r="AC106">
            <v>241436</v>
          </cell>
          <cell r="AD106">
            <v>248103</v>
          </cell>
          <cell r="AE106">
            <v>252272</v>
          </cell>
          <cell r="AF106">
            <v>241333</v>
          </cell>
          <cell r="AG106">
            <v>234895</v>
          </cell>
        </row>
        <row r="107">
          <cell r="J107">
            <v>230798</v>
          </cell>
          <cell r="K107">
            <v>228158</v>
          </cell>
          <cell r="L107">
            <v>224707</v>
          </cell>
          <cell r="M107">
            <v>222807</v>
          </cell>
          <cell r="N107">
            <v>221147</v>
          </cell>
          <cell r="O107">
            <v>218476</v>
          </cell>
          <cell r="P107">
            <v>218910</v>
          </cell>
          <cell r="Q107">
            <v>218726</v>
          </cell>
          <cell r="R107">
            <v>215449</v>
          </cell>
          <cell r="S107">
            <v>212943</v>
          </cell>
          <cell r="T107">
            <v>211697</v>
          </cell>
          <cell r="U107">
            <v>209424</v>
          </cell>
          <cell r="V107">
            <v>207434</v>
          </cell>
          <cell r="W107">
            <v>210571</v>
          </cell>
          <cell r="X107">
            <v>217231</v>
          </cell>
          <cell r="Y107">
            <v>222865</v>
          </cell>
          <cell r="Z107">
            <v>227475</v>
          </cell>
          <cell r="AA107">
            <v>228261</v>
          </cell>
          <cell r="AB107">
            <v>224427</v>
          </cell>
          <cell r="AC107">
            <v>218414</v>
          </cell>
          <cell r="AD107">
            <v>212252</v>
          </cell>
          <cell r="AE107">
            <v>205059</v>
          </cell>
          <cell r="AF107">
            <v>212911</v>
          </cell>
          <cell r="AG107">
            <v>224217</v>
          </cell>
        </row>
        <row r="108">
          <cell r="J108">
            <v>127921</v>
          </cell>
          <cell r="K108">
            <v>137717</v>
          </cell>
          <cell r="L108">
            <v>155413</v>
          </cell>
          <cell r="M108">
            <v>176252</v>
          </cell>
          <cell r="N108">
            <v>196326</v>
          </cell>
          <cell r="O108">
            <v>209015</v>
          </cell>
          <cell r="P108">
            <v>206714</v>
          </cell>
          <cell r="Q108">
            <v>202837</v>
          </cell>
          <cell r="R108">
            <v>201743</v>
          </cell>
          <cell r="S108">
            <v>200190</v>
          </cell>
          <cell r="T108">
            <v>198412</v>
          </cell>
          <cell r="U108">
            <v>199620</v>
          </cell>
          <cell r="V108">
            <v>200324</v>
          </cell>
          <cell r="W108">
            <v>198116</v>
          </cell>
          <cell r="X108">
            <v>196567</v>
          </cell>
          <cell r="Y108">
            <v>196108</v>
          </cell>
          <cell r="Z108">
            <v>194891</v>
          </cell>
          <cell r="AA108">
            <v>193803</v>
          </cell>
          <cell r="AB108">
            <v>197322</v>
          </cell>
          <cell r="AC108">
            <v>204267</v>
          </cell>
          <cell r="AD108">
            <v>209768</v>
          </cell>
          <cell r="AE108">
            <v>214609</v>
          </cell>
          <cell r="AF108">
            <v>213223</v>
          </cell>
          <cell r="AG108">
            <v>210688</v>
          </cell>
        </row>
        <row r="109">
          <cell r="J109">
            <v>152467</v>
          </cell>
          <cell r="K109">
            <v>151123</v>
          </cell>
          <cell r="L109">
            <v>144070</v>
          </cell>
          <cell r="M109">
            <v>128983</v>
          </cell>
          <cell r="N109">
            <v>115280</v>
          </cell>
          <cell r="O109">
            <v>107598</v>
          </cell>
          <cell r="P109">
            <v>117040</v>
          </cell>
          <cell r="Q109">
            <v>132794</v>
          </cell>
          <cell r="R109">
            <v>150638</v>
          </cell>
          <cell r="S109">
            <v>167639</v>
          </cell>
          <cell r="T109">
            <v>178297</v>
          </cell>
          <cell r="U109">
            <v>177055</v>
          </cell>
          <cell r="V109">
            <v>174245</v>
          </cell>
          <cell r="W109">
            <v>174326</v>
          </cell>
          <cell r="X109">
            <v>174022</v>
          </cell>
          <cell r="Y109">
            <v>173730</v>
          </cell>
          <cell r="Z109">
            <v>175647</v>
          </cell>
          <cell r="AA109">
            <v>176812</v>
          </cell>
          <cell r="AB109">
            <v>175109</v>
          </cell>
          <cell r="AC109">
            <v>174267</v>
          </cell>
          <cell r="AD109">
            <v>174364</v>
          </cell>
          <cell r="AE109">
            <v>174109</v>
          </cell>
          <cell r="AF109">
            <v>172096</v>
          </cell>
          <cell r="AG109">
            <v>176647</v>
          </cell>
        </row>
        <row r="110">
          <cell r="J110">
            <v>95099</v>
          </cell>
          <cell r="K110">
            <v>100239</v>
          </cell>
          <cell r="L110">
            <v>103287</v>
          </cell>
          <cell r="M110">
            <v>108795</v>
          </cell>
          <cell r="N110">
            <v>111085</v>
          </cell>
          <cell r="O110">
            <v>114253</v>
          </cell>
          <cell r="P110">
            <v>113996</v>
          </cell>
          <cell r="Q110">
            <v>108533</v>
          </cell>
          <cell r="R110">
            <v>96974</v>
          </cell>
          <cell r="S110">
            <v>86594</v>
          </cell>
          <cell r="T110">
            <v>81484</v>
          </cell>
          <cell r="U110">
            <v>90141</v>
          </cell>
          <cell r="V110">
            <v>103326</v>
          </cell>
          <cell r="W110">
            <v>117517</v>
          </cell>
          <cell r="X110">
            <v>130586</v>
          </cell>
          <cell r="Y110">
            <v>139488</v>
          </cell>
          <cell r="Z110">
            <v>139540</v>
          </cell>
          <cell r="AA110">
            <v>138298</v>
          </cell>
          <cell r="AB110">
            <v>139308</v>
          </cell>
          <cell r="AC110">
            <v>139611</v>
          </cell>
          <cell r="AD110">
            <v>139583</v>
          </cell>
          <cell r="AE110">
            <v>141530</v>
          </cell>
          <cell r="AF110">
            <v>141643</v>
          </cell>
          <cell r="AG110">
            <v>141318</v>
          </cell>
        </row>
        <row r="111">
          <cell r="J111">
            <v>59390</v>
          </cell>
          <cell r="K111">
            <v>62600</v>
          </cell>
          <cell r="L111">
            <v>65976</v>
          </cell>
          <cell r="M111">
            <v>68959</v>
          </cell>
          <cell r="N111">
            <v>73572</v>
          </cell>
          <cell r="O111">
            <v>77377</v>
          </cell>
          <cell r="P111">
            <v>82649</v>
          </cell>
          <cell r="Q111">
            <v>86839</v>
          </cell>
          <cell r="R111">
            <v>92121</v>
          </cell>
          <cell r="S111">
            <v>96078</v>
          </cell>
          <cell r="T111">
            <v>100338</v>
          </cell>
          <cell r="U111">
            <v>103032</v>
          </cell>
          <cell r="V111">
            <v>101262</v>
          </cell>
          <cell r="W111">
            <v>96142</v>
          </cell>
          <cell r="X111">
            <v>90344</v>
          </cell>
          <cell r="Y111">
            <v>90997</v>
          </cell>
          <cell r="Z111">
            <v>98815</v>
          </cell>
          <cell r="AA111">
            <v>107694</v>
          </cell>
          <cell r="AB111">
            <v>114231</v>
          </cell>
          <cell r="AC111">
            <v>119798</v>
          </cell>
          <cell r="AD111">
            <v>125283</v>
          </cell>
          <cell r="AE111">
            <v>130589</v>
          </cell>
          <cell r="AF111">
            <v>135335</v>
          </cell>
          <cell r="AG111">
            <v>139933</v>
          </cell>
        </row>
        <row r="112">
          <cell r="J112">
            <v>3533095</v>
          </cell>
          <cell r="K112">
            <v>3531357</v>
          </cell>
          <cell r="L112">
            <v>3526838</v>
          </cell>
          <cell r="M112">
            <v>3521585</v>
          </cell>
          <cell r="N112">
            <v>3514925</v>
          </cell>
          <cell r="O112">
            <v>3505206</v>
          </cell>
          <cell r="P112">
            <v>3498070</v>
          </cell>
          <cell r="Q112">
            <v>3494666</v>
          </cell>
          <cell r="R112">
            <v>3492585</v>
          </cell>
          <cell r="S112">
            <v>3490430</v>
          </cell>
          <cell r="T112">
            <v>3491308</v>
          </cell>
          <cell r="U112">
            <v>3494857</v>
          </cell>
          <cell r="V112">
            <v>3498497</v>
          </cell>
          <cell r="W112">
            <v>3507126</v>
          </cell>
          <cell r="X112">
            <v>3531825</v>
          </cell>
          <cell r="Y112">
            <v>3557577</v>
          </cell>
          <cell r="Z112">
            <v>3570259</v>
          </cell>
          <cell r="AA112">
            <v>3581920</v>
          </cell>
          <cell r="AB112">
            <v>3615187</v>
          </cell>
          <cell r="AC112">
            <v>3641389</v>
          </cell>
          <cell r="AD112">
            <v>3657340</v>
          </cell>
          <cell r="AE112">
            <v>3668948</v>
          </cell>
          <cell r="AF112">
            <v>3667780</v>
          </cell>
          <cell r="AG112">
            <v>3692828</v>
          </cell>
        </row>
      </sheetData>
      <sheetData sheetId="6"/>
      <sheetData sheetId="7">
        <row r="94">
          <cell r="J94">
            <v>373797</v>
          </cell>
          <cell r="K94">
            <v>374171</v>
          </cell>
          <cell r="L94">
            <v>358332</v>
          </cell>
          <cell r="M94">
            <v>368856</v>
          </cell>
          <cell r="N94">
            <v>372549</v>
          </cell>
          <cell r="O94">
            <v>374949</v>
          </cell>
          <cell r="P94">
            <v>377454</v>
          </cell>
          <cell r="Q94">
            <v>383515</v>
          </cell>
          <cell r="R94">
            <v>386998</v>
          </cell>
          <cell r="S94">
            <v>391146</v>
          </cell>
          <cell r="T94">
            <v>397702</v>
          </cell>
          <cell r="U94">
            <v>405392</v>
          </cell>
          <cell r="V94">
            <v>410060</v>
          </cell>
          <cell r="W94">
            <v>419796</v>
          </cell>
          <cell r="X94">
            <v>428720</v>
          </cell>
          <cell r="Y94">
            <v>440732</v>
          </cell>
          <cell r="Z94">
            <v>448412</v>
          </cell>
          <cell r="AA94">
            <v>457423</v>
          </cell>
          <cell r="AB94">
            <v>465464</v>
          </cell>
          <cell r="AC94">
            <v>474082</v>
          </cell>
          <cell r="AD94">
            <v>478347</v>
          </cell>
          <cell r="AE94">
            <v>479949</v>
          </cell>
          <cell r="AF94">
            <v>475399</v>
          </cell>
          <cell r="AG94">
            <v>475316</v>
          </cell>
        </row>
        <row r="95">
          <cell r="J95">
            <v>411916</v>
          </cell>
          <cell r="K95">
            <v>403462</v>
          </cell>
          <cell r="L95">
            <v>381152</v>
          </cell>
          <cell r="M95">
            <v>372519</v>
          </cell>
          <cell r="N95">
            <v>367724</v>
          </cell>
          <cell r="O95">
            <v>365864</v>
          </cell>
          <cell r="P95">
            <v>366234</v>
          </cell>
          <cell r="Q95">
            <v>371560</v>
          </cell>
          <cell r="R95">
            <v>380646</v>
          </cell>
          <cell r="S95">
            <v>385197</v>
          </cell>
          <cell r="T95">
            <v>387723</v>
          </cell>
          <cell r="U95">
            <v>388536</v>
          </cell>
          <cell r="V95">
            <v>390226</v>
          </cell>
          <cell r="W95">
            <v>393771</v>
          </cell>
          <cell r="X95">
            <v>399752</v>
          </cell>
          <cell r="Y95">
            <v>410239</v>
          </cell>
          <cell r="Z95">
            <v>422078</v>
          </cell>
          <cell r="AA95">
            <v>430825</v>
          </cell>
          <cell r="AB95">
            <v>439098</v>
          </cell>
          <cell r="AC95">
            <v>446841</v>
          </cell>
          <cell r="AD95">
            <v>454431</v>
          </cell>
          <cell r="AE95">
            <v>457999</v>
          </cell>
          <cell r="AF95">
            <v>463968</v>
          </cell>
          <cell r="AG95">
            <v>473831</v>
          </cell>
        </row>
        <row r="96">
          <cell r="J96">
            <v>520370</v>
          </cell>
          <cell r="K96">
            <v>486113</v>
          </cell>
          <cell r="L96">
            <v>455808</v>
          </cell>
          <cell r="M96">
            <v>435738</v>
          </cell>
          <cell r="N96">
            <v>419318</v>
          </cell>
          <cell r="O96">
            <v>408008</v>
          </cell>
          <cell r="P96">
            <v>399694</v>
          </cell>
          <cell r="Q96">
            <v>390415</v>
          </cell>
          <cell r="R96">
            <v>382316</v>
          </cell>
          <cell r="S96">
            <v>379994</v>
          </cell>
          <cell r="T96">
            <v>380708</v>
          </cell>
          <cell r="U96">
            <v>384288</v>
          </cell>
          <cell r="V96">
            <v>390864</v>
          </cell>
          <cell r="W96">
            <v>397005</v>
          </cell>
          <cell r="X96">
            <v>398906</v>
          </cell>
          <cell r="Y96">
            <v>402539</v>
          </cell>
          <cell r="Z96">
            <v>405657</v>
          </cell>
          <cell r="AA96">
            <v>409821</v>
          </cell>
          <cell r="AB96">
            <v>414471</v>
          </cell>
          <cell r="AC96">
            <v>421962</v>
          </cell>
          <cell r="AD96">
            <v>430638</v>
          </cell>
          <cell r="AE96">
            <v>440803</v>
          </cell>
          <cell r="AF96">
            <v>446409</v>
          </cell>
          <cell r="AG96">
            <v>453045</v>
          </cell>
        </row>
        <row r="97">
          <cell r="J97">
            <v>653550</v>
          </cell>
          <cell r="K97">
            <v>641885</v>
          </cell>
          <cell r="L97">
            <v>620648</v>
          </cell>
          <cell r="M97">
            <v>592352</v>
          </cell>
          <cell r="N97">
            <v>560051</v>
          </cell>
          <cell r="O97">
            <v>522926</v>
          </cell>
          <cell r="P97">
            <v>488280</v>
          </cell>
          <cell r="Q97">
            <v>464541</v>
          </cell>
          <cell r="R97">
            <v>446285</v>
          </cell>
          <cell r="S97">
            <v>432631</v>
          </cell>
          <cell r="T97">
            <v>423143</v>
          </cell>
          <cell r="U97">
            <v>415990</v>
          </cell>
          <cell r="V97">
            <v>406221</v>
          </cell>
          <cell r="W97">
            <v>395671</v>
          </cell>
          <cell r="X97">
            <v>392509</v>
          </cell>
          <cell r="Y97">
            <v>394662</v>
          </cell>
          <cell r="Z97">
            <v>399789</v>
          </cell>
          <cell r="AA97">
            <v>407536</v>
          </cell>
          <cell r="AB97">
            <v>415686</v>
          </cell>
          <cell r="AC97">
            <v>419963</v>
          </cell>
          <cell r="AD97">
            <v>424070</v>
          </cell>
          <cell r="AE97">
            <v>426692</v>
          </cell>
          <cell r="AF97">
            <v>428444</v>
          </cell>
          <cell r="AG97">
            <v>432699</v>
          </cell>
        </row>
        <row r="98">
          <cell r="J98">
            <v>731734</v>
          </cell>
          <cell r="K98">
            <v>720161</v>
          </cell>
          <cell r="L98">
            <v>713030</v>
          </cell>
          <cell r="M98">
            <v>702214</v>
          </cell>
          <cell r="N98">
            <v>689919</v>
          </cell>
          <cell r="O98">
            <v>674911</v>
          </cell>
          <cell r="P98">
            <v>661186</v>
          </cell>
          <cell r="Q98">
            <v>638428</v>
          </cell>
          <cell r="R98">
            <v>611973</v>
          </cell>
          <cell r="S98">
            <v>581994</v>
          </cell>
          <cell r="T98">
            <v>548288</v>
          </cell>
          <cell r="U98">
            <v>516902</v>
          </cell>
          <cell r="V98">
            <v>493428</v>
          </cell>
          <cell r="W98">
            <v>471735</v>
          </cell>
          <cell r="X98">
            <v>460520</v>
          </cell>
          <cell r="Y98">
            <v>453143</v>
          </cell>
          <cell r="Z98">
            <v>441177</v>
          </cell>
          <cell r="AA98">
            <v>430218</v>
          </cell>
          <cell r="AB98">
            <v>427717</v>
          </cell>
          <cell r="AC98">
            <v>432048</v>
          </cell>
          <cell r="AD98">
            <v>434959</v>
          </cell>
          <cell r="AE98">
            <v>441388</v>
          </cell>
          <cell r="AF98">
            <v>450374</v>
          </cell>
          <cell r="AG98">
            <v>454998</v>
          </cell>
        </row>
        <row r="99">
          <cell r="J99">
            <v>713969</v>
          </cell>
          <cell r="K99">
            <v>738938</v>
          </cell>
          <cell r="L99">
            <v>765933</v>
          </cell>
          <cell r="M99">
            <v>775458</v>
          </cell>
          <cell r="N99">
            <v>773525</v>
          </cell>
          <cell r="O99">
            <v>762790</v>
          </cell>
          <cell r="P99">
            <v>747935</v>
          </cell>
          <cell r="Q99">
            <v>735366</v>
          </cell>
          <cell r="R99">
            <v>727020</v>
          </cell>
          <cell r="S99">
            <v>719202</v>
          </cell>
          <cell r="T99">
            <v>708761</v>
          </cell>
          <cell r="U99">
            <v>699510</v>
          </cell>
          <cell r="V99">
            <v>679689</v>
          </cell>
          <cell r="W99">
            <v>655080</v>
          </cell>
          <cell r="X99">
            <v>638434</v>
          </cell>
          <cell r="Y99">
            <v>619012</v>
          </cell>
          <cell r="Z99">
            <v>585705</v>
          </cell>
          <cell r="AA99">
            <v>556159</v>
          </cell>
          <cell r="AB99">
            <v>537770</v>
          </cell>
          <cell r="AC99">
            <v>523849</v>
          </cell>
          <cell r="AD99">
            <v>512890</v>
          </cell>
          <cell r="AE99">
            <v>509373</v>
          </cell>
          <cell r="AF99">
            <v>509011</v>
          </cell>
          <cell r="AG99">
            <v>499282</v>
          </cell>
        </row>
        <row r="100">
          <cell r="J100">
            <v>635044</v>
          </cell>
          <cell r="K100">
            <v>647891</v>
          </cell>
          <cell r="L100">
            <v>668035</v>
          </cell>
          <cell r="M100">
            <v>684432</v>
          </cell>
          <cell r="N100">
            <v>705981</v>
          </cell>
          <cell r="O100">
            <v>731710</v>
          </cell>
          <cell r="P100">
            <v>754187</v>
          </cell>
          <cell r="Q100">
            <v>773796</v>
          </cell>
          <cell r="R100">
            <v>784153</v>
          </cell>
          <cell r="S100">
            <v>786566</v>
          </cell>
          <cell r="T100">
            <v>782061</v>
          </cell>
          <cell r="U100">
            <v>772829</v>
          </cell>
          <cell r="V100">
            <v>763803</v>
          </cell>
          <cell r="W100">
            <v>761557</v>
          </cell>
          <cell r="X100">
            <v>766955</v>
          </cell>
          <cell r="Y100">
            <v>775021</v>
          </cell>
          <cell r="Z100">
            <v>773640</v>
          </cell>
          <cell r="AA100">
            <v>756307</v>
          </cell>
          <cell r="AB100">
            <v>736534</v>
          </cell>
          <cell r="AC100">
            <v>711143</v>
          </cell>
          <cell r="AD100">
            <v>674934</v>
          </cell>
          <cell r="AE100">
            <v>642865</v>
          </cell>
          <cell r="AF100">
            <v>622423</v>
          </cell>
          <cell r="AG100">
            <v>607058</v>
          </cell>
        </row>
        <row r="101">
          <cell r="J101">
            <v>615388</v>
          </cell>
          <cell r="K101">
            <v>610660</v>
          </cell>
          <cell r="L101">
            <v>618168</v>
          </cell>
          <cell r="M101">
            <v>623455</v>
          </cell>
          <cell r="N101">
            <v>630634</v>
          </cell>
          <cell r="O101">
            <v>640196</v>
          </cell>
          <cell r="P101">
            <v>652220</v>
          </cell>
          <cell r="Q101">
            <v>667217</v>
          </cell>
          <cell r="R101">
            <v>684458</v>
          </cell>
          <cell r="S101">
            <v>708096</v>
          </cell>
          <cell r="T101">
            <v>735973</v>
          </cell>
          <cell r="U101">
            <v>760705</v>
          </cell>
          <cell r="V101">
            <v>782338</v>
          </cell>
          <cell r="W101">
            <v>798108</v>
          </cell>
          <cell r="X101">
            <v>811254</v>
          </cell>
          <cell r="Y101">
            <v>819698</v>
          </cell>
          <cell r="Z101">
            <v>815002</v>
          </cell>
          <cell r="AA101">
            <v>808293</v>
          </cell>
          <cell r="AB101">
            <v>809220</v>
          </cell>
          <cell r="AC101">
            <v>807016</v>
          </cell>
          <cell r="AD101">
            <v>801499</v>
          </cell>
          <cell r="AE101">
            <v>796616</v>
          </cell>
          <cell r="AF101">
            <v>780742</v>
          </cell>
          <cell r="AG101">
            <v>765284</v>
          </cell>
        </row>
        <row r="102">
          <cell r="J102">
            <v>652229</v>
          </cell>
          <cell r="K102">
            <v>673479</v>
          </cell>
          <cell r="L102">
            <v>657253</v>
          </cell>
          <cell r="M102">
            <v>642571</v>
          </cell>
          <cell r="N102">
            <v>623955</v>
          </cell>
          <cell r="O102">
            <v>614585</v>
          </cell>
          <cell r="P102">
            <v>609233</v>
          </cell>
          <cell r="Q102">
            <v>613057</v>
          </cell>
          <cell r="R102">
            <v>618087</v>
          </cell>
          <cell r="S102">
            <v>625864</v>
          </cell>
          <cell r="T102">
            <v>636887</v>
          </cell>
          <cell r="U102">
            <v>650325</v>
          </cell>
          <cell r="V102">
            <v>666486</v>
          </cell>
          <cell r="W102">
            <v>686536</v>
          </cell>
          <cell r="X102">
            <v>716862</v>
          </cell>
          <cell r="Y102">
            <v>753106</v>
          </cell>
          <cell r="Z102">
            <v>781392</v>
          </cell>
          <cell r="AA102">
            <v>806088</v>
          </cell>
          <cell r="AB102">
            <v>823947</v>
          </cell>
          <cell r="AC102">
            <v>834774</v>
          </cell>
          <cell r="AD102">
            <v>833785</v>
          </cell>
          <cell r="AE102">
            <v>828707</v>
          </cell>
          <cell r="AF102">
            <v>820387</v>
          </cell>
          <cell r="AG102">
            <v>824579</v>
          </cell>
        </row>
        <row r="103">
          <cell r="J103">
            <v>608086</v>
          </cell>
          <cell r="K103">
            <v>576732</v>
          </cell>
          <cell r="L103">
            <v>595595</v>
          </cell>
          <cell r="M103">
            <v>610600</v>
          </cell>
          <cell r="N103">
            <v>632199</v>
          </cell>
          <cell r="O103">
            <v>647161</v>
          </cell>
          <cell r="P103">
            <v>668227</v>
          </cell>
          <cell r="Q103">
            <v>648200</v>
          </cell>
          <cell r="R103">
            <v>633950</v>
          </cell>
          <cell r="S103">
            <v>616680</v>
          </cell>
          <cell r="T103">
            <v>608077</v>
          </cell>
          <cell r="U103">
            <v>603208</v>
          </cell>
          <cell r="V103">
            <v>607148</v>
          </cell>
          <cell r="W103">
            <v>613556</v>
          </cell>
          <cell r="X103">
            <v>626455</v>
          </cell>
          <cell r="Y103">
            <v>643704</v>
          </cell>
          <cell r="Z103">
            <v>660141</v>
          </cell>
          <cell r="AA103">
            <v>677338</v>
          </cell>
          <cell r="AB103">
            <v>699306</v>
          </cell>
          <cell r="AC103">
            <v>726611</v>
          </cell>
          <cell r="AD103">
            <v>756912</v>
          </cell>
          <cell r="AE103">
            <v>785609</v>
          </cell>
          <cell r="AF103">
            <v>805910</v>
          </cell>
          <cell r="AG103">
            <v>827976</v>
          </cell>
        </row>
        <row r="104">
          <cell r="J104">
            <v>622893</v>
          </cell>
          <cell r="K104">
            <v>636226</v>
          </cell>
          <cell r="L104">
            <v>645388</v>
          </cell>
          <cell r="M104">
            <v>640135</v>
          </cell>
          <cell r="N104">
            <v>620168</v>
          </cell>
          <cell r="O104">
            <v>597838</v>
          </cell>
          <cell r="P104">
            <v>566570</v>
          </cell>
          <cell r="Q104">
            <v>582769</v>
          </cell>
          <cell r="R104">
            <v>597325</v>
          </cell>
          <cell r="S104">
            <v>618431</v>
          </cell>
          <cell r="T104">
            <v>633298</v>
          </cell>
          <cell r="U104">
            <v>654752</v>
          </cell>
          <cell r="V104">
            <v>636112</v>
          </cell>
          <cell r="W104">
            <v>624033</v>
          </cell>
          <cell r="X104">
            <v>610255</v>
          </cell>
          <cell r="Y104">
            <v>605392</v>
          </cell>
          <cell r="Z104">
            <v>603151</v>
          </cell>
          <cell r="AA104">
            <v>609196</v>
          </cell>
          <cell r="AB104">
            <v>617810</v>
          </cell>
          <cell r="AC104">
            <v>629459</v>
          </cell>
          <cell r="AD104">
            <v>643401</v>
          </cell>
          <cell r="AE104">
            <v>659823</v>
          </cell>
          <cell r="AF104">
            <v>675047</v>
          </cell>
          <cell r="AG104">
            <v>698917</v>
          </cell>
        </row>
        <row r="105">
          <cell r="J105">
            <v>564712</v>
          </cell>
          <cell r="K105">
            <v>565245</v>
          </cell>
          <cell r="L105">
            <v>566013</v>
          </cell>
          <cell r="M105">
            <v>571563</v>
          </cell>
          <cell r="N105">
            <v>587403</v>
          </cell>
          <cell r="O105">
            <v>603964</v>
          </cell>
          <cell r="P105">
            <v>617383</v>
          </cell>
          <cell r="Q105">
            <v>623740</v>
          </cell>
          <cell r="R105">
            <v>619023</v>
          </cell>
          <cell r="S105">
            <v>600522</v>
          </cell>
          <cell r="T105">
            <v>579210</v>
          </cell>
          <cell r="U105">
            <v>549095</v>
          </cell>
          <cell r="V105">
            <v>564454</v>
          </cell>
          <cell r="W105">
            <v>579879</v>
          </cell>
          <cell r="X105">
            <v>602837</v>
          </cell>
          <cell r="Y105">
            <v>620367</v>
          </cell>
          <cell r="Z105">
            <v>643538</v>
          </cell>
          <cell r="AA105">
            <v>626932</v>
          </cell>
          <cell r="AB105">
            <v>615460</v>
          </cell>
          <cell r="AC105">
            <v>601382</v>
          </cell>
          <cell r="AD105">
            <v>595373</v>
          </cell>
          <cell r="AE105">
            <v>594381</v>
          </cell>
          <cell r="AF105">
            <v>599888</v>
          </cell>
          <cell r="AG105">
            <v>612574</v>
          </cell>
        </row>
        <row r="106">
          <cell r="J106">
            <v>502595</v>
          </cell>
          <cell r="K106">
            <v>513140</v>
          </cell>
          <cell r="L106">
            <v>521986</v>
          </cell>
          <cell r="M106">
            <v>526782</v>
          </cell>
          <cell r="N106">
            <v>530670</v>
          </cell>
          <cell r="O106">
            <v>535399</v>
          </cell>
          <cell r="P106">
            <v>537139</v>
          </cell>
          <cell r="Q106">
            <v>536669</v>
          </cell>
          <cell r="R106">
            <v>542397</v>
          </cell>
          <cell r="S106">
            <v>558300</v>
          </cell>
          <cell r="T106">
            <v>575177</v>
          </cell>
          <cell r="U106">
            <v>589415</v>
          </cell>
          <cell r="V106">
            <v>595800</v>
          </cell>
          <cell r="W106">
            <v>592970</v>
          </cell>
          <cell r="X106">
            <v>576748</v>
          </cell>
          <cell r="Y106">
            <v>557956</v>
          </cell>
          <cell r="Z106">
            <v>530013</v>
          </cell>
          <cell r="AA106">
            <v>546954</v>
          </cell>
          <cell r="AB106">
            <v>562715</v>
          </cell>
          <cell r="AC106">
            <v>585281</v>
          </cell>
          <cell r="AD106">
            <v>602112</v>
          </cell>
          <cell r="AE106">
            <v>624921</v>
          </cell>
          <cell r="AF106">
            <v>604963</v>
          </cell>
          <cell r="AG106">
            <v>599292</v>
          </cell>
        </row>
        <row r="107">
          <cell r="J107">
            <v>440314</v>
          </cell>
          <cell r="K107">
            <v>444604</v>
          </cell>
          <cell r="L107">
            <v>448122</v>
          </cell>
          <cell r="M107">
            <v>454228</v>
          </cell>
          <cell r="N107">
            <v>457748</v>
          </cell>
          <cell r="O107">
            <v>463210</v>
          </cell>
          <cell r="P107">
            <v>474405</v>
          </cell>
          <cell r="Q107">
            <v>482707</v>
          </cell>
          <cell r="R107">
            <v>488344</v>
          </cell>
          <cell r="S107">
            <v>493089</v>
          </cell>
          <cell r="T107">
            <v>498187</v>
          </cell>
          <cell r="U107">
            <v>500850</v>
          </cell>
          <cell r="V107">
            <v>501587</v>
          </cell>
          <cell r="W107">
            <v>508420</v>
          </cell>
          <cell r="X107">
            <v>525637</v>
          </cell>
          <cell r="Y107">
            <v>543958</v>
          </cell>
          <cell r="Z107">
            <v>559372</v>
          </cell>
          <cell r="AA107">
            <v>567133</v>
          </cell>
          <cell r="AB107">
            <v>564429</v>
          </cell>
          <cell r="AC107">
            <v>549235</v>
          </cell>
          <cell r="AD107">
            <v>531502</v>
          </cell>
          <cell r="AE107">
            <v>505428</v>
          </cell>
          <cell r="AF107">
            <v>520168</v>
          </cell>
          <cell r="AG107">
            <v>539611</v>
          </cell>
        </row>
        <row r="108">
          <cell r="J108">
            <v>244406</v>
          </cell>
          <cell r="K108">
            <v>255664</v>
          </cell>
          <cell r="L108">
            <v>282271</v>
          </cell>
          <cell r="M108">
            <v>319201</v>
          </cell>
          <cell r="N108">
            <v>360577</v>
          </cell>
          <cell r="O108">
            <v>389968</v>
          </cell>
          <cell r="P108">
            <v>394963</v>
          </cell>
          <cell r="Q108">
            <v>398403</v>
          </cell>
          <cell r="R108">
            <v>404727</v>
          </cell>
          <cell r="S108">
            <v>408373</v>
          </cell>
          <cell r="T108">
            <v>414636</v>
          </cell>
          <cell r="U108">
            <v>426847</v>
          </cell>
          <cell r="V108">
            <v>436147</v>
          </cell>
          <cell r="W108">
            <v>443291</v>
          </cell>
          <cell r="X108">
            <v>448688</v>
          </cell>
          <cell r="Y108">
            <v>455552</v>
          </cell>
          <cell r="Z108">
            <v>459864</v>
          </cell>
          <cell r="AA108">
            <v>462327</v>
          </cell>
          <cell r="AB108">
            <v>470369</v>
          </cell>
          <cell r="AC108">
            <v>488154</v>
          </cell>
          <cell r="AD108">
            <v>505835</v>
          </cell>
          <cell r="AE108">
            <v>520857</v>
          </cell>
          <cell r="AF108">
            <v>525817</v>
          </cell>
          <cell r="AG108">
            <v>526270</v>
          </cell>
        </row>
        <row r="109">
          <cell r="J109">
            <v>284540</v>
          </cell>
          <cell r="K109">
            <v>283797</v>
          </cell>
          <cell r="L109">
            <v>270243</v>
          </cell>
          <cell r="M109">
            <v>244341</v>
          </cell>
          <cell r="N109">
            <v>216877</v>
          </cell>
          <cell r="O109">
            <v>200934</v>
          </cell>
          <cell r="P109">
            <v>212751</v>
          </cell>
          <cell r="Q109">
            <v>237019</v>
          </cell>
          <cell r="R109">
            <v>268943</v>
          </cell>
          <cell r="S109">
            <v>304139</v>
          </cell>
          <cell r="T109">
            <v>329204</v>
          </cell>
          <cell r="U109">
            <v>334730</v>
          </cell>
          <cell r="V109">
            <v>338492</v>
          </cell>
          <cell r="W109">
            <v>345806</v>
          </cell>
          <cell r="X109">
            <v>351537</v>
          </cell>
          <cell r="Y109">
            <v>359190</v>
          </cell>
          <cell r="Z109">
            <v>371436</v>
          </cell>
          <cell r="AA109">
            <v>380738</v>
          </cell>
          <cell r="AB109">
            <v>387835</v>
          </cell>
          <cell r="AC109">
            <v>393756</v>
          </cell>
          <cell r="AD109">
            <v>400329</v>
          </cell>
          <cell r="AE109">
            <v>405558</v>
          </cell>
          <cell r="AF109">
            <v>407107</v>
          </cell>
          <cell r="AG109">
            <v>418121</v>
          </cell>
        </row>
        <row r="110">
          <cell r="J110">
            <v>167073</v>
          </cell>
          <cell r="K110">
            <v>176982</v>
          </cell>
          <cell r="L110">
            <v>185074</v>
          </cell>
          <cell r="M110">
            <v>194960</v>
          </cell>
          <cell r="N110">
            <v>202233</v>
          </cell>
          <cell r="O110">
            <v>208631</v>
          </cell>
          <cell r="P110">
            <v>210324</v>
          </cell>
          <cell r="Q110">
            <v>200952</v>
          </cell>
          <cell r="R110">
            <v>181878</v>
          </cell>
          <cell r="S110">
            <v>161400</v>
          </cell>
          <cell r="T110">
            <v>150601</v>
          </cell>
          <cell r="U110">
            <v>162410</v>
          </cell>
          <cell r="V110">
            <v>183060</v>
          </cell>
          <cell r="W110">
            <v>208298</v>
          </cell>
          <cell r="X110">
            <v>234821</v>
          </cell>
          <cell r="Y110">
            <v>255759</v>
          </cell>
          <cell r="Z110">
            <v>262132</v>
          </cell>
          <cell r="AA110">
            <v>266943</v>
          </cell>
          <cell r="AB110">
            <v>274133</v>
          </cell>
          <cell r="AC110">
            <v>279554</v>
          </cell>
          <cell r="AD110">
            <v>286497</v>
          </cell>
          <cell r="AE110">
            <v>297015</v>
          </cell>
          <cell r="AF110">
            <v>304792</v>
          </cell>
          <cell r="AG110">
            <v>313153</v>
          </cell>
        </row>
        <row r="111">
          <cell r="J111">
            <v>94534</v>
          </cell>
          <cell r="K111">
            <v>100445</v>
          </cell>
          <cell r="L111">
            <v>107293</v>
          </cell>
          <cell r="M111">
            <v>114896</v>
          </cell>
          <cell r="N111">
            <v>123861</v>
          </cell>
          <cell r="O111">
            <v>132957</v>
          </cell>
          <cell r="P111">
            <v>143166</v>
          </cell>
          <cell r="Q111">
            <v>153207</v>
          </cell>
          <cell r="R111">
            <v>163848</v>
          </cell>
          <cell r="S111">
            <v>172978</v>
          </cell>
          <cell r="T111">
            <v>181518</v>
          </cell>
          <cell r="U111">
            <v>188300</v>
          </cell>
          <cell r="V111">
            <v>187109</v>
          </cell>
          <cell r="W111">
            <v>178125</v>
          </cell>
          <cell r="X111">
            <v>166321</v>
          </cell>
          <cell r="Y111">
            <v>166590</v>
          </cell>
          <cell r="Z111">
            <v>178732</v>
          </cell>
          <cell r="AA111">
            <v>193737</v>
          </cell>
          <cell r="AB111">
            <v>207877</v>
          </cell>
          <cell r="AC111">
            <v>220405</v>
          </cell>
          <cell r="AD111">
            <v>233437</v>
          </cell>
          <cell r="AE111">
            <v>245888</v>
          </cell>
          <cell r="AF111">
            <v>260032</v>
          </cell>
          <cell r="AG111">
            <v>272519</v>
          </cell>
        </row>
        <row r="112">
          <cell r="J112">
            <v>8837150</v>
          </cell>
          <cell r="K112">
            <v>8849595</v>
          </cell>
          <cell r="L112">
            <v>8860344</v>
          </cell>
          <cell r="M112">
            <v>8874301</v>
          </cell>
          <cell r="N112">
            <v>8875392</v>
          </cell>
          <cell r="O112">
            <v>8876001</v>
          </cell>
          <cell r="P112">
            <v>8881351</v>
          </cell>
          <cell r="Q112">
            <v>8901561</v>
          </cell>
          <cell r="R112">
            <v>8922371</v>
          </cell>
          <cell r="S112">
            <v>8944602</v>
          </cell>
          <cell r="T112">
            <v>8971154</v>
          </cell>
          <cell r="U112">
            <v>9004084</v>
          </cell>
          <cell r="V112">
            <v>9033024</v>
          </cell>
          <cell r="W112">
            <v>9073637</v>
          </cell>
          <cell r="X112">
            <v>9157211</v>
          </cell>
          <cell r="Y112">
            <v>9276620</v>
          </cell>
          <cell r="Z112">
            <v>9341231</v>
          </cell>
          <cell r="AA112">
            <v>9393968</v>
          </cell>
          <cell r="AB112">
            <v>9469841</v>
          </cell>
          <cell r="AC112">
            <v>9545515</v>
          </cell>
          <cell r="AD112">
            <v>9600951</v>
          </cell>
          <cell r="AE112">
            <v>9663872</v>
          </cell>
          <cell r="AF112">
            <v>9700881</v>
          </cell>
          <cell r="AG112">
            <v>9794525</v>
          </cell>
        </row>
      </sheetData>
      <sheetData sheetId="8"/>
      <sheetData sheetId="9">
        <row r="94">
          <cell r="J94">
            <v>188123</v>
          </cell>
          <cell r="K94">
            <v>187860</v>
          </cell>
          <cell r="L94">
            <v>181723</v>
          </cell>
          <cell r="M94">
            <v>187468</v>
          </cell>
          <cell r="N94">
            <v>189116</v>
          </cell>
          <cell r="O94">
            <v>190452</v>
          </cell>
          <cell r="P94">
            <v>191422</v>
          </cell>
          <cell r="Q94">
            <v>194553</v>
          </cell>
          <cell r="R94">
            <v>196463</v>
          </cell>
          <cell r="S94">
            <v>199906</v>
          </cell>
          <cell r="T94">
            <v>203881</v>
          </cell>
          <cell r="U94">
            <v>208441</v>
          </cell>
          <cell r="V94">
            <v>210267</v>
          </cell>
          <cell r="W94">
            <v>214407</v>
          </cell>
          <cell r="X94">
            <v>217768</v>
          </cell>
          <cell r="Y94">
            <v>223115</v>
          </cell>
          <cell r="Z94">
            <v>225952</v>
          </cell>
          <cell r="AA94">
            <v>229798</v>
          </cell>
          <cell r="AB94">
            <v>233787</v>
          </cell>
          <cell r="AC94">
            <v>237490</v>
          </cell>
          <cell r="AD94">
            <v>236595</v>
          </cell>
          <cell r="AE94">
            <v>234893</v>
          </cell>
          <cell r="AF94">
            <v>231938</v>
          </cell>
          <cell r="AG94">
            <v>229747</v>
          </cell>
        </row>
        <row r="95">
          <cell r="J95">
            <v>207263</v>
          </cell>
          <cell r="K95">
            <v>203311</v>
          </cell>
          <cell r="L95">
            <v>192716</v>
          </cell>
          <cell r="M95">
            <v>187769</v>
          </cell>
          <cell r="N95">
            <v>186371</v>
          </cell>
          <cell r="O95">
            <v>185653</v>
          </cell>
          <cell r="P95">
            <v>185898</v>
          </cell>
          <cell r="Q95">
            <v>188661</v>
          </cell>
          <cell r="R95">
            <v>194452</v>
          </cell>
          <cell r="S95">
            <v>196902</v>
          </cell>
          <cell r="T95">
            <v>198751</v>
          </cell>
          <cell r="U95">
            <v>199429</v>
          </cell>
          <cell r="V95">
            <v>200833</v>
          </cell>
          <cell r="W95">
            <v>203113</v>
          </cell>
          <cell r="X95">
            <v>207361</v>
          </cell>
          <cell r="Y95">
            <v>212795</v>
          </cell>
          <cell r="Z95">
            <v>218939</v>
          </cell>
          <cell r="AA95">
            <v>221622</v>
          </cell>
          <cell r="AB95">
            <v>225248</v>
          </cell>
          <cell r="AC95">
            <v>228279</v>
          </cell>
          <cell r="AD95">
            <v>230746</v>
          </cell>
          <cell r="AE95">
            <v>230517</v>
          </cell>
          <cell r="AF95">
            <v>232361</v>
          </cell>
          <cell r="AG95">
            <v>235307</v>
          </cell>
        </row>
        <row r="96">
          <cell r="J96">
            <v>264837</v>
          </cell>
          <cell r="K96">
            <v>248695</v>
          </cell>
          <cell r="L96">
            <v>233329</v>
          </cell>
          <cell r="M96">
            <v>222007</v>
          </cell>
          <cell r="N96">
            <v>212530</v>
          </cell>
          <cell r="O96">
            <v>206227</v>
          </cell>
          <cell r="P96">
            <v>202634</v>
          </cell>
          <cell r="Q96">
            <v>197816</v>
          </cell>
          <cell r="R96">
            <v>193328</v>
          </cell>
          <cell r="S96">
            <v>193254</v>
          </cell>
          <cell r="T96">
            <v>193952</v>
          </cell>
          <cell r="U96">
            <v>195912</v>
          </cell>
          <cell r="V96">
            <v>199564</v>
          </cell>
          <cell r="W96">
            <v>204739</v>
          </cell>
          <cell r="X96">
            <v>206458</v>
          </cell>
          <cell r="Y96">
            <v>208497</v>
          </cell>
          <cell r="Z96">
            <v>209669</v>
          </cell>
          <cell r="AA96">
            <v>211737</v>
          </cell>
          <cell r="AB96">
            <v>214864</v>
          </cell>
          <cell r="AC96">
            <v>219574</v>
          </cell>
          <cell r="AD96">
            <v>223300</v>
          </cell>
          <cell r="AE96">
            <v>227412</v>
          </cell>
          <cell r="AF96">
            <v>227900</v>
          </cell>
          <cell r="AG96">
            <v>229460</v>
          </cell>
        </row>
        <row r="97">
          <cell r="J97">
            <v>337301</v>
          </cell>
          <cell r="K97">
            <v>328253</v>
          </cell>
          <cell r="L97">
            <v>316350</v>
          </cell>
          <cell r="M97">
            <v>301552</v>
          </cell>
          <cell r="N97">
            <v>285713</v>
          </cell>
          <cell r="O97">
            <v>266287</v>
          </cell>
          <cell r="P97">
            <v>250320</v>
          </cell>
          <cell r="Q97">
            <v>238281</v>
          </cell>
          <cell r="R97">
            <v>228083</v>
          </cell>
          <cell r="S97">
            <v>219546</v>
          </cell>
          <cell r="T97">
            <v>214142</v>
          </cell>
          <cell r="U97">
            <v>211262</v>
          </cell>
          <cell r="V97">
            <v>206868</v>
          </cell>
          <cell r="W97">
            <v>201940</v>
          </cell>
          <cell r="X97">
            <v>202108</v>
          </cell>
          <cell r="Y97">
            <v>203262</v>
          </cell>
          <cell r="Z97">
            <v>205992</v>
          </cell>
          <cell r="AA97">
            <v>210232</v>
          </cell>
          <cell r="AB97">
            <v>216409</v>
          </cell>
          <cell r="AC97">
            <v>219019</v>
          </cell>
          <cell r="AD97">
            <v>220443</v>
          </cell>
          <cell r="AE97">
            <v>220354</v>
          </cell>
          <cell r="AF97">
            <v>220849</v>
          </cell>
          <cell r="AG97">
            <v>222170</v>
          </cell>
        </row>
        <row r="98">
          <cell r="J98">
            <v>369982</v>
          </cell>
          <cell r="K98">
            <v>364147</v>
          </cell>
          <cell r="L98">
            <v>361556</v>
          </cell>
          <cell r="M98">
            <v>356369</v>
          </cell>
          <cell r="N98">
            <v>350681</v>
          </cell>
          <cell r="O98">
            <v>344181</v>
          </cell>
          <cell r="P98">
            <v>335106</v>
          </cell>
          <cell r="Q98">
            <v>323405</v>
          </cell>
          <cell r="R98">
            <v>310388</v>
          </cell>
          <cell r="S98">
            <v>295919</v>
          </cell>
          <cell r="T98">
            <v>278187</v>
          </cell>
          <cell r="U98">
            <v>263502</v>
          </cell>
          <cell r="V98">
            <v>251500</v>
          </cell>
          <cell r="W98">
            <v>241575</v>
          </cell>
          <cell r="X98">
            <v>236380</v>
          </cell>
          <cell r="Y98">
            <v>232007</v>
          </cell>
          <cell r="Z98">
            <v>227276</v>
          </cell>
          <cell r="AA98">
            <v>221887</v>
          </cell>
          <cell r="AB98">
            <v>222522</v>
          </cell>
          <cell r="AC98">
            <v>226260</v>
          </cell>
          <cell r="AD98">
            <v>225956</v>
          </cell>
          <cell r="AE98">
            <v>226835</v>
          </cell>
          <cell r="AF98">
            <v>230454</v>
          </cell>
          <cell r="AG98">
            <v>233437</v>
          </cell>
        </row>
        <row r="99">
          <cell r="J99">
            <v>362113</v>
          </cell>
          <cell r="K99">
            <v>373878</v>
          </cell>
          <cell r="L99">
            <v>384134</v>
          </cell>
          <cell r="M99">
            <v>386681</v>
          </cell>
          <cell r="N99">
            <v>385341</v>
          </cell>
          <cell r="O99">
            <v>380159</v>
          </cell>
          <cell r="P99">
            <v>374200</v>
          </cell>
          <cell r="Q99">
            <v>370052</v>
          </cell>
          <cell r="R99">
            <v>367365</v>
          </cell>
          <cell r="S99">
            <v>364250</v>
          </cell>
          <cell r="T99">
            <v>360039</v>
          </cell>
          <cell r="U99">
            <v>352936</v>
          </cell>
          <cell r="V99">
            <v>342413</v>
          </cell>
          <cell r="W99">
            <v>331886</v>
          </cell>
          <cell r="X99">
            <v>325995</v>
          </cell>
          <cell r="Y99">
            <v>313416</v>
          </cell>
          <cell r="Z99">
            <v>298621</v>
          </cell>
          <cell r="AA99">
            <v>284518</v>
          </cell>
          <cell r="AB99">
            <v>278630</v>
          </cell>
          <cell r="AC99">
            <v>271348</v>
          </cell>
          <cell r="AD99">
            <v>262340</v>
          </cell>
          <cell r="AE99">
            <v>256724</v>
          </cell>
          <cell r="AF99">
            <v>254188</v>
          </cell>
          <cell r="AG99">
            <v>249432</v>
          </cell>
        </row>
        <row r="100">
          <cell r="J100">
            <v>316341</v>
          </cell>
          <cell r="K100">
            <v>323359</v>
          </cell>
          <cell r="L100">
            <v>335180</v>
          </cell>
          <cell r="M100">
            <v>344757</v>
          </cell>
          <cell r="N100">
            <v>356476</v>
          </cell>
          <cell r="O100">
            <v>368810</v>
          </cell>
          <cell r="P100">
            <v>380446</v>
          </cell>
          <cell r="Q100">
            <v>388353</v>
          </cell>
          <cell r="R100">
            <v>392464</v>
          </cell>
          <cell r="S100">
            <v>393713</v>
          </cell>
          <cell r="T100">
            <v>391629</v>
          </cell>
          <cell r="U100">
            <v>388267</v>
          </cell>
          <cell r="V100">
            <v>384895</v>
          </cell>
          <cell r="W100">
            <v>385479</v>
          </cell>
          <cell r="X100">
            <v>389288</v>
          </cell>
          <cell r="Y100">
            <v>389547</v>
          </cell>
          <cell r="Z100">
            <v>384866</v>
          </cell>
          <cell r="AA100">
            <v>375290</v>
          </cell>
          <cell r="AB100">
            <v>368031</v>
          </cell>
          <cell r="AC100">
            <v>357879</v>
          </cell>
          <cell r="AD100">
            <v>337914</v>
          </cell>
          <cell r="AE100">
            <v>320178</v>
          </cell>
          <cell r="AF100">
            <v>307295</v>
          </cell>
          <cell r="AG100">
            <v>296683</v>
          </cell>
        </row>
        <row r="101">
          <cell r="J101">
            <v>298558</v>
          </cell>
          <cell r="K101">
            <v>297806</v>
          </cell>
          <cell r="L101">
            <v>303502</v>
          </cell>
          <cell r="M101">
            <v>307733</v>
          </cell>
          <cell r="N101">
            <v>312460</v>
          </cell>
          <cell r="O101">
            <v>319855</v>
          </cell>
          <cell r="P101">
            <v>326968</v>
          </cell>
          <cell r="Q101">
            <v>336802</v>
          </cell>
          <cell r="R101">
            <v>347626</v>
          </cell>
          <cell r="S101">
            <v>360703</v>
          </cell>
          <cell r="T101">
            <v>374401</v>
          </cell>
          <cell r="U101">
            <v>387319</v>
          </cell>
          <cell r="V101">
            <v>395762</v>
          </cell>
          <cell r="W101">
            <v>402467</v>
          </cell>
          <cell r="X101">
            <v>409092</v>
          </cell>
          <cell r="Y101">
            <v>410592</v>
          </cell>
          <cell r="Z101">
            <v>408395</v>
          </cell>
          <cell r="AA101">
            <v>405504</v>
          </cell>
          <cell r="AB101">
            <v>406917</v>
          </cell>
          <cell r="AC101">
            <v>405511</v>
          </cell>
          <cell r="AD101">
            <v>401131</v>
          </cell>
          <cell r="AE101">
            <v>393924</v>
          </cell>
          <cell r="AF101">
            <v>383333</v>
          </cell>
          <cell r="AG101">
            <v>373513</v>
          </cell>
        </row>
        <row r="102">
          <cell r="J102">
            <v>307058</v>
          </cell>
          <cell r="K102">
            <v>320647</v>
          </cell>
          <cell r="L102">
            <v>311195</v>
          </cell>
          <cell r="M102">
            <v>306527</v>
          </cell>
          <cell r="N102">
            <v>301311</v>
          </cell>
          <cell r="O102">
            <v>299958</v>
          </cell>
          <cell r="P102">
            <v>299256</v>
          </cell>
          <cell r="Q102">
            <v>303611</v>
          </cell>
          <cell r="R102">
            <v>307851</v>
          </cell>
          <cell r="S102">
            <v>313064</v>
          </cell>
          <cell r="T102">
            <v>321141</v>
          </cell>
          <cell r="U102">
            <v>329441</v>
          </cell>
          <cell r="V102">
            <v>339658</v>
          </cell>
          <cell r="W102">
            <v>352383</v>
          </cell>
          <cell r="X102">
            <v>369187</v>
          </cell>
          <cell r="Y102">
            <v>385447</v>
          </cell>
          <cell r="Z102">
            <v>399310</v>
          </cell>
          <cell r="AA102">
            <v>408605</v>
          </cell>
          <cell r="AB102">
            <v>417283</v>
          </cell>
          <cell r="AC102">
            <v>421657</v>
          </cell>
          <cell r="AD102">
            <v>419563</v>
          </cell>
          <cell r="AE102">
            <v>416106</v>
          </cell>
          <cell r="AF102">
            <v>411305</v>
          </cell>
          <cell r="AG102">
            <v>410550</v>
          </cell>
        </row>
        <row r="103">
          <cell r="J103">
            <v>289828</v>
          </cell>
          <cell r="K103">
            <v>276316</v>
          </cell>
          <cell r="L103">
            <v>289243</v>
          </cell>
          <cell r="M103">
            <v>295464</v>
          </cell>
          <cell r="N103">
            <v>301322</v>
          </cell>
          <cell r="O103">
            <v>306333</v>
          </cell>
          <cell r="P103">
            <v>319973</v>
          </cell>
          <cell r="Q103">
            <v>309234</v>
          </cell>
          <cell r="R103">
            <v>305108</v>
          </cell>
          <cell r="S103">
            <v>300553</v>
          </cell>
          <cell r="T103">
            <v>299693</v>
          </cell>
          <cell r="U103">
            <v>299098</v>
          </cell>
          <cell r="V103">
            <v>303636</v>
          </cell>
          <cell r="W103">
            <v>308641</v>
          </cell>
          <cell r="X103">
            <v>317540</v>
          </cell>
          <cell r="Y103">
            <v>327879</v>
          </cell>
          <cell r="Z103">
            <v>337073</v>
          </cell>
          <cell r="AA103">
            <v>348093</v>
          </cell>
          <cell r="AB103">
            <v>361689</v>
          </cell>
          <cell r="AC103">
            <v>375748</v>
          </cell>
          <cell r="AD103">
            <v>389659</v>
          </cell>
          <cell r="AE103">
            <v>402198</v>
          </cell>
          <cell r="AF103">
            <v>408069</v>
          </cell>
          <cell r="AG103">
            <v>416769</v>
          </cell>
        </row>
        <row r="104">
          <cell r="J104">
            <v>280629</v>
          </cell>
          <cell r="K104">
            <v>286900</v>
          </cell>
          <cell r="L104">
            <v>292242</v>
          </cell>
          <cell r="M104">
            <v>293555</v>
          </cell>
          <cell r="N104">
            <v>291676</v>
          </cell>
          <cell r="O104">
            <v>287056</v>
          </cell>
          <cell r="P104">
            <v>273590</v>
          </cell>
          <cell r="Q104">
            <v>285432</v>
          </cell>
          <cell r="R104">
            <v>291730</v>
          </cell>
          <cell r="S104">
            <v>297530</v>
          </cell>
          <cell r="T104">
            <v>302720</v>
          </cell>
          <cell r="U104">
            <v>316490</v>
          </cell>
          <cell r="V104">
            <v>306241</v>
          </cell>
          <cell r="W104">
            <v>303338</v>
          </cell>
          <cell r="X104">
            <v>300802</v>
          </cell>
          <cell r="Y104">
            <v>301166</v>
          </cell>
          <cell r="Z104">
            <v>301586</v>
          </cell>
          <cell r="AA104">
            <v>306819</v>
          </cell>
          <cell r="AB104">
            <v>313288</v>
          </cell>
          <cell r="AC104">
            <v>320747</v>
          </cell>
          <cell r="AD104">
            <v>329962</v>
          </cell>
          <cell r="AE104">
            <v>338672</v>
          </cell>
          <cell r="AF104">
            <v>347756</v>
          </cell>
          <cell r="AG104">
            <v>360046</v>
          </cell>
        </row>
        <row r="105">
          <cell r="J105">
            <v>256883</v>
          </cell>
          <cell r="K105">
            <v>256629</v>
          </cell>
          <cell r="L105">
            <v>257515</v>
          </cell>
          <cell r="M105">
            <v>260769</v>
          </cell>
          <cell r="N105">
            <v>268771</v>
          </cell>
          <cell r="O105">
            <v>275288</v>
          </cell>
          <cell r="P105">
            <v>281642</v>
          </cell>
          <cell r="Q105">
            <v>286084</v>
          </cell>
          <cell r="R105">
            <v>287819</v>
          </cell>
          <cell r="S105">
            <v>286402</v>
          </cell>
          <cell r="T105">
            <v>282186</v>
          </cell>
          <cell r="U105">
            <v>269065</v>
          </cell>
          <cell r="V105">
            <v>280372</v>
          </cell>
          <cell r="W105">
            <v>286915</v>
          </cell>
          <cell r="X105">
            <v>293640</v>
          </cell>
          <cell r="Y105">
            <v>300049</v>
          </cell>
          <cell r="Z105">
            <v>314391</v>
          </cell>
          <cell r="AA105">
            <v>304856</v>
          </cell>
          <cell r="AB105">
            <v>301854</v>
          </cell>
          <cell r="AC105">
            <v>298403</v>
          </cell>
          <cell r="AD105">
            <v>298367</v>
          </cell>
          <cell r="AE105">
            <v>298960</v>
          </cell>
          <cell r="AF105">
            <v>303674</v>
          </cell>
          <cell r="AG105">
            <v>310773</v>
          </cell>
        </row>
        <row r="106">
          <cell r="J106">
            <v>249764</v>
          </cell>
          <cell r="K106">
            <v>250673</v>
          </cell>
          <cell r="L106">
            <v>249975</v>
          </cell>
          <cell r="M106">
            <v>247004</v>
          </cell>
          <cell r="N106">
            <v>245197</v>
          </cell>
          <cell r="O106">
            <v>247604</v>
          </cell>
          <cell r="P106">
            <v>247854</v>
          </cell>
          <cell r="Q106">
            <v>248511</v>
          </cell>
          <cell r="R106">
            <v>251841</v>
          </cell>
          <cell r="S106">
            <v>259860</v>
          </cell>
          <cell r="T106">
            <v>266722</v>
          </cell>
          <cell r="U106">
            <v>273312</v>
          </cell>
          <cell r="V106">
            <v>277732</v>
          </cell>
          <cell r="W106">
            <v>280009</v>
          </cell>
          <cell r="X106">
            <v>279122</v>
          </cell>
          <cell r="Y106">
            <v>275391</v>
          </cell>
          <cell r="Z106">
            <v>262756</v>
          </cell>
          <cell r="AA106">
            <v>274609</v>
          </cell>
          <cell r="AB106">
            <v>281301</v>
          </cell>
          <cell r="AC106">
            <v>287642</v>
          </cell>
          <cell r="AD106">
            <v>293570</v>
          </cell>
          <cell r="AE106">
            <v>307396</v>
          </cell>
          <cell r="AF106">
            <v>296443</v>
          </cell>
          <cell r="AG106">
            <v>294326</v>
          </cell>
        </row>
        <row r="107">
          <cell r="J107">
            <v>227646</v>
          </cell>
          <cell r="K107">
            <v>230134</v>
          </cell>
          <cell r="L107">
            <v>232642</v>
          </cell>
          <cell r="M107">
            <v>235455</v>
          </cell>
          <cell r="N107">
            <v>234899</v>
          </cell>
          <cell r="O107">
            <v>233792</v>
          </cell>
          <cell r="P107">
            <v>234860</v>
          </cell>
          <cell r="Q107">
            <v>234244</v>
          </cell>
          <cell r="R107">
            <v>232383</v>
          </cell>
          <cell r="S107">
            <v>231485</v>
          </cell>
          <cell r="T107">
            <v>234243</v>
          </cell>
          <cell r="U107">
            <v>235079</v>
          </cell>
          <cell r="V107">
            <v>236058</v>
          </cell>
          <cell r="W107">
            <v>239781</v>
          </cell>
          <cell r="X107">
            <v>248220</v>
          </cell>
          <cell r="Y107">
            <v>255445</v>
          </cell>
          <cell r="Z107">
            <v>262530</v>
          </cell>
          <cell r="AA107">
            <v>267225</v>
          </cell>
          <cell r="AB107">
            <v>269201</v>
          </cell>
          <cell r="AC107">
            <v>268389</v>
          </cell>
          <cell r="AD107">
            <v>264681</v>
          </cell>
          <cell r="AE107">
            <v>252467</v>
          </cell>
          <cell r="AF107">
            <v>262289</v>
          </cell>
          <cell r="AG107">
            <v>269613</v>
          </cell>
        </row>
        <row r="108">
          <cell r="J108">
            <v>125606</v>
          </cell>
          <cell r="K108">
            <v>132892</v>
          </cell>
          <cell r="L108">
            <v>147168</v>
          </cell>
          <cell r="M108">
            <v>167160</v>
          </cell>
          <cell r="N108">
            <v>189924</v>
          </cell>
          <cell r="O108">
            <v>204600</v>
          </cell>
          <cell r="P108">
            <v>207190</v>
          </cell>
          <cell r="Q108">
            <v>209504</v>
          </cell>
          <cell r="R108">
            <v>212105</v>
          </cell>
          <cell r="S108">
            <v>211834</v>
          </cell>
          <cell r="T108">
            <v>211519</v>
          </cell>
          <cell r="U108">
            <v>213495</v>
          </cell>
          <cell r="V108">
            <v>214159</v>
          </cell>
          <cell r="W108">
            <v>213627</v>
          </cell>
          <cell r="X108">
            <v>213559</v>
          </cell>
          <cell r="Y108">
            <v>216898</v>
          </cell>
          <cell r="Z108">
            <v>218046</v>
          </cell>
          <cell r="AA108">
            <v>219512</v>
          </cell>
          <cell r="AB108">
            <v>223743</v>
          </cell>
          <cell r="AC108">
            <v>232361</v>
          </cell>
          <cell r="AD108">
            <v>239546</v>
          </cell>
          <cell r="AE108">
            <v>246205</v>
          </cell>
          <cell r="AF108">
            <v>249063</v>
          </cell>
          <cell r="AG108">
            <v>251712</v>
          </cell>
        </row>
        <row r="109">
          <cell r="J109">
            <v>145573</v>
          </cell>
          <cell r="K109">
            <v>146428</v>
          </cell>
          <cell r="L109">
            <v>139259</v>
          </cell>
          <cell r="M109">
            <v>126013</v>
          </cell>
          <cell r="N109">
            <v>111780</v>
          </cell>
          <cell r="O109">
            <v>104568</v>
          </cell>
          <cell r="P109">
            <v>111906</v>
          </cell>
          <cell r="Q109">
            <v>125085</v>
          </cell>
          <cell r="R109">
            <v>142763</v>
          </cell>
          <cell r="S109">
            <v>162462</v>
          </cell>
          <cell r="T109">
            <v>175016</v>
          </cell>
          <cell r="U109">
            <v>177599</v>
          </cell>
          <cell r="V109">
            <v>179718</v>
          </cell>
          <cell r="W109">
            <v>182746</v>
          </cell>
          <cell r="X109">
            <v>183958</v>
          </cell>
          <cell r="Y109">
            <v>184876</v>
          </cell>
          <cell r="Z109">
            <v>187504</v>
          </cell>
          <cell r="AA109">
            <v>188647</v>
          </cell>
          <cell r="AB109">
            <v>188209</v>
          </cell>
          <cell r="AC109">
            <v>188610</v>
          </cell>
          <cell r="AD109">
            <v>192015</v>
          </cell>
          <cell r="AE109">
            <v>193882</v>
          </cell>
          <cell r="AF109">
            <v>194794</v>
          </cell>
          <cell r="AG109">
            <v>199578</v>
          </cell>
        </row>
        <row r="110">
          <cell r="J110">
            <v>85318</v>
          </cell>
          <cell r="K110">
            <v>90522</v>
          </cell>
          <cell r="L110">
            <v>95338</v>
          </cell>
          <cell r="M110">
            <v>100629</v>
          </cell>
          <cell r="N110">
            <v>104980</v>
          </cell>
          <cell r="O110">
            <v>108653</v>
          </cell>
          <cell r="P110">
            <v>110100</v>
          </cell>
          <cell r="Q110">
            <v>104974</v>
          </cell>
          <cell r="R110">
            <v>95056</v>
          </cell>
          <cell r="S110">
            <v>84183</v>
          </cell>
          <cell r="T110">
            <v>79342</v>
          </cell>
          <cell r="U110">
            <v>86642</v>
          </cell>
          <cell r="V110">
            <v>98165</v>
          </cell>
          <cell r="W110">
            <v>112439</v>
          </cell>
          <cell r="X110">
            <v>127233</v>
          </cell>
          <cell r="Y110">
            <v>137491</v>
          </cell>
          <cell r="Z110">
            <v>140525</v>
          </cell>
          <cell r="AA110">
            <v>143260</v>
          </cell>
          <cell r="AB110">
            <v>146279</v>
          </cell>
          <cell r="AC110">
            <v>147662</v>
          </cell>
          <cell r="AD110">
            <v>148475</v>
          </cell>
          <cell r="AE110">
            <v>150805</v>
          </cell>
          <cell r="AF110">
            <v>151218</v>
          </cell>
          <cell r="AG110">
            <v>152154</v>
          </cell>
        </row>
        <row r="111">
          <cell r="J111">
            <v>51442</v>
          </cell>
          <cell r="K111">
            <v>54415</v>
          </cell>
          <cell r="L111">
            <v>58079</v>
          </cell>
          <cell r="M111">
            <v>61860</v>
          </cell>
          <cell r="N111">
            <v>66320</v>
          </cell>
          <cell r="O111">
            <v>70593</v>
          </cell>
          <cell r="P111">
            <v>75869</v>
          </cell>
          <cell r="Q111">
            <v>81854</v>
          </cell>
          <cell r="R111">
            <v>87507</v>
          </cell>
          <cell r="S111">
            <v>92692</v>
          </cell>
          <cell r="T111">
            <v>97481</v>
          </cell>
          <cell r="U111">
            <v>101291</v>
          </cell>
          <cell r="V111">
            <v>101167</v>
          </cell>
          <cell r="W111">
            <v>96696</v>
          </cell>
          <cell r="X111">
            <v>91304</v>
          </cell>
          <cell r="Y111">
            <v>91532</v>
          </cell>
          <cell r="Z111">
            <v>98520</v>
          </cell>
          <cell r="AA111">
            <v>106697</v>
          </cell>
          <cell r="AB111">
            <v>114068</v>
          </cell>
          <cell r="AC111">
            <v>121040</v>
          </cell>
          <cell r="AD111">
            <v>127670</v>
          </cell>
          <cell r="AE111">
            <v>134430</v>
          </cell>
          <cell r="AF111">
            <v>140728</v>
          </cell>
          <cell r="AG111">
            <v>146486</v>
          </cell>
        </row>
        <row r="112">
          <cell r="J112">
            <v>4364265</v>
          </cell>
          <cell r="K112">
            <v>4372865</v>
          </cell>
          <cell r="L112">
            <v>4381146</v>
          </cell>
          <cell r="M112">
            <v>4388772</v>
          </cell>
          <cell r="N112">
            <v>4394868</v>
          </cell>
          <cell r="O112">
            <v>4400069</v>
          </cell>
          <cell r="P112">
            <v>4409234</v>
          </cell>
          <cell r="Q112">
            <v>4426456</v>
          </cell>
          <cell r="R112">
            <v>4444332</v>
          </cell>
          <cell r="S112">
            <v>4464258</v>
          </cell>
          <cell r="T112">
            <v>4485045</v>
          </cell>
          <cell r="U112">
            <v>4508580</v>
          </cell>
          <cell r="V112">
            <v>4529008</v>
          </cell>
          <cell r="W112">
            <v>4562181</v>
          </cell>
          <cell r="X112">
            <v>4619015</v>
          </cell>
          <cell r="Y112">
            <v>4669405</v>
          </cell>
          <cell r="Z112">
            <v>4701951</v>
          </cell>
          <cell r="AA112">
            <v>4728911</v>
          </cell>
          <cell r="AB112">
            <v>4783323</v>
          </cell>
          <cell r="AC112">
            <v>4827619</v>
          </cell>
          <cell r="AD112">
            <v>4841933</v>
          </cell>
          <cell r="AE112">
            <v>4851958</v>
          </cell>
          <cell r="AF112">
            <v>4853657</v>
          </cell>
          <cell r="AG112">
            <v>4881756</v>
          </cell>
        </row>
      </sheetData>
      <sheetData sheetId="10"/>
      <sheetData sheetId="11">
        <row r="94">
          <cell r="J94">
            <v>33396</v>
          </cell>
          <cell r="K94">
            <v>32918</v>
          </cell>
          <cell r="L94">
            <v>31288</v>
          </cell>
          <cell r="M94">
            <v>31863</v>
          </cell>
          <cell r="N94">
            <v>31903</v>
          </cell>
          <cell r="O94">
            <v>31862</v>
          </cell>
          <cell r="P94">
            <v>31951</v>
          </cell>
          <cell r="Q94">
            <v>32119</v>
          </cell>
          <cell r="R94">
            <v>31849</v>
          </cell>
          <cell r="S94">
            <v>31776</v>
          </cell>
          <cell r="T94">
            <v>32126</v>
          </cell>
          <cell r="U94">
            <v>32553</v>
          </cell>
          <cell r="V94">
            <v>32748</v>
          </cell>
          <cell r="W94">
            <v>33732</v>
          </cell>
          <cell r="X94">
            <v>34692</v>
          </cell>
          <cell r="Y94">
            <v>35648</v>
          </cell>
          <cell r="Z94">
            <v>36630</v>
          </cell>
          <cell r="AA94">
            <v>37507</v>
          </cell>
          <cell r="AB94">
            <v>38562</v>
          </cell>
          <cell r="AC94">
            <v>39513</v>
          </cell>
          <cell r="AD94">
            <v>39750</v>
          </cell>
          <cell r="AE94">
            <v>39736</v>
          </cell>
          <cell r="AF94">
            <v>39284</v>
          </cell>
          <cell r="AG94">
            <v>38813</v>
          </cell>
        </row>
        <row r="95">
          <cell r="J95">
            <v>37551</v>
          </cell>
          <cell r="K95">
            <v>36768</v>
          </cell>
          <cell r="L95">
            <v>34833</v>
          </cell>
          <cell r="M95">
            <v>34059</v>
          </cell>
          <cell r="N95">
            <v>33334</v>
          </cell>
          <cell r="O95">
            <v>33199</v>
          </cell>
          <cell r="P95">
            <v>32805</v>
          </cell>
          <cell r="Q95">
            <v>32904</v>
          </cell>
          <cell r="R95">
            <v>33581</v>
          </cell>
          <cell r="S95">
            <v>33604</v>
          </cell>
          <cell r="T95">
            <v>33495</v>
          </cell>
          <cell r="U95">
            <v>33443</v>
          </cell>
          <cell r="V95">
            <v>33234</v>
          </cell>
          <cell r="W95">
            <v>33079</v>
          </cell>
          <cell r="X95">
            <v>33302</v>
          </cell>
          <cell r="Y95">
            <v>33840</v>
          </cell>
          <cell r="Z95">
            <v>34663</v>
          </cell>
          <cell r="AA95">
            <v>35154</v>
          </cell>
          <cell r="AB95">
            <v>36189</v>
          </cell>
          <cell r="AC95">
            <v>36848</v>
          </cell>
          <cell r="AD95">
            <v>37493</v>
          </cell>
          <cell r="AE95">
            <v>38044</v>
          </cell>
          <cell r="AF95">
            <v>38712</v>
          </cell>
          <cell r="AG95">
            <v>39365</v>
          </cell>
        </row>
        <row r="96">
          <cell r="J96">
            <v>45653</v>
          </cell>
          <cell r="K96">
            <v>43491</v>
          </cell>
          <cell r="L96">
            <v>41371</v>
          </cell>
          <cell r="M96">
            <v>39726</v>
          </cell>
          <cell r="N96">
            <v>38772</v>
          </cell>
          <cell r="O96">
            <v>37794</v>
          </cell>
          <cell r="P96">
            <v>37055</v>
          </cell>
          <cell r="Q96">
            <v>36234</v>
          </cell>
          <cell r="R96">
            <v>35457</v>
          </cell>
          <cell r="S96">
            <v>34940</v>
          </cell>
          <cell r="T96">
            <v>35080</v>
          </cell>
          <cell r="U96">
            <v>35079</v>
          </cell>
          <cell r="V96">
            <v>35213</v>
          </cell>
          <cell r="W96">
            <v>35775</v>
          </cell>
          <cell r="X96">
            <v>35583</v>
          </cell>
          <cell r="Y96">
            <v>35533</v>
          </cell>
          <cell r="Z96">
            <v>35640</v>
          </cell>
          <cell r="AA96">
            <v>35638</v>
          </cell>
          <cell r="AB96">
            <v>35677</v>
          </cell>
          <cell r="AC96">
            <v>36046</v>
          </cell>
          <cell r="AD96">
            <v>36589</v>
          </cell>
          <cell r="AE96">
            <v>37061</v>
          </cell>
          <cell r="AF96">
            <v>37243</v>
          </cell>
          <cell r="AG96">
            <v>37732</v>
          </cell>
        </row>
        <row r="97">
          <cell r="J97">
            <v>53138</v>
          </cell>
          <cell r="K97">
            <v>52850</v>
          </cell>
          <cell r="L97">
            <v>51889</v>
          </cell>
          <cell r="M97">
            <v>50267</v>
          </cell>
          <cell r="N97">
            <v>48512</v>
          </cell>
          <cell r="O97">
            <v>46209</v>
          </cell>
          <cell r="P97">
            <v>44051</v>
          </cell>
          <cell r="Q97">
            <v>42517</v>
          </cell>
          <cell r="R97">
            <v>41225</v>
          </cell>
          <cell r="S97">
            <v>40469</v>
          </cell>
          <cell r="T97">
            <v>39531</v>
          </cell>
          <cell r="U97">
            <v>39052</v>
          </cell>
          <cell r="V97">
            <v>38160</v>
          </cell>
          <cell r="W97">
            <v>37074</v>
          </cell>
          <cell r="X97">
            <v>36574</v>
          </cell>
          <cell r="Y97">
            <v>36709</v>
          </cell>
          <cell r="Z97">
            <v>36892</v>
          </cell>
          <cell r="AA97">
            <v>37086</v>
          </cell>
          <cell r="AB97">
            <v>38111</v>
          </cell>
          <cell r="AC97">
            <v>38197</v>
          </cell>
          <cell r="AD97">
            <v>38188</v>
          </cell>
          <cell r="AE97">
            <v>38172</v>
          </cell>
          <cell r="AF97">
            <v>37811</v>
          </cell>
          <cell r="AG97">
            <v>37426</v>
          </cell>
        </row>
        <row r="98">
          <cell r="J98">
            <v>56656</v>
          </cell>
          <cell r="K98">
            <v>55602</v>
          </cell>
          <cell r="L98">
            <v>55717</v>
          </cell>
          <cell r="M98">
            <v>55430</v>
          </cell>
          <cell r="N98">
            <v>55147</v>
          </cell>
          <cell r="O98">
            <v>54741</v>
          </cell>
          <cell r="P98">
            <v>54361</v>
          </cell>
          <cell r="Q98">
            <v>53411</v>
          </cell>
          <cell r="R98">
            <v>52056</v>
          </cell>
          <cell r="S98">
            <v>50466</v>
          </cell>
          <cell r="T98">
            <v>48549</v>
          </cell>
          <cell r="U98">
            <v>46882</v>
          </cell>
          <cell r="V98">
            <v>45384</v>
          </cell>
          <cell r="W98">
            <v>43946</v>
          </cell>
          <cell r="X98">
            <v>43940</v>
          </cell>
          <cell r="Y98">
            <v>42950</v>
          </cell>
          <cell r="Z98">
            <v>42052</v>
          </cell>
          <cell r="AA98">
            <v>40967</v>
          </cell>
          <cell r="AB98">
            <v>41240</v>
          </cell>
          <cell r="AC98">
            <v>41629</v>
          </cell>
          <cell r="AD98">
            <v>41959</v>
          </cell>
          <cell r="AE98">
            <v>42220</v>
          </cell>
          <cell r="AF98">
            <v>42319</v>
          </cell>
          <cell r="AG98">
            <v>42502</v>
          </cell>
        </row>
        <row r="99">
          <cell r="J99">
            <v>57685</v>
          </cell>
          <cell r="K99">
            <v>58797</v>
          </cell>
          <cell r="L99">
            <v>59830</v>
          </cell>
          <cell r="M99">
            <v>59498</v>
          </cell>
          <cell r="N99">
            <v>59852</v>
          </cell>
          <cell r="O99">
            <v>59193</v>
          </cell>
          <cell r="P99">
            <v>57995</v>
          </cell>
          <cell r="Q99">
            <v>57790</v>
          </cell>
          <cell r="R99">
            <v>57873</v>
          </cell>
          <cell r="S99">
            <v>57785</v>
          </cell>
          <cell r="T99">
            <v>57613</v>
          </cell>
          <cell r="U99">
            <v>57706</v>
          </cell>
          <cell r="V99">
            <v>56952</v>
          </cell>
          <cell r="W99">
            <v>55996</v>
          </cell>
          <cell r="X99">
            <v>55799</v>
          </cell>
          <cell r="Y99">
            <v>54441</v>
          </cell>
          <cell r="Z99">
            <v>52462</v>
          </cell>
          <cell r="AA99">
            <v>50726</v>
          </cell>
          <cell r="AB99">
            <v>50130</v>
          </cell>
          <cell r="AC99">
            <v>50006</v>
          </cell>
          <cell r="AD99">
            <v>48841</v>
          </cell>
          <cell r="AE99">
            <v>48314</v>
          </cell>
          <cell r="AF99">
            <v>47762</v>
          </cell>
          <cell r="AG99">
            <v>48123</v>
          </cell>
        </row>
        <row r="100">
          <cell r="J100">
            <v>53050</v>
          </cell>
          <cell r="K100">
            <v>54044</v>
          </cell>
          <cell r="L100">
            <v>55276</v>
          </cell>
          <cell r="M100">
            <v>56409</v>
          </cell>
          <cell r="N100">
            <v>57747</v>
          </cell>
          <cell r="O100">
            <v>59574</v>
          </cell>
          <cell r="P100">
            <v>60770</v>
          </cell>
          <cell r="Q100">
            <v>61477</v>
          </cell>
          <cell r="R100">
            <v>61669</v>
          </cell>
          <cell r="S100">
            <v>61777</v>
          </cell>
          <cell r="T100">
            <v>61307</v>
          </cell>
          <cell r="U100">
            <v>60603</v>
          </cell>
          <cell r="V100">
            <v>60727</v>
          </cell>
          <cell r="W100">
            <v>61318</v>
          </cell>
          <cell r="X100">
            <v>62744</v>
          </cell>
          <cell r="Y100">
            <v>63263</v>
          </cell>
          <cell r="Z100">
            <v>63682</v>
          </cell>
          <cell r="AA100">
            <v>62674</v>
          </cell>
          <cell r="AB100">
            <v>62658</v>
          </cell>
          <cell r="AC100">
            <v>61637</v>
          </cell>
          <cell r="AD100">
            <v>59418</v>
          </cell>
          <cell r="AE100">
            <v>57224</v>
          </cell>
          <cell r="AF100">
            <v>55614</v>
          </cell>
          <cell r="AG100">
            <v>54610</v>
          </cell>
        </row>
        <row r="101">
          <cell r="J101">
            <v>52296</v>
          </cell>
          <cell r="K101">
            <v>52071</v>
          </cell>
          <cell r="L101">
            <v>52739</v>
          </cell>
          <cell r="M101">
            <v>53135</v>
          </cell>
          <cell r="N101">
            <v>53568</v>
          </cell>
          <cell r="O101">
            <v>54219</v>
          </cell>
          <cell r="P101">
            <v>55228</v>
          </cell>
          <cell r="Q101">
            <v>56263</v>
          </cell>
          <cell r="R101">
            <v>57639</v>
          </cell>
          <cell r="S101">
            <v>59042</v>
          </cell>
          <cell r="T101">
            <v>60891</v>
          </cell>
          <cell r="U101">
            <v>62262</v>
          </cell>
          <cell r="V101">
            <v>63053</v>
          </cell>
          <cell r="W101">
            <v>63789</v>
          </cell>
          <cell r="X101">
            <v>65177</v>
          </cell>
          <cell r="Y101">
            <v>65448</v>
          </cell>
          <cell r="Z101">
            <v>65020</v>
          </cell>
          <cell r="AA101">
            <v>64840</v>
          </cell>
          <cell r="AB101">
            <v>65971</v>
          </cell>
          <cell r="AC101">
            <v>66504</v>
          </cell>
          <cell r="AD101">
            <v>66736</v>
          </cell>
          <cell r="AE101">
            <v>66675</v>
          </cell>
          <cell r="AF101">
            <v>65741</v>
          </cell>
          <cell r="AG101">
            <v>65082</v>
          </cell>
        </row>
        <row r="102">
          <cell r="J102">
            <v>55341</v>
          </cell>
          <cell r="K102">
            <v>57136</v>
          </cell>
          <cell r="L102">
            <v>57019</v>
          </cell>
          <cell r="M102">
            <v>55564</v>
          </cell>
          <cell r="N102">
            <v>53835</v>
          </cell>
          <cell r="O102">
            <v>53194</v>
          </cell>
          <cell r="P102">
            <v>52974</v>
          </cell>
          <cell r="Q102">
            <v>53290</v>
          </cell>
          <cell r="R102">
            <v>53772</v>
          </cell>
          <cell r="S102">
            <v>54167</v>
          </cell>
          <cell r="T102">
            <v>54947</v>
          </cell>
          <cell r="U102">
            <v>56181</v>
          </cell>
          <cell r="V102">
            <v>57251</v>
          </cell>
          <cell r="W102">
            <v>58912</v>
          </cell>
          <cell r="X102">
            <v>61473</v>
          </cell>
          <cell r="Y102">
            <v>63861</v>
          </cell>
          <cell r="Z102">
            <v>65469</v>
          </cell>
          <cell r="AA102">
            <v>66423</v>
          </cell>
          <cell r="AB102">
            <v>67795</v>
          </cell>
          <cell r="AC102">
            <v>68689</v>
          </cell>
          <cell r="AD102">
            <v>68693</v>
          </cell>
          <cell r="AE102">
            <v>68044</v>
          </cell>
          <cell r="AF102">
            <v>67869</v>
          </cell>
          <cell r="AG102">
            <v>68119</v>
          </cell>
        </row>
        <row r="103">
          <cell r="J103">
            <v>51272</v>
          </cell>
          <cell r="K103">
            <v>49112</v>
          </cell>
          <cell r="L103">
            <v>50558</v>
          </cell>
          <cell r="M103">
            <v>52190</v>
          </cell>
          <cell r="N103">
            <v>54104</v>
          </cell>
          <cell r="O103">
            <v>55824</v>
          </cell>
          <cell r="P103">
            <v>57608</v>
          </cell>
          <cell r="Q103">
            <v>57241</v>
          </cell>
          <cell r="R103">
            <v>55908</v>
          </cell>
          <cell r="S103">
            <v>54222</v>
          </cell>
          <cell r="T103">
            <v>53569</v>
          </cell>
          <cell r="U103">
            <v>53377</v>
          </cell>
          <cell r="V103">
            <v>53649</v>
          </cell>
          <cell r="W103">
            <v>54369</v>
          </cell>
          <cell r="X103">
            <v>55637</v>
          </cell>
          <cell r="Y103">
            <v>56965</v>
          </cell>
          <cell r="Z103">
            <v>58466</v>
          </cell>
          <cell r="AA103">
            <v>59668</v>
          </cell>
          <cell r="AB103">
            <v>61978</v>
          </cell>
          <cell r="AC103">
            <v>64188</v>
          </cell>
          <cell r="AD103">
            <v>66350</v>
          </cell>
          <cell r="AE103">
            <v>67832</v>
          </cell>
          <cell r="AF103">
            <v>68214</v>
          </cell>
          <cell r="AG103">
            <v>68774</v>
          </cell>
        </row>
        <row r="104">
          <cell r="J104">
            <v>54500</v>
          </cell>
          <cell r="K104">
            <v>55207</v>
          </cell>
          <cell r="L104">
            <v>55233</v>
          </cell>
          <cell r="M104">
            <v>54174</v>
          </cell>
          <cell r="N104">
            <v>52875</v>
          </cell>
          <cell r="O104">
            <v>51464</v>
          </cell>
          <cell r="P104">
            <v>49321</v>
          </cell>
          <cell r="Q104">
            <v>50442</v>
          </cell>
          <cell r="R104">
            <v>52099</v>
          </cell>
          <cell r="S104">
            <v>53933</v>
          </cell>
          <cell r="T104">
            <v>55648</v>
          </cell>
          <cell r="U104">
            <v>57539</v>
          </cell>
          <cell r="V104">
            <v>57231</v>
          </cell>
          <cell r="W104">
            <v>56102</v>
          </cell>
          <cell r="X104">
            <v>54861</v>
          </cell>
          <cell r="Y104">
            <v>54486</v>
          </cell>
          <cell r="Z104">
            <v>54510</v>
          </cell>
          <cell r="AA104">
            <v>54940</v>
          </cell>
          <cell r="AB104">
            <v>56126</v>
          </cell>
          <cell r="AC104">
            <v>57222</v>
          </cell>
          <cell r="AD104">
            <v>58507</v>
          </cell>
          <cell r="AE104">
            <v>60047</v>
          </cell>
          <cell r="AF104">
            <v>61185</v>
          </cell>
          <cell r="AG104">
            <v>62516</v>
          </cell>
        </row>
        <row r="105">
          <cell r="J105">
            <v>54417</v>
          </cell>
          <cell r="K105">
            <v>53248</v>
          </cell>
          <cell r="L105">
            <v>52468</v>
          </cell>
          <cell r="M105">
            <v>52775</v>
          </cell>
          <cell r="N105">
            <v>53718</v>
          </cell>
          <cell r="O105">
            <v>54223</v>
          </cell>
          <cell r="P105">
            <v>54896</v>
          </cell>
          <cell r="Q105">
            <v>54828</v>
          </cell>
          <cell r="R105">
            <v>53961</v>
          </cell>
          <cell r="S105">
            <v>52682</v>
          </cell>
          <cell r="T105">
            <v>51246</v>
          </cell>
          <cell r="U105">
            <v>49187</v>
          </cell>
          <cell r="V105">
            <v>50242</v>
          </cell>
          <cell r="W105">
            <v>51962</v>
          </cell>
          <cell r="X105">
            <v>54169</v>
          </cell>
          <cell r="Y105">
            <v>56122</v>
          </cell>
          <cell r="Z105">
            <v>58186</v>
          </cell>
          <cell r="AA105">
            <v>57872</v>
          </cell>
          <cell r="AB105">
            <v>56687</v>
          </cell>
          <cell r="AC105">
            <v>55312</v>
          </cell>
          <cell r="AD105">
            <v>54952</v>
          </cell>
          <cell r="AE105">
            <v>55148</v>
          </cell>
          <cell r="AF105">
            <v>55660</v>
          </cell>
          <cell r="AG105">
            <v>56233</v>
          </cell>
        </row>
        <row r="106">
          <cell r="J106">
            <v>55366</v>
          </cell>
          <cell r="K106">
            <v>55386</v>
          </cell>
          <cell r="L106">
            <v>55114</v>
          </cell>
          <cell r="M106">
            <v>53705</v>
          </cell>
          <cell r="N106">
            <v>53603</v>
          </cell>
          <cell r="O106">
            <v>53597</v>
          </cell>
          <cell r="P106">
            <v>52424</v>
          </cell>
          <cell r="Q106">
            <v>51403</v>
          </cell>
          <cell r="R106">
            <v>51831</v>
          </cell>
          <cell r="S106">
            <v>52786</v>
          </cell>
          <cell r="T106">
            <v>53245</v>
          </cell>
          <cell r="U106">
            <v>53964</v>
          </cell>
          <cell r="V106">
            <v>53953</v>
          </cell>
          <cell r="W106">
            <v>53283</v>
          </cell>
          <cell r="X106">
            <v>52173</v>
          </cell>
          <cell r="Y106">
            <v>50798</v>
          </cell>
          <cell r="Z106">
            <v>48907</v>
          </cell>
          <cell r="AA106">
            <v>50164</v>
          </cell>
          <cell r="AB106">
            <v>51978</v>
          </cell>
          <cell r="AC106">
            <v>54100</v>
          </cell>
          <cell r="AD106">
            <v>56071</v>
          </cell>
          <cell r="AE106">
            <v>58084</v>
          </cell>
          <cell r="AF106">
            <v>57238</v>
          </cell>
          <cell r="AG106">
            <v>56123</v>
          </cell>
        </row>
        <row r="107">
          <cell r="J107">
            <v>54359</v>
          </cell>
          <cell r="K107">
            <v>54526</v>
          </cell>
          <cell r="L107">
            <v>54552</v>
          </cell>
          <cell r="M107">
            <v>54420</v>
          </cell>
          <cell r="N107">
            <v>53580</v>
          </cell>
          <cell r="O107">
            <v>52710</v>
          </cell>
          <cell r="P107">
            <v>52823</v>
          </cell>
          <cell r="Q107">
            <v>52537</v>
          </cell>
          <cell r="R107">
            <v>51489</v>
          </cell>
          <cell r="S107">
            <v>51370</v>
          </cell>
          <cell r="T107">
            <v>51386</v>
          </cell>
          <cell r="U107">
            <v>50466</v>
          </cell>
          <cell r="V107">
            <v>49515</v>
          </cell>
          <cell r="W107">
            <v>49949</v>
          </cell>
          <cell r="X107">
            <v>51169</v>
          </cell>
          <cell r="Y107">
            <v>51874</v>
          </cell>
          <cell r="Z107">
            <v>52660</v>
          </cell>
          <cell r="AA107">
            <v>52748</v>
          </cell>
          <cell r="AB107">
            <v>52013</v>
          </cell>
          <cell r="AC107">
            <v>50905</v>
          </cell>
          <cell r="AD107">
            <v>49714</v>
          </cell>
          <cell r="AE107">
            <v>47651</v>
          </cell>
          <cell r="AF107">
            <v>48702</v>
          </cell>
          <cell r="AG107">
            <v>50607</v>
          </cell>
        </row>
        <row r="108">
          <cell r="J108">
            <v>31132</v>
          </cell>
          <cell r="K108">
            <v>33098</v>
          </cell>
          <cell r="L108">
            <v>36970</v>
          </cell>
          <cell r="M108">
            <v>41716</v>
          </cell>
          <cell r="N108">
            <v>46814</v>
          </cell>
          <cell r="O108">
            <v>49814</v>
          </cell>
          <cell r="P108">
            <v>49994</v>
          </cell>
          <cell r="Q108">
            <v>49719</v>
          </cell>
          <cell r="R108">
            <v>49740</v>
          </cell>
          <cell r="S108">
            <v>48974</v>
          </cell>
          <cell r="T108">
            <v>48314</v>
          </cell>
          <cell r="U108">
            <v>48643</v>
          </cell>
          <cell r="V108">
            <v>48625</v>
          </cell>
          <cell r="W108">
            <v>47922</v>
          </cell>
          <cell r="X108">
            <v>48039</v>
          </cell>
          <cell r="Y108">
            <v>48280</v>
          </cell>
          <cell r="Z108">
            <v>47518</v>
          </cell>
          <cell r="AA108">
            <v>46737</v>
          </cell>
          <cell r="AB108">
            <v>47328</v>
          </cell>
          <cell r="AC108">
            <v>48494</v>
          </cell>
          <cell r="AD108">
            <v>49154</v>
          </cell>
          <cell r="AE108">
            <v>50133</v>
          </cell>
          <cell r="AF108">
            <v>49662</v>
          </cell>
          <cell r="AG108">
            <v>48926</v>
          </cell>
        </row>
        <row r="109">
          <cell r="J109">
            <v>33723</v>
          </cell>
          <cell r="K109">
            <v>33884</v>
          </cell>
          <cell r="L109">
            <v>32996</v>
          </cell>
          <cell r="M109">
            <v>30129</v>
          </cell>
          <cell r="N109">
            <v>27425</v>
          </cell>
          <cell r="O109">
            <v>26221</v>
          </cell>
          <cell r="P109">
            <v>28292</v>
          </cell>
          <cell r="Q109">
            <v>31820</v>
          </cell>
          <cell r="R109">
            <v>36002</v>
          </cell>
          <cell r="S109">
            <v>40226</v>
          </cell>
          <cell r="T109">
            <v>42832</v>
          </cell>
          <cell r="U109">
            <v>43081</v>
          </cell>
          <cell r="V109">
            <v>42832</v>
          </cell>
          <cell r="W109">
            <v>43079</v>
          </cell>
          <cell r="X109">
            <v>42805</v>
          </cell>
          <cell r="Y109">
            <v>42644</v>
          </cell>
          <cell r="Z109">
            <v>43102</v>
          </cell>
          <cell r="AA109">
            <v>43258</v>
          </cell>
          <cell r="AB109">
            <v>42650</v>
          </cell>
          <cell r="AC109">
            <v>42834</v>
          </cell>
          <cell r="AD109">
            <v>43111</v>
          </cell>
          <cell r="AE109">
            <v>42641</v>
          </cell>
          <cell r="AF109">
            <v>41779</v>
          </cell>
          <cell r="AG109">
            <v>42388</v>
          </cell>
        </row>
        <row r="110">
          <cell r="J110">
            <v>18973</v>
          </cell>
          <cell r="K110">
            <v>20597</v>
          </cell>
          <cell r="L110">
            <v>21571</v>
          </cell>
          <cell r="M110">
            <v>22978</v>
          </cell>
          <cell r="N110">
            <v>24103</v>
          </cell>
          <cell r="O110">
            <v>25275</v>
          </cell>
          <cell r="P110">
            <v>25524</v>
          </cell>
          <cell r="Q110">
            <v>24768</v>
          </cell>
          <cell r="R110">
            <v>22695</v>
          </cell>
          <cell r="S110">
            <v>20569</v>
          </cell>
          <cell r="T110">
            <v>19789</v>
          </cell>
          <cell r="U110">
            <v>21831</v>
          </cell>
          <cell r="V110">
            <v>25026</v>
          </cell>
          <cell r="W110">
            <v>28368</v>
          </cell>
          <cell r="X110">
            <v>31691</v>
          </cell>
          <cell r="Y110">
            <v>33890</v>
          </cell>
          <cell r="Z110">
            <v>34246</v>
          </cell>
          <cell r="AA110">
            <v>34423</v>
          </cell>
          <cell r="AB110">
            <v>34747</v>
          </cell>
          <cell r="AC110">
            <v>34405</v>
          </cell>
          <cell r="AD110">
            <v>34274</v>
          </cell>
          <cell r="AE110">
            <v>34930</v>
          </cell>
          <cell r="AF110">
            <v>34856</v>
          </cell>
          <cell r="AG110">
            <v>34451</v>
          </cell>
        </row>
        <row r="111">
          <cell r="J111">
            <v>11097</v>
          </cell>
          <cell r="K111">
            <v>11888</v>
          </cell>
          <cell r="L111">
            <v>12077</v>
          </cell>
          <cell r="M111">
            <v>12842</v>
          </cell>
          <cell r="N111">
            <v>13555</v>
          </cell>
          <cell r="O111">
            <v>14545</v>
          </cell>
          <cell r="P111">
            <v>16087</v>
          </cell>
          <cell r="Q111">
            <v>17337</v>
          </cell>
          <cell r="R111">
            <v>18797</v>
          </cell>
          <cell r="S111">
            <v>19946</v>
          </cell>
          <cell r="T111">
            <v>21267</v>
          </cell>
          <cell r="U111">
            <v>22338</v>
          </cell>
          <cell r="V111">
            <v>22309</v>
          </cell>
          <cell r="W111">
            <v>21647</v>
          </cell>
          <cell r="X111">
            <v>20739</v>
          </cell>
          <cell r="Y111">
            <v>21318</v>
          </cell>
          <cell r="Z111">
            <v>23154</v>
          </cell>
          <cell r="AA111">
            <v>25326</v>
          </cell>
          <cell r="AB111">
            <v>27090</v>
          </cell>
          <cell r="AC111">
            <v>28732</v>
          </cell>
          <cell r="AD111">
            <v>30402</v>
          </cell>
          <cell r="AE111">
            <v>32054</v>
          </cell>
          <cell r="AF111">
            <v>33564</v>
          </cell>
          <cell r="AG111">
            <v>34449</v>
          </cell>
        </row>
        <row r="112">
          <cell r="J112">
            <v>809605</v>
          </cell>
          <cell r="K112">
            <v>810623</v>
          </cell>
          <cell r="L112">
            <v>811501</v>
          </cell>
          <cell r="M112">
            <v>810880</v>
          </cell>
          <cell r="N112">
            <v>812447</v>
          </cell>
          <cell r="O112">
            <v>813658</v>
          </cell>
          <cell r="P112">
            <v>814159</v>
          </cell>
          <cell r="Q112">
            <v>816100</v>
          </cell>
          <cell r="R112">
            <v>817643</v>
          </cell>
          <cell r="S112">
            <v>818734</v>
          </cell>
          <cell r="T112">
            <v>820835</v>
          </cell>
          <cell r="U112">
            <v>824187</v>
          </cell>
          <cell r="V112">
            <v>826104</v>
          </cell>
          <cell r="W112">
            <v>830302</v>
          </cell>
          <cell r="X112">
            <v>840567</v>
          </cell>
          <cell r="Y112">
            <v>848070</v>
          </cell>
          <cell r="Z112">
            <v>853259</v>
          </cell>
          <cell r="AA112">
            <v>856151</v>
          </cell>
          <cell r="AB112">
            <v>866930</v>
          </cell>
          <cell r="AC112">
            <v>875261</v>
          </cell>
          <cell r="AD112">
            <v>880202</v>
          </cell>
          <cell r="AE112">
            <v>884010</v>
          </cell>
          <cell r="AF112">
            <v>883215</v>
          </cell>
          <cell r="AG112">
            <v>886239</v>
          </cell>
        </row>
      </sheetData>
      <sheetData sheetId="12"/>
      <sheetData sheetId="13">
        <row r="94">
          <cell r="J94">
            <v>60849</v>
          </cell>
          <cell r="K94">
            <v>60756</v>
          </cell>
          <cell r="L94">
            <v>57716</v>
          </cell>
          <cell r="M94">
            <v>58898</v>
          </cell>
          <cell r="N94">
            <v>59248</v>
          </cell>
          <cell r="O94">
            <v>59351</v>
          </cell>
          <cell r="P94">
            <v>59494</v>
          </cell>
          <cell r="Q94">
            <v>59440</v>
          </cell>
          <cell r="R94">
            <v>59382</v>
          </cell>
          <cell r="S94">
            <v>59782</v>
          </cell>
          <cell r="T94">
            <v>60633</v>
          </cell>
          <cell r="U94">
            <v>61326</v>
          </cell>
          <cell r="V94">
            <v>61282</v>
          </cell>
          <cell r="W94">
            <v>62571</v>
          </cell>
          <cell r="X94">
            <v>63457</v>
          </cell>
          <cell r="Y94">
            <v>64249</v>
          </cell>
          <cell r="Z94">
            <v>65219</v>
          </cell>
          <cell r="AA94">
            <v>66463</v>
          </cell>
          <cell r="AB94">
            <v>67800</v>
          </cell>
          <cell r="AC94">
            <v>69508</v>
          </cell>
          <cell r="AD94">
            <v>70078</v>
          </cell>
          <cell r="AE94">
            <v>70064</v>
          </cell>
          <cell r="AF94">
            <v>69865</v>
          </cell>
          <cell r="AG94">
            <v>69253</v>
          </cell>
        </row>
        <row r="95">
          <cell r="J95">
            <v>68096</v>
          </cell>
          <cell r="K95">
            <v>66596</v>
          </cell>
          <cell r="L95">
            <v>63333</v>
          </cell>
          <cell r="M95">
            <v>61896</v>
          </cell>
          <cell r="N95">
            <v>61058</v>
          </cell>
          <cell r="O95">
            <v>60615</v>
          </cell>
          <cell r="P95">
            <v>60573</v>
          </cell>
          <cell r="Q95">
            <v>60906</v>
          </cell>
          <cell r="R95">
            <v>62275</v>
          </cell>
          <cell r="S95">
            <v>62903</v>
          </cell>
          <cell r="T95">
            <v>63085</v>
          </cell>
          <cell r="U95">
            <v>62896</v>
          </cell>
          <cell r="V95">
            <v>61828</v>
          </cell>
          <cell r="W95">
            <v>62013</v>
          </cell>
          <cell r="X95">
            <v>62884</v>
          </cell>
          <cell r="Y95">
            <v>63796</v>
          </cell>
          <cell r="Z95">
            <v>64795</v>
          </cell>
          <cell r="AA95">
            <v>65416</v>
          </cell>
          <cell r="AB95">
            <v>66565</v>
          </cell>
          <cell r="AC95">
            <v>67263</v>
          </cell>
          <cell r="AD95">
            <v>67697</v>
          </cell>
          <cell r="AE95">
            <v>67674</v>
          </cell>
          <cell r="AF95">
            <v>68259</v>
          </cell>
          <cell r="AG95">
            <v>68883</v>
          </cell>
        </row>
        <row r="96">
          <cell r="J96">
            <v>84003</v>
          </cell>
          <cell r="K96">
            <v>80280</v>
          </cell>
          <cell r="L96">
            <v>76149</v>
          </cell>
          <cell r="M96">
            <v>73177</v>
          </cell>
          <cell r="N96">
            <v>70544</v>
          </cell>
          <cell r="O96">
            <v>68373</v>
          </cell>
          <cell r="P96">
            <v>67002</v>
          </cell>
          <cell r="Q96">
            <v>65931</v>
          </cell>
          <cell r="R96">
            <v>64589</v>
          </cell>
          <cell r="S96">
            <v>64110</v>
          </cell>
          <cell r="T96">
            <v>64106</v>
          </cell>
          <cell r="U96">
            <v>64610</v>
          </cell>
          <cell r="V96">
            <v>64566</v>
          </cell>
          <cell r="W96">
            <v>65914</v>
          </cell>
          <cell r="X96">
            <v>66360</v>
          </cell>
          <cell r="Y96">
            <v>66369</v>
          </cell>
          <cell r="Z96">
            <v>66146</v>
          </cell>
          <cell r="AA96">
            <v>65883</v>
          </cell>
          <cell r="AB96">
            <v>66039</v>
          </cell>
          <cell r="AC96">
            <v>66870</v>
          </cell>
          <cell r="AD96">
            <v>67716</v>
          </cell>
          <cell r="AE96">
            <v>68163</v>
          </cell>
          <cell r="AF96">
            <v>68174</v>
          </cell>
          <cell r="AG96">
            <v>68580</v>
          </cell>
        </row>
        <row r="97">
          <cell r="J97">
            <v>96810</v>
          </cell>
          <cell r="K97">
            <v>95861</v>
          </cell>
          <cell r="L97">
            <v>93541</v>
          </cell>
          <cell r="M97">
            <v>90864</v>
          </cell>
          <cell r="N97">
            <v>88326</v>
          </cell>
          <cell r="O97">
            <v>84936</v>
          </cell>
          <cell r="P97">
            <v>81292</v>
          </cell>
          <cell r="Q97">
            <v>78525</v>
          </cell>
          <cell r="R97">
            <v>75910</v>
          </cell>
          <cell r="S97">
            <v>73693</v>
          </cell>
          <cell r="T97">
            <v>71757</v>
          </cell>
          <cell r="U97">
            <v>70763</v>
          </cell>
          <cell r="V97">
            <v>68946</v>
          </cell>
          <cell r="W97">
            <v>67301</v>
          </cell>
          <cell r="X97">
            <v>67050</v>
          </cell>
          <cell r="Y97">
            <v>67020</v>
          </cell>
          <cell r="Z97">
            <v>67746</v>
          </cell>
          <cell r="AA97">
            <v>68337</v>
          </cell>
          <cell r="AB97">
            <v>70013</v>
          </cell>
          <cell r="AC97">
            <v>70601</v>
          </cell>
          <cell r="AD97">
            <v>70470</v>
          </cell>
          <cell r="AE97">
            <v>69905</v>
          </cell>
          <cell r="AF97">
            <v>69014</v>
          </cell>
          <cell r="AG97">
            <v>68645</v>
          </cell>
        </row>
        <row r="98">
          <cell r="J98">
            <v>103629</v>
          </cell>
          <cell r="K98">
            <v>102666</v>
          </cell>
          <cell r="L98">
            <v>102944</v>
          </cell>
          <cell r="M98">
            <v>101955</v>
          </cell>
          <cell r="N98">
            <v>100838</v>
          </cell>
          <cell r="O98">
            <v>99652</v>
          </cell>
          <cell r="P98">
            <v>98747</v>
          </cell>
          <cell r="Q98">
            <v>96520</v>
          </cell>
          <cell r="R98">
            <v>94567</v>
          </cell>
          <cell r="S98">
            <v>92544</v>
          </cell>
          <cell r="T98">
            <v>89594</v>
          </cell>
          <cell r="U98">
            <v>86296</v>
          </cell>
          <cell r="V98">
            <v>82582</v>
          </cell>
          <cell r="W98">
            <v>80179</v>
          </cell>
          <cell r="X98">
            <v>78789</v>
          </cell>
          <cell r="Y98">
            <v>76779</v>
          </cell>
          <cell r="Z98">
            <v>75116</v>
          </cell>
          <cell r="AA98">
            <v>73810</v>
          </cell>
          <cell r="AB98">
            <v>73795</v>
          </cell>
          <cell r="AC98">
            <v>74793</v>
          </cell>
          <cell r="AD98">
            <v>74504</v>
          </cell>
          <cell r="AE98">
            <v>74566</v>
          </cell>
          <cell r="AF98">
            <v>74920</v>
          </cell>
          <cell r="AG98">
            <v>75471</v>
          </cell>
        </row>
        <row r="99">
          <cell r="J99">
            <v>105633</v>
          </cell>
          <cell r="K99">
            <v>107426</v>
          </cell>
          <cell r="L99">
            <v>109032</v>
          </cell>
          <cell r="M99">
            <v>109444</v>
          </cell>
          <cell r="N99">
            <v>109029</v>
          </cell>
          <cell r="O99">
            <v>107840</v>
          </cell>
          <cell r="P99">
            <v>106920</v>
          </cell>
          <cell r="Q99">
            <v>106795</v>
          </cell>
          <cell r="R99">
            <v>106567</v>
          </cell>
          <cell r="S99">
            <v>106402</v>
          </cell>
          <cell r="T99">
            <v>105769</v>
          </cell>
          <cell r="U99">
            <v>105485</v>
          </cell>
          <cell r="V99">
            <v>102650</v>
          </cell>
          <cell r="W99">
            <v>101383</v>
          </cell>
          <cell r="X99">
            <v>101282</v>
          </cell>
          <cell r="Y99">
            <v>99158</v>
          </cell>
          <cell r="Z99">
            <v>95456</v>
          </cell>
          <cell r="AA99">
            <v>91683</v>
          </cell>
          <cell r="AB99">
            <v>89993</v>
          </cell>
          <cell r="AC99">
            <v>88298</v>
          </cell>
          <cell r="AD99">
            <v>85608</v>
          </cell>
          <cell r="AE99">
            <v>83559</v>
          </cell>
          <cell r="AF99">
            <v>83274</v>
          </cell>
          <cell r="AG99">
            <v>81446</v>
          </cell>
        </row>
        <row r="100">
          <cell r="J100">
            <v>97044</v>
          </cell>
          <cell r="K100">
            <v>98577</v>
          </cell>
          <cell r="L100">
            <v>101215</v>
          </cell>
          <cell r="M100">
            <v>102801</v>
          </cell>
          <cell r="N100">
            <v>105301</v>
          </cell>
          <cell r="O100">
            <v>108393</v>
          </cell>
          <cell r="P100">
            <v>110333</v>
          </cell>
          <cell r="Q100">
            <v>111343</v>
          </cell>
          <cell r="R100">
            <v>112406</v>
          </cell>
          <cell r="S100">
            <v>112479</v>
          </cell>
          <cell r="T100">
            <v>111837</v>
          </cell>
          <cell r="U100">
            <v>111656</v>
          </cell>
          <cell r="V100">
            <v>111007</v>
          </cell>
          <cell r="W100">
            <v>111844</v>
          </cell>
          <cell r="X100">
            <v>113610</v>
          </cell>
          <cell r="Y100">
            <v>113991</v>
          </cell>
          <cell r="Z100">
            <v>113936</v>
          </cell>
          <cell r="AA100">
            <v>112253</v>
          </cell>
          <cell r="AB100">
            <v>112057</v>
          </cell>
          <cell r="AC100">
            <v>111202</v>
          </cell>
          <cell r="AD100">
            <v>106941</v>
          </cell>
          <cell r="AE100">
            <v>102209</v>
          </cell>
          <cell r="AF100">
            <v>98755</v>
          </cell>
          <cell r="AG100">
            <v>95699</v>
          </cell>
        </row>
        <row r="101">
          <cell r="J101">
            <v>93674</v>
          </cell>
          <cell r="K101">
            <v>93353</v>
          </cell>
          <cell r="L101">
            <v>94884</v>
          </cell>
          <cell r="M101">
            <v>95799</v>
          </cell>
          <cell r="N101">
            <v>97109</v>
          </cell>
          <cell r="O101">
            <v>98821</v>
          </cell>
          <cell r="P101">
            <v>100405</v>
          </cell>
          <cell r="Q101">
            <v>102597</v>
          </cell>
          <cell r="R101">
            <v>104683</v>
          </cell>
          <cell r="S101">
            <v>107507</v>
          </cell>
          <cell r="T101">
            <v>110799</v>
          </cell>
          <cell r="U101">
            <v>113069</v>
          </cell>
          <cell r="V101">
            <v>113250</v>
          </cell>
          <cell r="W101">
            <v>115135</v>
          </cell>
          <cell r="X101">
            <v>116891</v>
          </cell>
          <cell r="Y101">
            <v>117422</v>
          </cell>
          <cell r="Z101">
            <v>117565</v>
          </cell>
          <cell r="AA101">
            <v>117546</v>
          </cell>
          <cell r="AB101">
            <v>118690</v>
          </cell>
          <cell r="AC101">
            <v>119220</v>
          </cell>
          <cell r="AD101">
            <v>118411</v>
          </cell>
          <cell r="AE101">
            <v>117812</v>
          </cell>
          <cell r="AF101">
            <v>116145</v>
          </cell>
          <cell r="AG101">
            <v>114305</v>
          </cell>
        </row>
        <row r="102">
          <cell r="J102">
            <v>93926</v>
          </cell>
          <cell r="K102">
            <v>97254</v>
          </cell>
          <cell r="L102">
            <v>96985</v>
          </cell>
          <cell r="M102">
            <v>96138</v>
          </cell>
          <cell r="N102">
            <v>94996</v>
          </cell>
          <cell r="O102">
            <v>94915</v>
          </cell>
          <cell r="P102">
            <v>94695</v>
          </cell>
          <cell r="Q102">
            <v>95639</v>
          </cell>
          <cell r="R102">
            <v>96678</v>
          </cell>
          <cell r="S102">
            <v>98172</v>
          </cell>
          <cell r="T102">
            <v>100202</v>
          </cell>
          <cell r="U102">
            <v>102085</v>
          </cell>
          <cell r="V102">
            <v>102944</v>
          </cell>
          <cell r="W102">
            <v>105697</v>
          </cell>
          <cell r="X102">
            <v>109832</v>
          </cell>
          <cell r="Y102">
            <v>113839</v>
          </cell>
          <cell r="Z102">
            <v>116561</v>
          </cell>
          <cell r="AA102">
            <v>118202</v>
          </cell>
          <cell r="AB102">
            <v>120899</v>
          </cell>
          <cell r="AC102">
            <v>122095</v>
          </cell>
          <cell r="AD102">
            <v>121903</v>
          </cell>
          <cell r="AE102">
            <v>121451</v>
          </cell>
          <cell r="AF102">
            <v>121051</v>
          </cell>
          <cell r="AG102">
            <v>121065</v>
          </cell>
        </row>
        <row r="103">
          <cell r="J103">
            <v>85665</v>
          </cell>
          <cell r="K103">
            <v>82702</v>
          </cell>
          <cell r="L103">
            <v>86007</v>
          </cell>
          <cell r="M103">
            <v>88810</v>
          </cell>
          <cell r="N103">
            <v>91527</v>
          </cell>
          <cell r="O103">
            <v>94560</v>
          </cell>
          <cell r="P103">
            <v>97851</v>
          </cell>
          <cell r="Q103">
            <v>97199</v>
          </cell>
          <cell r="R103">
            <v>96708</v>
          </cell>
          <cell r="S103">
            <v>95872</v>
          </cell>
          <cell r="T103">
            <v>95704</v>
          </cell>
          <cell r="U103">
            <v>95582</v>
          </cell>
          <cell r="V103">
            <v>95472</v>
          </cell>
          <cell r="W103">
            <v>96684</v>
          </cell>
          <cell r="X103">
            <v>99305</v>
          </cell>
          <cell r="Y103">
            <v>101828</v>
          </cell>
          <cell r="Z103">
            <v>103929</v>
          </cell>
          <cell r="AA103">
            <v>106157</v>
          </cell>
          <cell r="AB103">
            <v>109503</v>
          </cell>
          <cell r="AC103">
            <v>112915</v>
          </cell>
          <cell r="AD103">
            <v>116387</v>
          </cell>
          <cell r="AE103">
            <v>118735</v>
          </cell>
          <cell r="AF103">
            <v>119775</v>
          </cell>
          <cell r="AG103">
            <v>121879</v>
          </cell>
        </row>
        <row r="104">
          <cell r="J104">
            <v>96278</v>
          </cell>
          <cell r="K104">
            <v>96649</v>
          </cell>
          <cell r="L104">
            <v>95607</v>
          </cell>
          <cell r="M104">
            <v>92971</v>
          </cell>
          <cell r="N104">
            <v>89616</v>
          </cell>
          <cell r="O104">
            <v>85613</v>
          </cell>
          <cell r="P104">
            <v>82657</v>
          </cell>
          <cell r="Q104">
            <v>85614</v>
          </cell>
          <cell r="R104">
            <v>88441</v>
          </cell>
          <cell r="S104">
            <v>91040</v>
          </cell>
          <cell r="T104">
            <v>94115</v>
          </cell>
          <cell r="U104">
            <v>97549</v>
          </cell>
          <cell r="V104">
            <v>96105</v>
          </cell>
          <cell r="W104">
            <v>95932</v>
          </cell>
          <cell r="X104">
            <v>95765</v>
          </cell>
          <cell r="Y104">
            <v>95934</v>
          </cell>
          <cell r="Z104">
            <v>95833</v>
          </cell>
          <cell r="AA104">
            <v>96966</v>
          </cell>
          <cell r="AB104">
            <v>98793</v>
          </cell>
          <cell r="AC104">
            <v>101299</v>
          </cell>
          <cell r="AD104">
            <v>103625</v>
          </cell>
          <cell r="AE104">
            <v>105898</v>
          </cell>
          <cell r="AF104">
            <v>107425</v>
          </cell>
          <cell r="AG104">
            <v>109911</v>
          </cell>
        </row>
        <row r="105">
          <cell r="J105">
            <v>93098</v>
          </cell>
          <cell r="K105">
            <v>92218</v>
          </cell>
          <cell r="L105">
            <v>91532</v>
          </cell>
          <cell r="M105">
            <v>92582</v>
          </cell>
          <cell r="N105">
            <v>94323</v>
          </cell>
          <cell r="O105">
            <v>95739</v>
          </cell>
          <cell r="P105">
            <v>96033</v>
          </cell>
          <cell r="Q105">
            <v>94584</v>
          </cell>
          <cell r="R105">
            <v>92092</v>
          </cell>
          <cell r="S105">
            <v>88905</v>
          </cell>
          <cell r="T105">
            <v>84892</v>
          </cell>
          <cell r="U105">
            <v>82067</v>
          </cell>
          <cell r="V105">
            <v>83968</v>
          </cell>
          <cell r="W105">
            <v>86924</v>
          </cell>
          <cell r="X105">
            <v>89888</v>
          </cell>
          <cell r="Y105">
            <v>93297</v>
          </cell>
          <cell r="Z105">
            <v>96902</v>
          </cell>
          <cell r="AA105">
            <v>96600</v>
          </cell>
          <cell r="AB105">
            <v>96410</v>
          </cell>
          <cell r="AC105">
            <v>95776</v>
          </cell>
          <cell r="AD105">
            <v>95714</v>
          </cell>
          <cell r="AE105">
            <v>95917</v>
          </cell>
          <cell r="AF105">
            <v>96910</v>
          </cell>
          <cell r="AG105">
            <v>98769</v>
          </cell>
        </row>
        <row r="106">
          <cell r="J106">
            <v>92550</v>
          </cell>
          <cell r="K106">
            <v>92494</v>
          </cell>
          <cell r="L106">
            <v>93134</v>
          </cell>
          <cell r="M106">
            <v>91180</v>
          </cell>
          <cell r="N106">
            <v>90923</v>
          </cell>
          <cell r="O106">
            <v>91398</v>
          </cell>
          <cell r="P106">
            <v>90529</v>
          </cell>
          <cell r="Q106">
            <v>89456</v>
          </cell>
          <cell r="R106">
            <v>90622</v>
          </cell>
          <cell r="S106">
            <v>92333</v>
          </cell>
          <cell r="T106">
            <v>93685</v>
          </cell>
          <cell r="U106">
            <v>94073</v>
          </cell>
          <cell r="V106">
            <v>91734</v>
          </cell>
          <cell r="W106">
            <v>89656</v>
          </cell>
          <cell r="X106">
            <v>86774</v>
          </cell>
          <cell r="Y106">
            <v>83131</v>
          </cell>
          <cell r="Z106">
            <v>80423</v>
          </cell>
          <cell r="AA106">
            <v>83433</v>
          </cell>
          <cell r="AB106">
            <v>86592</v>
          </cell>
          <cell r="AC106">
            <v>89562</v>
          </cell>
          <cell r="AD106">
            <v>92707</v>
          </cell>
          <cell r="AE106">
            <v>96104</v>
          </cell>
          <cell r="AF106">
            <v>94869</v>
          </cell>
          <cell r="AG106">
            <v>94614</v>
          </cell>
        </row>
        <row r="107">
          <cell r="J107">
            <v>88326</v>
          </cell>
          <cell r="K107">
            <v>88678</v>
          </cell>
          <cell r="L107">
            <v>89267</v>
          </cell>
          <cell r="M107">
            <v>89488</v>
          </cell>
          <cell r="N107">
            <v>89170</v>
          </cell>
          <cell r="O107">
            <v>88559</v>
          </cell>
          <cell r="P107">
            <v>88518</v>
          </cell>
          <cell r="Q107">
            <v>88781</v>
          </cell>
          <cell r="R107">
            <v>87167</v>
          </cell>
          <cell r="S107">
            <v>86947</v>
          </cell>
          <cell r="T107">
            <v>87451</v>
          </cell>
          <cell r="U107">
            <v>86853</v>
          </cell>
          <cell r="V107">
            <v>84947</v>
          </cell>
          <cell r="W107">
            <v>86462</v>
          </cell>
          <cell r="X107">
            <v>88417</v>
          </cell>
          <cell r="Y107">
            <v>90053</v>
          </cell>
          <cell r="Z107">
            <v>90710</v>
          </cell>
          <cell r="AA107">
            <v>89598</v>
          </cell>
          <cell r="AB107">
            <v>87379</v>
          </cell>
          <cell r="AC107">
            <v>84668</v>
          </cell>
          <cell r="AD107">
            <v>80994</v>
          </cell>
          <cell r="AE107">
            <v>78392</v>
          </cell>
          <cell r="AF107">
            <v>80886</v>
          </cell>
          <cell r="AG107">
            <v>84005</v>
          </cell>
        </row>
        <row r="108">
          <cell r="J108">
            <v>51272</v>
          </cell>
          <cell r="K108">
            <v>54536</v>
          </cell>
          <cell r="L108">
            <v>59786</v>
          </cell>
          <cell r="M108">
            <v>67926</v>
          </cell>
          <cell r="N108">
            <v>76278</v>
          </cell>
          <cell r="O108">
            <v>81304</v>
          </cell>
          <cell r="P108">
            <v>81719</v>
          </cell>
          <cell r="Q108">
            <v>81809</v>
          </cell>
          <cell r="R108">
            <v>82144</v>
          </cell>
          <cell r="S108">
            <v>81877</v>
          </cell>
          <cell r="T108">
            <v>81504</v>
          </cell>
          <cell r="U108">
            <v>81699</v>
          </cell>
          <cell r="V108">
            <v>81303</v>
          </cell>
          <cell r="W108">
            <v>80173</v>
          </cell>
          <cell r="X108">
            <v>80270</v>
          </cell>
          <cell r="Y108">
            <v>81022</v>
          </cell>
          <cell r="Z108">
            <v>80603</v>
          </cell>
          <cell r="AA108">
            <v>79945</v>
          </cell>
          <cell r="AB108">
            <v>81690</v>
          </cell>
          <cell r="AC108">
            <v>83904</v>
          </cell>
          <cell r="AD108">
            <v>85581</v>
          </cell>
          <cell r="AE108">
            <v>86108</v>
          </cell>
          <cell r="AF108">
            <v>84230</v>
          </cell>
          <cell r="AG108">
            <v>82423</v>
          </cell>
        </row>
        <row r="109">
          <cell r="J109">
            <v>58843</v>
          </cell>
          <cell r="K109">
            <v>58773</v>
          </cell>
          <cell r="L109">
            <v>56801</v>
          </cell>
          <cell r="M109">
            <v>51243</v>
          </cell>
          <cell r="N109">
            <v>46168</v>
          </cell>
          <cell r="O109">
            <v>43536</v>
          </cell>
          <cell r="P109">
            <v>46950</v>
          </cell>
          <cell r="Q109">
            <v>51990</v>
          </cell>
          <cell r="R109">
            <v>59061</v>
          </cell>
          <cell r="S109">
            <v>66117</v>
          </cell>
          <cell r="T109">
            <v>70396</v>
          </cell>
          <cell r="U109">
            <v>71069</v>
          </cell>
          <cell r="V109">
            <v>70231</v>
          </cell>
          <cell r="W109">
            <v>71132</v>
          </cell>
          <cell r="X109">
            <v>71342</v>
          </cell>
          <cell r="Y109">
            <v>71339</v>
          </cell>
          <cell r="Z109">
            <v>71986</v>
          </cell>
          <cell r="AA109">
            <v>72647</v>
          </cell>
          <cell r="AB109">
            <v>71632</v>
          </cell>
          <cell r="AC109">
            <v>71818</v>
          </cell>
          <cell r="AD109">
            <v>72626</v>
          </cell>
          <cell r="AE109">
            <v>72569</v>
          </cell>
          <cell r="AF109">
            <v>71675</v>
          </cell>
          <cell r="AG109">
            <v>73556</v>
          </cell>
        </row>
        <row r="110">
          <cell r="J110">
            <v>33516</v>
          </cell>
          <cell r="K110">
            <v>36682</v>
          </cell>
          <cell r="L110">
            <v>38679</v>
          </cell>
          <cell r="M110">
            <v>41506</v>
          </cell>
          <cell r="N110">
            <v>42827</v>
          </cell>
          <cell r="O110">
            <v>44578</v>
          </cell>
          <cell r="P110">
            <v>44774</v>
          </cell>
          <cell r="Q110">
            <v>43259</v>
          </cell>
          <cell r="R110">
            <v>39056</v>
          </cell>
          <cell r="S110">
            <v>35122</v>
          </cell>
          <cell r="T110">
            <v>33442</v>
          </cell>
          <cell r="U110">
            <v>36718</v>
          </cell>
          <cell r="V110">
            <v>40711</v>
          </cell>
          <cell r="W110">
            <v>46613</v>
          </cell>
          <cell r="X110">
            <v>51844</v>
          </cell>
          <cell r="Y110">
            <v>55355</v>
          </cell>
          <cell r="Z110">
            <v>56445</v>
          </cell>
          <cell r="AA110">
            <v>56724</v>
          </cell>
          <cell r="AB110">
            <v>57451</v>
          </cell>
          <cell r="AC110">
            <v>57970</v>
          </cell>
          <cell r="AD110">
            <v>58185</v>
          </cell>
          <cell r="AE110">
            <v>58875</v>
          </cell>
          <cell r="AF110">
            <v>59181</v>
          </cell>
          <cell r="AG110">
            <v>58308</v>
          </cell>
        </row>
        <row r="111">
          <cell r="J111">
            <v>19319</v>
          </cell>
          <cell r="K111">
            <v>20737</v>
          </cell>
          <cell r="L111">
            <v>22121</v>
          </cell>
          <cell r="M111">
            <v>23478</v>
          </cell>
          <cell r="N111">
            <v>25319</v>
          </cell>
          <cell r="O111">
            <v>27141</v>
          </cell>
          <cell r="P111">
            <v>29924</v>
          </cell>
          <cell r="Q111">
            <v>32135</v>
          </cell>
          <cell r="R111">
            <v>34642</v>
          </cell>
          <cell r="S111">
            <v>36431</v>
          </cell>
          <cell r="T111">
            <v>38660</v>
          </cell>
          <cell r="U111">
            <v>40260</v>
          </cell>
          <cell r="V111">
            <v>39877</v>
          </cell>
          <cell r="W111">
            <v>38153</v>
          </cell>
          <cell r="X111">
            <v>36169</v>
          </cell>
          <cell r="Y111">
            <v>36632</v>
          </cell>
          <cell r="Z111">
            <v>39866</v>
          </cell>
          <cell r="AA111">
            <v>43064</v>
          </cell>
          <cell r="AB111">
            <v>45941</v>
          </cell>
          <cell r="AC111">
            <v>48540</v>
          </cell>
          <cell r="AD111">
            <v>51125</v>
          </cell>
          <cell r="AE111">
            <v>53949</v>
          </cell>
          <cell r="AF111">
            <v>56280</v>
          </cell>
          <cell r="AG111">
            <v>58343</v>
          </cell>
        </row>
        <row r="112">
          <cell r="J112">
            <v>1422531</v>
          </cell>
          <cell r="K112">
            <v>1426238</v>
          </cell>
          <cell r="L112">
            <v>1428733</v>
          </cell>
          <cell r="M112">
            <v>1430156</v>
          </cell>
          <cell r="N112">
            <v>1432600</v>
          </cell>
          <cell r="O112">
            <v>1435324</v>
          </cell>
          <cell r="P112">
            <v>1438416</v>
          </cell>
          <cell r="Q112">
            <v>1442523</v>
          </cell>
          <cell r="R112">
            <v>1446990</v>
          </cell>
          <cell r="S112">
            <v>1452236</v>
          </cell>
          <cell r="T112">
            <v>1457631</v>
          </cell>
          <cell r="U112">
            <v>1464056</v>
          </cell>
          <cell r="V112">
            <v>1453403</v>
          </cell>
          <cell r="W112">
            <v>1463766</v>
          </cell>
          <cell r="X112">
            <v>1479929</v>
          </cell>
          <cell r="Y112">
            <v>1491214</v>
          </cell>
          <cell r="Z112">
            <v>1499237</v>
          </cell>
          <cell r="AA112">
            <v>1504727</v>
          </cell>
          <cell r="AB112">
            <v>1521242</v>
          </cell>
          <cell r="AC112">
            <v>1536302</v>
          </cell>
          <cell r="AD112">
            <v>1540272</v>
          </cell>
          <cell r="AE112">
            <v>1541950</v>
          </cell>
          <cell r="AF112">
            <v>1540688</v>
          </cell>
          <cell r="AG112">
            <v>1545155</v>
          </cell>
        </row>
      </sheetData>
      <sheetData sheetId="14"/>
      <sheetData sheetId="15">
        <row r="94">
          <cell r="J94">
            <v>253979</v>
          </cell>
          <cell r="K94">
            <v>251235</v>
          </cell>
          <cell r="L94">
            <v>233889</v>
          </cell>
          <cell r="M94">
            <v>237152</v>
          </cell>
          <cell r="N94">
            <v>237037</v>
          </cell>
          <cell r="O94">
            <v>236039</v>
          </cell>
          <cell r="P94">
            <v>233127</v>
          </cell>
          <cell r="Q94">
            <v>229741</v>
          </cell>
          <cell r="R94">
            <v>222426</v>
          </cell>
          <cell r="S94">
            <v>216466</v>
          </cell>
          <cell r="T94">
            <v>212355</v>
          </cell>
          <cell r="U94">
            <v>209664</v>
          </cell>
          <cell r="V94">
            <v>206040</v>
          </cell>
          <cell r="W94">
            <v>204774</v>
          </cell>
          <cell r="X94">
            <v>203142</v>
          </cell>
          <cell r="Y94">
            <v>201929</v>
          </cell>
          <cell r="Z94">
            <v>198813</v>
          </cell>
          <cell r="AA94">
            <v>195417</v>
          </cell>
          <cell r="AB94">
            <v>193721</v>
          </cell>
          <cell r="AC94">
            <v>191469</v>
          </cell>
          <cell r="AD94">
            <v>188783</v>
          </cell>
          <cell r="AE94">
            <v>186132</v>
          </cell>
          <cell r="AF94">
            <v>183407</v>
          </cell>
          <cell r="AG94">
            <v>180749</v>
          </cell>
        </row>
        <row r="95">
          <cell r="J95">
            <v>280000</v>
          </cell>
          <cell r="K95">
            <v>270901</v>
          </cell>
          <cell r="L95">
            <v>256206</v>
          </cell>
          <cell r="M95">
            <v>249396</v>
          </cell>
          <cell r="N95">
            <v>245350</v>
          </cell>
          <cell r="O95">
            <v>241734</v>
          </cell>
          <cell r="P95">
            <v>239312</v>
          </cell>
          <cell r="Q95">
            <v>237457</v>
          </cell>
          <cell r="R95">
            <v>239345</v>
          </cell>
          <cell r="S95">
            <v>237162</v>
          </cell>
          <cell r="T95">
            <v>233416</v>
          </cell>
          <cell r="U95">
            <v>227772</v>
          </cell>
          <cell r="V95">
            <v>221230</v>
          </cell>
          <cell r="W95">
            <v>214889</v>
          </cell>
          <cell r="X95">
            <v>211483</v>
          </cell>
          <cell r="Y95">
            <v>210289</v>
          </cell>
          <cell r="Z95">
            <v>209509</v>
          </cell>
          <cell r="AA95">
            <v>208189</v>
          </cell>
          <cell r="AB95">
            <v>207004</v>
          </cell>
          <cell r="AC95">
            <v>205566</v>
          </cell>
          <cell r="AD95">
            <v>204213</v>
          </cell>
          <cell r="AE95">
            <v>201105</v>
          </cell>
          <cell r="AF95">
            <v>197471</v>
          </cell>
          <cell r="AG95">
            <v>195317</v>
          </cell>
        </row>
        <row r="96">
          <cell r="J96">
            <v>335184</v>
          </cell>
          <cell r="K96">
            <v>322253</v>
          </cell>
          <cell r="L96">
            <v>307447</v>
          </cell>
          <cell r="M96">
            <v>295558</v>
          </cell>
          <cell r="N96">
            <v>284220</v>
          </cell>
          <cell r="O96">
            <v>274491</v>
          </cell>
          <cell r="P96">
            <v>265562</v>
          </cell>
          <cell r="Q96">
            <v>257525</v>
          </cell>
          <cell r="R96">
            <v>250758</v>
          </cell>
          <cell r="S96">
            <v>246907</v>
          </cell>
          <cell r="T96">
            <v>243610</v>
          </cell>
          <cell r="U96">
            <v>242550</v>
          </cell>
          <cell r="V96">
            <v>242480</v>
          </cell>
          <cell r="W96">
            <v>241937</v>
          </cell>
          <cell r="X96">
            <v>237956</v>
          </cell>
          <cell r="Y96">
            <v>233953</v>
          </cell>
          <cell r="Z96">
            <v>228487</v>
          </cell>
          <cell r="AA96">
            <v>223229</v>
          </cell>
          <cell r="AB96">
            <v>217595</v>
          </cell>
          <cell r="AC96">
            <v>214320</v>
          </cell>
          <cell r="AD96">
            <v>212763</v>
          </cell>
          <cell r="AE96">
            <v>212609</v>
          </cell>
          <cell r="AF96">
            <v>210846</v>
          </cell>
          <cell r="AG96">
            <v>209333</v>
          </cell>
        </row>
        <row r="97">
          <cell r="J97">
            <v>360898</v>
          </cell>
          <cell r="K97">
            <v>360594</v>
          </cell>
          <cell r="L97">
            <v>358284</v>
          </cell>
          <cell r="M97">
            <v>352337</v>
          </cell>
          <cell r="N97">
            <v>344286</v>
          </cell>
          <cell r="O97">
            <v>331372</v>
          </cell>
          <cell r="P97">
            <v>317849</v>
          </cell>
          <cell r="Q97">
            <v>305193</v>
          </cell>
          <cell r="R97">
            <v>294289</v>
          </cell>
          <cell r="S97">
            <v>283605</v>
          </cell>
          <cell r="T97">
            <v>274539</v>
          </cell>
          <cell r="U97">
            <v>266226</v>
          </cell>
          <cell r="V97">
            <v>258995</v>
          </cell>
          <cell r="W97">
            <v>251781</v>
          </cell>
          <cell r="X97">
            <v>248153</v>
          </cell>
          <cell r="Y97">
            <v>244732</v>
          </cell>
          <cell r="Z97">
            <v>243697</v>
          </cell>
          <cell r="AA97">
            <v>242862</v>
          </cell>
          <cell r="AB97">
            <v>242929</v>
          </cell>
          <cell r="AC97">
            <v>239475</v>
          </cell>
          <cell r="AD97">
            <v>235913</v>
          </cell>
          <cell r="AE97">
            <v>231274</v>
          </cell>
          <cell r="AF97">
            <v>225903</v>
          </cell>
          <cell r="AG97">
            <v>220472</v>
          </cell>
        </row>
        <row r="98">
          <cell r="J98">
            <v>353982</v>
          </cell>
          <cell r="K98">
            <v>351543</v>
          </cell>
          <cell r="L98">
            <v>352843</v>
          </cell>
          <cell r="M98">
            <v>349473</v>
          </cell>
          <cell r="N98">
            <v>348209</v>
          </cell>
          <cell r="O98">
            <v>348517</v>
          </cell>
          <cell r="P98">
            <v>347409</v>
          </cell>
          <cell r="Q98">
            <v>343122</v>
          </cell>
          <cell r="R98">
            <v>337546</v>
          </cell>
          <cell r="S98">
            <v>329424</v>
          </cell>
          <cell r="T98">
            <v>317144</v>
          </cell>
          <cell r="U98">
            <v>305132</v>
          </cell>
          <cell r="V98">
            <v>295118</v>
          </cell>
          <cell r="W98">
            <v>285612</v>
          </cell>
          <cell r="X98">
            <v>277048</v>
          </cell>
          <cell r="Y98">
            <v>268913</v>
          </cell>
          <cell r="Z98">
            <v>260591</v>
          </cell>
          <cell r="AA98">
            <v>253132</v>
          </cell>
          <cell r="AB98">
            <v>248530</v>
          </cell>
          <cell r="AC98">
            <v>246039</v>
          </cell>
          <cell r="AD98">
            <v>243839</v>
          </cell>
          <cell r="AE98">
            <v>244327</v>
          </cell>
          <cell r="AF98">
            <v>245036</v>
          </cell>
          <cell r="AG98">
            <v>245238</v>
          </cell>
        </row>
        <row r="99">
          <cell r="J99">
            <v>315953</v>
          </cell>
          <cell r="K99">
            <v>323174</v>
          </cell>
          <cell r="L99">
            <v>331424</v>
          </cell>
          <cell r="M99">
            <v>335623</v>
          </cell>
          <cell r="N99">
            <v>338331</v>
          </cell>
          <cell r="O99">
            <v>336437</v>
          </cell>
          <cell r="P99">
            <v>333468</v>
          </cell>
          <cell r="Q99">
            <v>330062</v>
          </cell>
          <cell r="R99">
            <v>326273</v>
          </cell>
          <cell r="S99">
            <v>323058</v>
          </cell>
          <cell r="T99">
            <v>321671</v>
          </cell>
          <cell r="U99">
            <v>319916</v>
          </cell>
          <cell r="V99">
            <v>316528</v>
          </cell>
          <cell r="W99">
            <v>313474</v>
          </cell>
          <cell r="X99">
            <v>309332</v>
          </cell>
          <cell r="Y99">
            <v>300575</v>
          </cell>
          <cell r="Z99">
            <v>290592</v>
          </cell>
          <cell r="AA99">
            <v>280047</v>
          </cell>
          <cell r="AB99">
            <v>272416</v>
          </cell>
          <cell r="AC99">
            <v>263340</v>
          </cell>
          <cell r="AD99">
            <v>256313</v>
          </cell>
          <cell r="AE99">
            <v>250259</v>
          </cell>
          <cell r="AF99">
            <v>248273</v>
          </cell>
          <cell r="AG99">
            <v>244708</v>
          </cell>
        </row>
        <row r="100">
          <cell r="J100">
            <v>275048</v>
          </cell>
          <cell r="K100">
            <v>279556</v>
          </cell>
          <cell r="L100">
            <v>286803</v>
          </cell>
          <cell r="M100">
            <v>291600</v>
          </cell>
          <cell r="N100">
            <v>299442</v>
          </cell>
          <cell r="O100">
            <v>308588</v>
          </cell>
          <cell r="P100">
            <v>315442</v>
          </cell>
          <cell r="Q100">
            <v>319546</v>
          </cell>
          <cell r="R100">
            <v>322198</v>
          </cell>
          <cell r="S100">
            <v>322415</v>
          </cell>
          <cell r="T100">
            <v>318205</v>
          </cell>
          <cell r="U100">
            <v>312818</v>
          </cell>
          <cell r="V100">
            <v>308391</v>
          </cell>
          <cell r="W100">
            <v>305385</v>
          </cell>
          <cell r="X100">
            <v>304617</v>
          </cell>
          <cell r="Y100">
            <v>305577</v>
          </cell>
          <cell r="Z100">
            <v>305615</v>
          </cell>
          <cell r="AA100">
            <v>303617</v>
          </cell>
          <cell r="AB100">
            <v>302801</v>
          </cell>
          <cell r="AC100">
            <v>297797</v>
          </cell>
          <cell r="AD100">
            <v>289386</v>
          </cell>
          <cell r="AE100">
            <v>279258</v>
          </cell>
          <cell r="AF100">
            <v>271566</v>
          </cell>
          <cell r="AG100">
            <v>263072</v>
          </cell>
        </row>
        <row r="101">
          <cell r="J101">
            <v>256969</v>
          </cell>
          <cell r="K101">
            <v>257193</v>
          </cell>
          <cell r="L101">
            <v>261731</v>
          </cell>
          <cell r="M101">
            <v>266330</v>
          </cell>
          <cell r="N101">
            <v>269084</v>
          </cell>
          <cell r="O101">
            <v>273013</v>
          </cell>
          <cell r="P101">
            <v>276635</v>
          </cell>
          <cell r="Q101">
            <v>281552</v>
          </cell>
          <cell r="R101">
            <v>286233</v>
          </cell>
          <cell r="S101">
            <v>292638</v>
          </cell>
          <cell r="T101">
            <v>300260</v>
          </cell>
          <cell r="U101">
            <v>305593</v>
          </cell>
          <cell r="V101">
            <v>309058</v>
          </cell>
          <cell r="W101">
            <v>311625</v>
          </cell>
          <cell r="X101">
            <v>313379</v>
          </cell>
          <cell r="Y101">
            <v>311206</v>
          </cell>
          <cell r="Z101">
            <v>307747</v>
          </cell>
          <cell r="AA101">
            <v>304612</v>
          </cell>
          <cell r="AB101">
            <v>302406</v>
          </cell>
          <cell r="AC101">
            <v>301176</v>
          </cell>
          <cell r="AD101">
            <v>302113</v>
          </cell>
          <cell r="AE101">
            <v>303314</v>
          </cell>
          <cell r="AF101">
            <v>303639</v>
          </cell>
          <cell r="AG101">
            <v>301534</v>
          </cell>
        </row>
        <row r="102">
          <cell r="J102">
            <v>264904</v>
          </cell>
          <cell r="K102">
            <v>271474</v>
          </cell>
          <cell r="L102">
            <v>270265</v>
          </cell>
          <cell r="M102">
            <v>264990</v>
          </cell>
          <cell r="N102">
            <v>258321</v>
          </cell>
          <cell r="O102">
            <v>256993</v>
          </cell>
          <cell r="P102">
            <v>256578</v>
          </cell>
          <cell r="Q102">
            <v>258226</v>
          </cell>
          <cell r="R102">
            <v>262422</v>
          </cell>
          <cell r="S102">
            <v>264460</v>
          </cell>
          <cell r="T102">
            <v>267515</v>
          </cell>
          <cell r="U102">
            <v>271098</v>
          </cell>
          <cell r="V102">
            <v>276196</v>
          </cell>
          <cell r="W102">
            <v>280978</v>
          </cell>
          <cell r="X102">
            <v>288481</v>
          </cell>
          <cell r="Y102">
            <v>297174</v>
          </cell>
          <cell r="Z102">
            <v>303836</v>
          </cell>
          <cell r="AA102">
            <v>308771</v>
          </cell>
          <cell r="AB102">
            <v>313148</v>
          </cell>
          <cell r="AC102">
            <v>315515</v>
          </cell>
          <cell r="AD102">
            <v>313266</v>
          </cell>
          <cell r="AE102">
            <v>310919</v>
          </cell>
          <cell r="AF102">
            <v>308590</v>
          </cell>
          <cell r="AG102">
            <v>305602</v>
          </cell>
        </row>
        <row r="103">
          <cell r="J103">
            <v>217806</v>
          </cell>
          <cell r="K103">
            <v>217142</v>
          </cell>
          <cell r="L103">
            <v>230005</v>
          </cell>
          <cell r="M103">
            <v>239052</v>
          </cell>
          <cell r="N103">
            <v>252939</v>
          </cell>
          <cell r="O103">
            <v>263582</v>
          </cell>
          <cell r="P103">
            <v>269574</v>
          </cell>
          <cell r="Q103">
            <v>265980</v>
          </cell>
          <cell r="R103">
            <v>260990</v>
          </cell>
          <cell r="S103">
            <v>254292</v>
          </cell>
          <cell r="T103">
            <v>252674</v>
          </cell>
          <cell r="U103">
            <v>251931</v>
          </cell>
          <cell r="V103">
            <v>253409</v>
          </cell>
          <cell r="W103">
            <v>257744</v>
          </cell>
          <cell r="X103">
            <v>260656</v>
          </cell>
          <cell r="Y103">
            <v>265287</v>
          </cell>
          <cell r="Z103">
            <v>269880</v>
          </cell>
          <cell r="AA103">
            <v>275506</v>
          </cell>
          <cell r="AB103">
            <v>281221</v>
          </cell>
          <cell r="AC103">
            <v>288753</v>
          </cell>
          <cell r="AD103">
            <v>298023</v>
          </cell>
          <cell r="AE103">
            <v>305453</v>
          </cell>
          <cell r="AF103">
            <v>309760</v>
          </cell>
          <cell r="AG103">
            <v>314728</v>
          </cell>
        </row>
        <row r="104">
          <cell r="J104">
            <v>218521</v>
          </cell>
          <cell r="K104">
            <v>222357</v>
          </cell>
          <cell r="L104">
            <v>223615</v>
          </cell>
          <cell r="M104">
            <v>223622</v>
          </cell>
          <cell r="N104">
            <v>220992</v>
          </cell>
          <cell r="O104">
            <v>215896</v>
          </cell>
          <cell r="P104">
            <v>214998</v>
          </cell>
          <cell r="Q104">
            <v>225611</v>
          </cell>
          <cell r="R104">
            <v>234355</v>
          </cell>
          <cell r="S104">
            <v>247266</v>
          </cell>
          <cell r="T104">
            <v>257235</v>
          </cell>
          <cell r="U104">
            <v>263127</v>
          </cell>
          <cell r="V104">
            <v>260390</v>
          </cell>
          <cell r="W104">
            <v>256074</v>
          </cell>
          <cell r="X104">
            <v>250374</v>
          </cell>
          <cell r="Y104">
            <v>249320</v>
          </cell>
          <cell r="Z104">
            <v>249268</v>
          </cell>
          <cell r="AA104">
            <v>251497</v>
          </cell>
          <cell r="AB104">
            <v>257237</v>
          </cell>
          <cell r="AC104">
            <v>260515</v>
          </cell>
          <cell r="AD104">
            <v>265457</v>
          </cell>
          <cell r="AE104">
            <v>270505</v>
          </cell>
          <cell r="AF104">
            <v>274646</v>
          </cell>
          <cell r="AG104">
            <v>280226</v>
          </cell>
        </row>
        <row r="105">
          <cell r="J105">
            <v>212472</v>
          </cell>
          <cell r="K105">
            <v>209814</v>
          </cell>
          <cell r="L105">
            <v>209716</v>
          </cell>
          <cell r="M105">
            <v>210777</v>
          </cell>
          <cell r="N105">
            <v>212484</v>
          </cell>
          <cell r="O105">
            <v>215478</v>
          </cell>
          <cell r="P105">
            <v>218870</v>
          </cell>
          <cell r="Q105">
            <v>218474</v>
          </cell>
          <cell r="R105">
            <v>218666</v>
          </cell>
          <cell r="S105">
            <v>215959</v>
          </cell>
          <cell r="T105">
            <v>210777</v>
          </cell>
          <cell r="U105">
            <v>209684</v>
          </cell>
          <cell r="V105">
            <v>219717</v>
          </cell>
          <cell r="W105">
            <v>228806</v>
          </cell>
          <cell r="X105">
            <v>242141</v>
          </cell>
          <cell r="Y105">
            <v>253024</v>
          </cell>
          <cell r="Z105">
            <v>259796</v>
          </cell>
          <cell r="AA105">
            <v>257470</v>
          </cell>
          <cell r="AB105">
            <v>253222</v>
          </cell>
          <cell r="AC105">
            <v>247534</v>
          </cell>
          <cell r="AD105">
            <v>246430</v>
          </cell>
          <cell r="AE105">
            <v>247090</v>
          </cell>
          <cell r="AF105">
            <v>248327</v>
          </cell>
          <cell r="AG105">
            <v>254064</v>
          </cell>
        </row>
        <row r="106">
          <cell r="J106">
            <v>195999</v>
          </cell>
          <cell r="K106">
            <v>202045</v>
          </cell>
          <cell r="L106">
            <v>205072</v>
          </cell>
          <cell r="M106">
            <v>204253</v>
          </cell>
          <cell r="N106">
            <v>205397</v>
          </cell>
          <cell r="O106">
            <v>206612</v>
          </cell>
          <cell r="P106">
            <v>203821</v>
          </cell>
          <cell r="Q106">
            <v>202455</v>
          </cell>
          <cell r="R106">
            <v>203529</v>
          </cell>
          <cell r="S106">
            <v>205190</v>
          </cell>
          <cell r="T106">
            <v>208324</v>
          </cell>
          <cell r="U106">
            <v>211713</v>
          </cell>
          <cell r="V106">
            <v>211666</v>
          </cell>
          <cell r="W106">
            <v>212223</v>
          </cell>
          <cell r="X106">
            <v>209912</v>
          </cell>
          <cell r="Y106">
            <v>205491</v>
          </cell>
          <cell r="Z106">
            <v>204803</v>
          </cell>
          <cell r="AA106">
            <v>215523</v>
          </cell>
          <cell r="AB106">
            <v>224873</v>
          </cell>
          <cell r="AC106">
            <v>238318</v>
          </cell>
          <cell r="AD106">
            <v>248907</v>
          </cell>
          <cell r="AE106">
            <v>255829</v>
          </cell>
          <cell r="AF106">
            <v>251422</v>
          </cell>
          <cell r="AG106">
            <v>247562</v>
          </cell>
        </row>
        <row r="107">
          <cell r="J107">
            <v>173854</v>
          </cell>
          <cell r="K107">
            <v>173351</v>
          </cell>
          <cell r="L107">
            <v>177934</v>
          </cell>
          <cell r="M107">
            <v>180440</v>
          </cell>
          <cell r="N107">
            <v>181944</v>
          </cell>
          <cell r="O107">
            <v>184953</v>
          </cell>
          <cell r="P107">
            <v>190425</v>
          </cell>
          <cell r="Q107">
            <v>192332</v>
          </cell>
          <cell r="R107">
            <v>192228</v>
          </cell>
          <cell r="S107">
            <v>193384</v>
          </cell>
          <cell r="T107">
            <v>194903</v>
          </cell>
          <cell r="U107">
            <v>192806</v>
          </cell>
          <cell r="V107">
            <v>191486</v>
          </cell>
          <cell r="W107">
            <v>193380</v>
          </cell>
          <cell r="X107">
            <v>196086</v>
          </cell>
          <cell r="Y107">
            <v>199944</v>
          </cell>
          <cell r="Z107">
            <v>203720</v>
          </cell>
          <cell r="AA107">
            <v>204152</v>
          </cell>
          <cell r="AB107">
            <v>204433</v>
          </cell>
          <cell r="AC107">
            <v>202357</v>
          </cell>
          <cell r="AD107">
            <v>197963</v>
          </cell>
          <cell r="AE107">
            <v>197552</v>
          </cell>
          <cell r="AF107">
            <v>206550</v>
          </cell>
          <cell r="AG107">
            <v>215853</v>
          </cell>
        </row>
        <row r="108">
          <cell r="J108">
            <v>98799</v>
          </cell>
          <cell r="K108">
            <v>106664</v>
          </cell>
          <cell r="L108">
            <v>116933</v>
          </cell>
          <cell r="M108">
            <v>131462</v>
          </cell>
          <cell r="N108">
            <v>146394</v>
          </cell>
          <cell r="O108">
            <v>156624</v>
          </cell>
          <cell r="P108">
            <v>156283</v>
          </cell>
          <cell r="Q108">
            <v>159638</v>
          </cell>
          <cell r="R108">
            <v>162078</v>
          </cell>
          <cell r="S108">
            <v>163408</v>
          </cell>
          <cell r="T108">
            <v>166325</v>
          </cell>
          <cell r="U108">
            <v>171795</v>
          </cell>
          <cell r="V108">
            <v>174831</v>
          </cell>
          <cell r="W108">
            <v>175831</v>
          </cell>
          <cell r="X108">
            <v>177476</v>
          </cell>
          <cell r="Y108">
            <v>179674</v>
          </cell>
          <cell r="Z108">
            <v>178470</v>
          </cell>
          <cell r="AA108">
            <v>178176</v>
          </cell>
          <cell r="AB108">
            <v>180285</v>
          </cell>
          <cell r="AC108">
            <v>183215</v>
          </cell>
          <cell r="AD108">
            <v>187033</v>
          </cell>
          <cell r="AE108">
            <v>190774</v>
          </cell>
          <cell r="AF108">
            <v>190261</v>
          </cell>
          <cell r="AG108">
            <v>190349</v>
          </cell>
        </row>
        <row r="109">
          <cell r="J109">
            <v>105427</v>
          </cell>
          <cell r="K109">
            <v>105850</v>
          </cell>
          <cell r="L109">
            <v>102876</v>
          </cell>
          <cell r="M109">
            <v>94868</v>
          </cell>
          <cell r="N109">
            <v>86477</v>
          </cell>
          <cell r="O109">
            <v>82111</v>
          </cell>
          <cell r="P109">
            <v>89516</v>
          </cell>
          <cell r="Q109">
            <v>98006</v>
          </cell>
          <cell r="R109">
            <v>110540</v>
          </cell>
          <cell r="S109">
            <v>122945</v>
          </cell>
          <cell r="T109">
            <v>131499</v>
          </cell>
          <cell r="U109">
            <v>131782</v>
          </cell>
          <cell r="V109">
            <v>134618</v>
          </cell>
          <cell r="W109">
            <v>137773</v>
          </cell>
          <cell r="X109">
            <v>140270</v>
          </cell>
          <cell r="Y109">
            <v>144156</v>
          </cell>
          <cell r="Z109">
            <v>149662</v>
          </cell>
          <cell r="AA109">
            <v>152845</v>
          </cell>
          <cell r="AB109">
            <v>153551</v>
          </cell>
          <cell r="AC109">
            <v>155445</v>
          </cell>
          <cell r="AD109">
            <v>157427</v>
          </cell>
          <cell r="AE109">
            <v>157067</v>
          </cell>
          <cell r="AF109">
            <v>156249</v>
          </cell>
          <cell r="AG109">
            <v>158534</v>
          </cell>
        </row>
        <row r="110">
          <cell r="J110">
            <v>60331</v>
          </cell>
          <cell r="K110">
            <v>64422</v>
          </cell>
          <cell r="L110">
            <v>68011</v>
          </cell>
          <cell r="M110">
            <v>72101</v>
          </cell>
          <cell r="N110">
            <v>75013</v>
          </cell>
          <cell r="O110">
            <v>77124</v>
          </cell>
          <cell r="P110">
            <v>78057</v>
          </cell>
          <cell r="Q110">
            <v>75364</v>
          </cell>
          <cell r="R110">
            <v>69533</v>
          </cell>
          <cell r="S110">
            <v>62970</v>
          </cell>
          <cell r="T110">
            <v>60135</v>
          </cell>
          <cell r="U110">
            <v>66648</v>
          </cell>
          <cell r="V110">
            <v>73928</v>
          </cell>
          <cell r="W110">
            <v>83880</v>
          </cell>
          <cell r="X110">
            <v>93574</v>
          </cell>
          <cell r="Y110">
            <v>100521</v>
          </cell>
          <cell r="Z110">
            <v>101957</v>
          </cell>
          <cell r="AA110">
            <v>105114</v>
          </cell>
          <cell r="AB110">
            <v>107759</v>
          </cell>
          <cell r="AC110">
            <v>110188</v>
          </cell>
          <cell r="AD110">
            <v>113155</v>
          </cell>
          <cell r="AE110">
            <v>118036</v>
          </cell>
          <cell r="AF110">
            <v>120295</v>
          </cell>
          <cell r="AG110">
            <v>121037</v>
          </cell>
        </row>
        <row r="111">
          <cell r="J111">
            <v>33101</v>
          </cell>
          <cell r="K111">
            <v>35824</v>
          </cell>
          <cell r="L111">
            <v>38462</v>
          </cell>
          <cell r="M111">
            <v>40538</v>
          </cell>
          <cell r="N111">
            <v>43731</v>
          </cell>
          <cell r="O111">
            <v>46173</v>
          </cell>
          <cell r="P111">
            <v>50071</v>
          </cell>
          <cell r="Q111">
            <v>53437</v>
          </cell>
          <cell r="R111">
            <v>57150</v>
          </cell>
          <cell r="S111">
            <v>60479</v>
          </cell>
          <cell r="T111">
            <v>63545</v>
          </cell>
          <cell r="U111">
            <v>65799</v>
          </cell>
          <cell r="V111">
            <v>65990</v>
          </cell>
          <cell r="W111">
            <v>63866</v>
          </cell>
          <cell r="X111">
            <v>60703</v>
          </cell>
          <cell r="Y111">
            <v>61360</v>
          </cell>
          <cell r="Z111">
            <v>66962</v>
          </cell>
          <cell r="AA111">
            <v>71971</v>
          </cell>
          <cell r="AB111">
            <v>77493</v>
          </cell>
          <cell r="AC111">
            <v>82805</v>
          </cell>
          <cell r="AD111">
            <v>87023</v>
          </cell>
          <cell r="AE111">
            <v>92165</v>
          </cell>
          <cell r="AF111">
            <v>97831</v>
          </cell>
          <cell r="AG111">
            <v>102425</v>
          </cell>
        </row>
        <row r="112">
          <cell r="J112">
            <v>4013227</v>
          </cell>
          <cell r="K112">
            <v>4025392</v>
          </cell>
          <cell r="L112">
            <v>4031516</v>
          </cell>
          <cell r="M112">
            <v>4039572</v>
          </cell>
          <cell r="N112">
            <v>4049651</v>
          </cell>
          <cell r="O112">
            <v>4055737</v>
          </cell>
          <cell r="P112">
            <v>4056997</v>
          </cell>
          <cell r="Q112">
            <v>4053721</v>
          </cell>
          <cell r="R112">
            <v>4050559</v>
          </cell>
          <cell r="S112">
            <v>4042028</v>
          </cell>
          <cell r="T112">
            <v>4034132</v>
          </cell>
          <cell r="U112">
            <v>4026054</v>
          </cell>
          <cell r="V112">
            <v>4020071</v>
          </cell>
          <cell r="W112">
            <v>4020032</v>
          </cell>
          <cell r="X112">
            <v>4024783</v>
          </cell>
          <cell r="Y112">
            <v>4033125</v>
          </cell>
          <cell r="Z112">
            <v>4033405</v>
          </cell>
          <cell r="AA112">
            <v>4032130</v>
          </cell>
          <cell r="AB112">
            <v>4040624</v>
          </cell>
          <cell r="AC112">
            <v>4043827</v>
          </cell>
          <cell r="AD112">
            <v>4048007</v>
          </cell>
          <cell r="AE112">
            <v>4053668</v>
          </cell>
          <cell r="AF112">
            <v>4050072</v>
          </cell>
          <cell r="AG112">
            <v>4050803</v>
          </cell>
        </row>
      </sheetData>
      <sheetData sheetId="16"/>
      <sheetData sheetId="17">
        <row r="94">
          <cell r="J94">
            <v>140250</v>
          </cell>
          <cell r="K94">
            <v>137091</v>
          </cell>
          <cell r="L94">
            <v>124677</v>
          </cell>
          <cell r="M94">
            <v>124445</v>
          </cell>
          <cell r="N94">
            <v>123536</v>
          </cell>
          <cell r="O94">
            <v>120683</v>
          </cell>
          <cell r="P94">
            <v>118303</v>
          </cell>
          <cell r="Q94">
            <v>115540</v>
          </cell>
          <cell r="R94">
            <v>110312</v>
          </cell>
          <cell r="S94">
            <v>105740</v>
          </cell>
          <cell r="T94">
            <v>102218</v>
          </cell>
          <cell r="U94">
            <v>99527</v>
          </cell>
          <cell r="V94">
            <v>97106</v>
          </cell>
          <cell r="W94">
            <v>95460</v>
          </cell>
          <cell r="X94">
            <v>94339</v>
          </cell>
          <cell r="Y94">
            <v>93372</v>
          </cell>
          <cell r="Z94">
            <v>92072</v>
          </cell>
          <cell r="AA94">
            <v>91245</v>
          </cell>
          <cell r="AB94">
            <v>91378</v>
          </cell>
          <cell r="AC94">
            <v>90537</v>
          </cell>
          <cell r="AD94">
            <v>89920</v>
          </cell>
          <cell r="AE94">
            <v>89106</v>
          </cell>
          <cell r="AF94">
            <v>87627</v>
          </cell>
          <cell r="AG94">
            <v>86786</v>
          </cell>
        </row>
        <row r="95">
          <cell r="J95">
            <v>148407</v>
          </cell>
          <cell r="K95">
            <v>144885</v>
          </cell>
          <cell r="L95">
            <v>137304</v>
          </cell>
          <cell r="M95">
            <v>133814</v>
          </cell>
          <cell r="N95">
            <v>131868</v>
          </cell>
          <cell r="O95">
            <v>129443</v>
          </cell>
          <cell r="P95">
            <v>126694</v>
          </cell>
          <cell r="Q95">
            <v>124076</v>
          </cell>
          <cell r="R95">
            <v>124283</v>
          </cell>
          <cell r="S95">
            <v>122179</v>
          </cell>
          <cell r="T95">
            <v>118304</v>
          </cell>
          <cell r="U95">
            <v>114254</v>
          </cell>
          <cell r="V95">
            <v>109581</v>
          </cell>
          <cell r="W95">
            <v>105008</v>
          </cell>
          <cell r="X95">
            <v>101706</v>
          </cell>
          <cell r="Y95">
            <v>99559</v>
          </cell>
          <cell r="Z95">
            <v>97967</v>
          </cell>
          <cell r="AA95">
            <v>96455</v>
          </cell>
          <cell r="AB95">
            <v>95493</v>
          </cell>
          <cell r="AC95">
            <v>94639</v>
          </cell>
          <cell r="AD95">
            <v>94260</v>
          </cell>
          <cell r="AE95">
            <v>93069</v>
          </cell>
          <cell r="AF95">
            <v>92116</v>
          </cell>
          <cell r="AG95">
            <v>91879</v>
          </cell>
        </row>
        <row r="96">
          <cell r="J96">
            <v>165364</v>
          </cell>
          <cell r="K96">
            <v>160545</v>
          </cell>
          <cell r="L96">
            <v>154494</v>
          </cell>
          <cell r="M96">
            <v>150173</v>
          </cell>
          <cell r="N96">
            <v>146292</v>
          </cell>
          <cell r="O96">
            <v>142853</v>
          </cell>
          <cell r="P96">
            <v>139763</v>
          </cell>
          <cell r="Q96">
            <v>136546</v>
          </cell>
          <cell r="R96">
            <v>133615</v>
          </cell>
          <cell r="S96">
            <v>131978</v>
          </cell>
          <cell r="T96">
            <v>130216</v>
          </cell>
          <cell r="U96">
            <v>128618</v>
          </cell>
          <cell r="V96">
            <v>127062</v>
          </cell>
          <cell r="W96">
            <v>124901</v>
          </cell>
          <cell r="X96">
            <v>121595</v>
          </cell>
          <cell r="Y96">
            <v>117056</v>
          </cell>
          <cell r="Z96">
            <v>112927</v>
          </cell>
          <cell r="AA96">
            <v>108927</v>
          </cell>
          <cell r="AB96">
            <v>105246</v>
          </cell>
          <cell r="AC96">
            <v>102331</v>
          </cell>
          <cell r="AD96">
            <v>100434</v>
          </cell>
          <cell r="AE96">
            <v>99048</v>
          </cell>
          <cell r="AF96">
            <v>97266</v>
          </cell>
          <cell r="AG96">
            <v>96279</v>
          </cell>
        </row>
        <row r="97">
          <cell r="J97">
            <v>177094</v>
          </cell>
          <cell r="K97">
            <v>174887</v>
          </cell>
          <cell r="L97">
            <v>174276</v>
          </cell>
          <cell r="M97">
            <v>170434</v>
          </cell>
          <cell r="N97">
            <v>166493</v>
          </cell>
          <cell r="O97">
            <v>161900</v>
          </cell>
          <cell r="P97">
            <v>156900</v>
          </cell>
          <cell r="Q97">
            <v>152168</v>
          </cell>
          <cell r="R97">
            <v>148841</v>
          </cell>
          <cell r="S97">
            <v>145456</v>
          </cell>
          <cell r="T97">
            <v>142257</v>
          </cell>
          <cell r="U97">
            <v>139284</v>
          </cell>
          <cell r="V97">
            <v>136666</v>
          </cell>
          <cell r="W97">
            <v>132807</v>
          </cell>
          <cell r="X97">
            <v>131299</v>
          </cell>
          <cell r="Y97">
            <v>129421</v>
          </cell>
          <cell r="Z97">
            <v>127728</v>
          </cell>
          <cell r="AA97">
            <v>125500</v>
          </cell>
          <cell r="AB97">
            <v>124341</v>
          </cell>
          <cell r="AC97">
            <v>121224</v>
          </cell>
          <cell r="AD97">
            <v>117408</v>
          </cell>
          <cell r="AE97">
            <v>113775</v>
          </cell>
          <cell r="AF97">
            <v>109692</v>
          </cell>
          <cell r="AG97">
            <v>105906</v>
          </cell>
        </row>
        <row r="98">
          <cell r="J98">
            <v>179344</v>
          </cell>
          <cell r="K98">
            <v>176133</v>
          </cell>
          <cell r="L98">
            <v>175796</v>
          </cell>
          <cell r="M98">
            <v>172538</v>
          </cell>
          <cell r="N98">
            <v>171233</v>
          </cell>
          <cell r="O98">
            <v>169243</v>
          </cell>
          <cell r="P98">
            <v>167863</v>
          </cell>
          <cell r="Q98">
            <v>165524</v>
          </cell>
          <cell r="R98">
            <v>162030</v>
          </cell>
          <cell r="S98">
            <v>157866</v>
          </cell>
          <cell r="T98">
            <v>153463</v>
          </cell>
          <cell r="U98">
            <v>149129</v>
          </cell>
          <cell r="V98">
            <v>145256</v>
          </cell>
          <cell r="W98">
            <v>142171</v>
          </cell>
          <cell r="X98">
            <v>139955</v>
          </cell>
          <cell r="Y98">
            <v>136770</v>
          </cell>
          <cell r="Z98">
            <v>133446</v>
          </cell>
          <cell r="AA98">
            <v>130468</v>
          </cell>
          <cell r="AB98">
            <v>129918</v>
          </cell>
          <cell r="AC98">
            <v>129521</v>
          </cell>
          <cell r="AD98">
            <v>128439</v>
          </cell>
          <cell r="AE98">
            <v>127595</v>
          </cell>
          <cell r="AF98">
            <v>125930</v>
          </cell>
          <cell r="AG98">
            <v>124710</v>
          </cell>
        </row>
        <row r="99">
          <cell r="J99">
            <v>167856</v>
          </cell>
          <cell r="K99">
            <v>167634</v>
          </cell>
          <cell r="L99">
            <v>169835</v>
          </cell>
          <cell r="M99">
            <v>169447</v>
          </cell>
          <cell r="N99">
            <v>169478</v>
          </cell>
          <cell r="O99">
            <v>167741</v>
          </cell>
          <cell r="P99">
            <v>165957</v>
          </cell>
          <cell r="Q99">
            <v>163844</v>
          </cell>
          <cell r="R99">
            <v>161832</v>
          </cell>
          <cell r="S99">
            <v>159923</v>
          </cell>
          <cell r="T99">
            <v>155915</v>
          </cell>
          <cell r="U99">
            <v>154484</v>
          </cell>
          <cell r="V99">
            <v>151976</v>
          </cell>
          <cell r="W99">
            <v>150034</v>
          </cell>
          <cell r="X99">
            <v>149004</v>
          </cell>
          <cell r="Y99">
            <v>145139</v>
          </cell>
          <cell r="Z99">
            <v>140855</v>
          </cell>
          <cell r="AA99">
            <v>136272</v>
          </cell>
          <cell r="AB99">
            <v>135359</v>
          </cell>
          <cell r="AC99">
            <v>132927</v>
          </cell>
          <cell r="AD99">
            <v>130797</v>
          </cell>
          <cell r="AE99">
            <v>129273</v>
          </cell>
          <cell r="AF99">
            <v>129341</v>
          </cell>
          <cell r="AG99">
            <v>128622</v>
          </cell>
        </row>
        <row r="100">
          <cell r="J100">
            <v>144635</v>
          </cell>
          <cell r="K100">
            <v>146858</v>
          </cell>
          <cell r="L100">
            <v>150621</v>
          </cell>
          <cell r="M100">
            <v>152638</v>
          </cell>
          <cell r="N100">
            <v>156148</v>
          </cell>
          <cell r="O100">
            <v>159084</v>
          </cell>
          <cell r="P100">
            <v>160222</v>
          </cell>
          <cell r="Q100">
            <v>160711</v>
          </cell>
          <cell r="R100">
            <v>159896</v>
          </cell>
          <cell r="S100">
            <v>158579</v>
          </cell>
          <cell r="T100">
            <v>155101</v>
          </cell>
          <cell r="U100">
            <v>152554</v>
          </cell>
          <cell r="V100">
            <v>149821</v>
          </cell>
          <cell r="W100">
            <v>148159</v>
          </cell>
          <cell r="X100">
            <v>148632</v>
          </cell>
          <cell r="Y100">
            <v>145465</v>
          </cell>
          <cell r="Z100">
            <v>144139</v>
          </cell>
          <cell r="AA100">
            <v>142253</v>
          </cell>
          <cell r="AB100">
            <v>142380</v>
          </cell>
          <cell r="AC100">
            <v>140244</v>
          </cell>
          <cell r="AD100">
            <v>137102</v>
          </cell>
          <cell r="AE100">
            <v>133898</v>
          </cell>
          <cell r="AF100">
            <v>131434</v>
          </cell>
          <cell r="AG100">
            <v>129899</v>
          </cell>
        </row>
        <row r="101">
          <cell r="J101">
            <v>132410</v>
          </cell>
          <cell r="K101">
            <v>132749</v>
          </cell>
          <cell r="L101">
            <v>135901</v>
          </cell>
          <cell r="M101">
            <v>138387</v>
          </cell>
          <cell r="N101">
            <v>139477</v>
          </cell>
          <cell r="O101">
            <v>141070</v>
          </cell>
          <cell r="P101">
            <v>143294</v>
          </cell>
          <cell r="Q101">
            <v>145423</v>
          </cell>
          <cell r="R101">
            <v>147523</v>
          </cell>
          <cell r="S101">
            <v>149996</v>
          </cell>
          <cell r="T101">
            <v>151531</v>
          </cell>
          <cell r="U101">
            <v>151417</v>
          </cell>
          <cell r="V101">
            <v>150896</v>
          </cell>
          <cell r="W101">
            <v>149696</v>
          </cell>
          <cell r="X101">
            <v>149361</v>
          </cell>
          <cell r="Y101">
            <v>147193</v>
          </cell>
          <cell r="Z101">
            <v>144518</v>
          </cell>
          <cell r="AA101">
            <v>142033</v>
          </cell>
          <cell r="AB101">
            <v>142284</v>
          </cell>
          <cell r="AC101">
            <v>141273</v>
          </cell>
          <cell r="AD101">
            <v>139779</v>
          </cell>
          <cell r="AE101">
            <v>139618</v>
          </cell>
          <cell r="AF101">
            <v>139283</v>
          </cell>
          <cell r="AG101">
            <v>138013</v>
          </cell>
        </row>
        <row r="102">
          <cell r="J102">
            <v>124532</v>
          </cell>
          <cell r="K102">
            <v>131064</v>
          </cell>
          <cell r="L102">
            <v>132952</v>
          </cell>
          <cell r="M102">
            <v>130927</v>
          </cell>
          <cell r="N102">
            <v>129763</v>
          </cell>
          <cell r="O102">
            <v>130635</v>
          </cell>
          <cell r="P102">
            <v>131378</v>
          </cell>
          <cell r="Q102">
            <v>132900</v>
          </cell>
          <cell r="R102">
            <v>135247</v>
          </cell>
          <cell r="S102">
            <v>135709</v>
          </cell>
          <cell r="T102">
            <v>136767</v>
          </cell>
          <cell r="U102">
            <v>138508</v>
          </cell>
          <cell r="V102">
            <v>140393</v>
          </cell>
          <cell r="W102">
            <v>142236</v>
          </cell>
          <cell r="X102">
            <v>145676</v>
          </cell>
          <cell r="Y102">
            <v>147600</v>
          </cell>
          <cell r="Z102">
            <v>147428</v>
          </cell>
          <cell r="AA102">
            <v>147323</v>
          </cell>
          <cell r="AB102">
            <v>148123</v>
          </cell>
          <cell r="AC102">
            <v>147835</v>
          </cell>
          <cell r="AD102">
            <v>146700</v>
          </cell>
          <cell r="AE102">
            <v>145338</v>
          </cell>
          <cell r="AF102">
            <v>143900</v>
          </cell>
          <cell r="AG102">
            <v>142653</v>
          </cell>
        </row>
        <row r="103">
          <cell r="J103">
            <v>102113</v>
          </cell>
          <cell r="K103">
            <v>98301</v>
          </cell>
          <cell r="L103">
            <v>103904</v>
          </cell>
          <cell r="M103">
            <v>109912</v>
          </cell>
          <cell r="N103">
            <v>116796</v>
          </cell>
          <cell r="O103">
            <v>123097</v>
          </cell>
          <cell r="P103">
            <v>129639</v>
          </cell>
          <cell r="Q103">
            <v>130205</v>
          </cell>
          <cell r="R103">
            <v>128380</v>
          </cell>
          <cell r="S103">
            <v>126985</v>
          </cell>
          <cell r="T103">
            <v>127363</v>
          </cell>
          <cell r="U103">
            <v>127941</v>
          </cell>
          <cell r="V103">
            <v>128827</v>
          </cell>
          <cell r="W103">
            <v>131009</v>
          </cell>
          <cell r="X103">
            <v>132484</v>
          </cell>
          <cell r="Y103">
            <v>134064</v>
          </cell>
          <cell r="Z103">
            <v>135891</v>
          </cell>
          <cell r="AA103">
            <v>137826</v>
          </cell>
          <cell r="AB103">
            <v>140689</v>
          </cell>
          <cell r="AC103">
            <v>143616</v>
          </cell>
          <cell r="AD103">
            <v>146095</v>
          </cell>
          <cell r="AE103">
            <v>146765</v>
          </cell>
          <cell r="AF103">
            <v>146571</v>
          </cell>
          <cell r="AG103">
            <v>146970</v>
          </cell>
        </row>
        <row r="104">
          <cell r="J104">
            <v>110968</v>
          </cell>
          <cell r="K104">
            <v>110481</v>
          </cell>
          <cell r="L104">
            <v>108553</v>
          </cell>
          <cell r="M104">
            <v>106414</v>
          </cell>
          <cell r="N104">
            <v>104133</v>
          </cell>
          <cell r="O104">
            <v>100680</v>
          </cell>
          <cell r="P104">
            <v>97088</v>
          </cell>
          <cell r="Q104">
            <v>101573</v>
          </cell>
          <cell r="R104">
            <v>107226</v>
          </cell>
          <cell r="S104">
            <v>113570</v>
          </cell>
          <cell r="T104">
            <v>119492</v>
          </cell>
          <cell r="U104">
            <v>125548</v>
          </cell>
          <cell r="V104">
            <v>126403</v>
          </cell>
          <cell r="W104">
            <v>124831</v>
          </cell>
          <cell r="X104">
            <v>123958</v>
          </cell>
          <cell r="Y104">
            <v>124500</v>
          </cell>
          <cell r="Z104">
            <v>124902</v>
          </cell>
          <cell r="AA104">
            <v>126019</v>
          </cell>
          <cell r="AB104">
            <v>129384</v>
          </cell>
          <cell r="AC104">
            <v>130586</v>
          </cell>
          <cell r="AD104">
            <v>132409</v>
          </cell>
          <cell r="AE104">
            <v>134491</v>
          </cell>
          <cell r="AF104">
            <v>136362</v>
          </cell>
          <cell r="AG104">
            <v>138467</v>
          </cell>
        </row>
        <row r="105">
          <cell r="J105">
            <v>114565</v>
          </cell>
          <cell r="K105">
            <v>113109</v>
          </cell>
          <cell r="L105">
            <v>112779</v>
          </cell>
          <cell r="M105">
            <v>110728</v>
          </cell>
          <cell r="N105">
            <v>108947</v>
          </cell>
          <cell r="O105">
            <v>108705</v>
          </cell>
          <cell r="P105">
            <v>108511</v>
          </cell>
          <cell r="Q105">
            <v>105860</v>
          </cell>
          <cell r="R105">
            <v>104054</v>
          </cell>
          <cell r="S105">
            <v>101481</v>
          </cell>
          <cell r="T105">
            <v>97983</v>
          </cell>
          <cell r="U105">
            <v>94447</v>
          </cell>
          <cell r="V105">
            <v>98456</v>
          </cell>
          <cell r="W105">
            <v>103956</v>
          </cell>
          <cell r="X105">
            <v>110457</v>
          </cell>
          <cell r="Y105">
            <v>116572</v>
          </cell>
          <cell r="Z105">
            <v>122631</v>
          </cell>
          <cell r="AA105">
            <v>123354</v>
          </cell>
          <cell r="AB105">
            <v>121638</v>
          </cell>
          <cell r="AC105">
            <v>120600</v>
          </cell>
          <cell r="AD105">
            <v>121334</v>
          </cell>
          <cell r="AE105">
            <v>122330</v>
          </cell>
          <cell r="AF105">
            <v>123652</v>
          </cell>
          <cell r="AG105">
            <v>127112</v>
          </cell>
        </row>
        <row r="106">
          <cell r="J106">
            <v>104844</v>
          </cell>
          <cell r="K106">
            <v>106874</v>
          </cell>
          <cell r="L106">
            <v>108566</v>
          </cell>
          <cell r="M106">
            <v>109497</v>
          </cell>
          <cell r="N106">
            <v>111182</v>
          </cell>
          <cell r="O106">
            <v>111127</v>
          </cell>
          <cell r="P106">
            <v>109770</v>
          </cell>
          <cell r="Q106">
            <v>108551</v>
          </cell>
          <cell r="R106">
            <v>106590</v>
          </cell>
          <cell r="S106">
            <v>104870</v>
          </cell>
          <cell r="T106">
            <v>104671</v>
          </cell>
          <cell r="U106">
            <v>104272</v>
          </cell>
          <cell r="V106">
            <v>101882</v>
          </cell>
          <cell r="W106">
            <v>100408</v>
          </cell>
          <cell r="X106">
            <v>98034</v>
          </cell>
          <cell r="Y106">
            <v>94722</v>
          </cell>
          <cell r="Z106">
            <v>91334</v>
          </cell>
          <cell r="AA106">
            <v>95416</v>
          </cell>
          <cell r="AB106">
            <v>101217</v>
          </cell>
          <cell r="AC106">
            <v>107522</v>
          </cell>
          <cell r="AD106">
            <v>113479</v>
          </cell>
          <cell r="AE106">
            <v>119505</v>
          </cell>
          <cell r="AF106">
            <v>119536</v>
          </cell>
          <cell r="AG106">
            <v>118018</v>
          </cell>
        </row>
        <row r="107">
          <cell r="J107">
            <v>94784</v>
          </cell>
          <cell r="K107">
            <v>95561</v>
          </cell>
          <cell r="L107">
            <v>97729</v>
          </cell>
          <cell r="M107">
            <v>98643</v>
          </cell>
          <cell r="N107">
            <v>98587</v>
          </cell>
          <cell r="O107">
            <v>98814</v>
          </cell>
          <cell r="P107">
            <v>100705</v>
          </cell>
          <cell r="Q107">
            <v>101611</v>
          </cell>
          <cell r="R107">
            <v>102729</v>
          </cell>
          <cell r="S107">
            <v>104424</v>
          </cell>
          <cell r="T107">
            <v>104409</v>
          </cell>
          <cell r="U107">
            <v>103692</v>
          </cell>
          <cell r="V107">
            <v>102393</v>
          </cell>
          <cell r="W107">
            <v>100715</v>
          </cell>
          <cell r="X107">
            <v>99541</v>
          </cell>
          <cell r="Y107">
            <v>99701</v>
          </cell>
          <cell r="Z107">
            <v>99637</v>
          </cell>
          <cell r="AA107">
            <v>97424</v>
          </cell>
          <cell r="AB107">
            <v>95732</v>
          </cell>
          <cell r="AC107">
            <v>93464</v>
          </cell>
          <cell r="AD107">
            <v>90190</v>
          </cell>
          <cell r="AE107">
            <v>87016</v>
          </cell>
          <cell r="AF107">
            <v>91340</v>
          </cell>
          <cell r="AG107">
            <v>96878</v>
          </cell>
        </row>
        <row r="108">
          <cell r="J108">
            <v>56414</v>
          </cell>
          <cell r="K108">
            <v>58713</v>
          </cell>
          <cell r="L108">
            <v>63353</v>
          </cell>
          <cell r="M108">
            <v>70401</v>
          </cell>
          <cell r="N108">
            <v>78630</v>
          </cell>
          <cell r="O108">
            <v>85346</v>
          </cell>
          <cell r="P108">
            <v>86102</v>
          </cell>
          <cell r="Q108">
            <v>87313</v>
          </cell>
          <cell r="R108">
            <v>88057</v>
          </cell>
          <cell r="S108">
            <v>87979</v>
          </cell>
          <cell r="T108">
            <v>88394</v>
          </cell>
          <cell r="U108">
            <v>90132</v>
          </cell>
          <cell r="V108">
            <v>91603</v>
          </cell>
          <cell r="W108">
            <v>93395</v>
          </cell>
          <cell r="X108">
            <v>95125</v>
          </cell>
          <cell r="Y108">
            <v>95436</v>
          </cell>
          <cell r="Z108">
            <v>94822</v>
          </cell>
          <cell r="AA108">
            <v>93937</v>
          </cell>
          <cell r="AB108">
            <v>92776</v>
          </cell>
          <cell r="AC108">
            <v>91869</v>
          </cell>
          <cell r="AD108">
            <v>91785</v>
          </cell>
          <cell r="AE108">
            <v>91814</v>
          </cell>
          <cell r="AF108">
            <v>89587</v>
          </cell>
          <cell r="AG108">
            <v>88009</v>
          </cell>
        </row>
        <row r="109">
          <cell r="J109">
            <v>59724</v>
          </cell>
          <cell r="K109">
            <v>60400</v>
          </cell>
          <cell r="L109">
            <v>59326</v>
          </cell>
          <cell r="M109">
            <v>54700</v>
          </cell>
          <cell r="N109">
            <v>48978</v>
          </cell>
          <cell r="O109">
            <v>46332</v>
          </cell>
          <cell r="P109">
            <v>48863</v>
          </cell>
          <cell r="Q109">
            <v>52996</v>
          </cell>
          <cell r="R109">
            <v>59011</v>
          </cell>
          <cell r="S109">
            <v>65580</v>
          </cell>
          <cell r="T109">
            <v>70897</v>
          </cell>
          <cell r="U109">
            <v>71851</v>
          </cell>
          <cell r="V109">
            <v>72886</v>
          </cell>
          <cell r="W109">
            <v>74133</v>
          </cell>
          <cell r="X109">
            <v>74749</v>
          </cell>
          <cell r="Y109">
            <v>75693</v>
          </cell>
          <cell r="Z109">
            <v>77504</v>
          </cell>
          <cell r="AA109">
            <v>78825</v>
          </cell>
          <cell r="AB109">
            <v>79989</v>
          </cell>
          <cell r="AC109">
            <v>81732</v>
          </cell>
          <cell r="AD109">
            <v>82127</v>
          </cell>
          <cell r="AE109">
            <v>82004</v>
          </cell>
          <cell r="AF109">
            <v>81536</v>
          </cell>
          <cell r="AG109">
            <v>81153</v>
          </cell>
        </row>
        <row r="110">
          <cell r="J110">
            <v>36482</v>
          </cell>
          <cell r="K110">
            <v>38032</v>
          </cell>
          <cell r="L110">
            <v>38882</v>
          </cell>
          <cell r="M110">
            <v>40792</v>
          </cell>
          <cell r="N110">
            <v>42533</v>
          </cell>
          <cell r="O110">
            <v>43094</v>
          </cell>
          <cell r="P110">
            <v>43823</v>
          </cell>
          <cell r="Q110">
            <v>43016</v>
          </cell>
          <cell r="R110">
            <v>39598</v>
          </cell>
          <cell r="S110">
            <v>35469</v>
          </cell>
          <cell r="T110">
            <v>33931</v>
          </cell>
          <cell r="U110">
            <v>36362</v>
          </cell>
          <cell r="V110">
            <v>39775</v>
          </cell>
          <cell r="W110">
            <v>44349</v>
          </cell>
          <cell r="X110">
            <v>49110</v>
          </cell>
          <cell r="Y110">
            <v>53357</v>
          </cell>
          <cell r="Z110">
            <v>54380</v>
          </cell>
          <cell r="AA110">
            <v>55567</v>
          </cell>
          <cell r="AB110">
            <v>57015</v>
          </cell>
          <cell r="AC110">
            <v>57498</v>
          </cell>
          <cell r="AD110">
            <v>58334</v>
          </cell>
          <cell r="AE110">
            <v>59921</v>
          </cell>
          <cell r="AF110">
            <v>61375</v>
          </cell>
          <cell r="AG110">
            <v>62721</v>
          </cell>
        </row>
        <row r="111">
          <cell r="J111">
            <v>20874</v>
          </cell>
          <cell r="K111">
            <v>22569</v>
          </cell>
          <cell r="L111">
            <v>20036</v>
          </cell>
          <cell r="M111">
            <v>21178</v>
          </cell>
          <cell r="N111">
            <v>23061</v>
          </cell>
          <cell r="O111">
            <v>24891</v>
          </cell>
          <cell r="P111">
            <v>27062</v>
          </cell>
          <cell r="Q111">
            <v>28607</v>
          </cell>
          <cell r="R111">
            <v>30928</v>
          </cell>
          <cell r="S111">
            <v>33204</v>
          </cell>
          <cell r="T111">
            <v>35095</v>
          </cell>
          <cell r="U111">
            <v>36702</v>
          </cell>
          <cell r="V111">
            <v>37059</v>
          </cell>
          <cell r="W111">
            <v>35793</v>
          </cell>
          <cell r="X111">
            <v>33767</v>
          </cell>
          <cell r="Y111">
            <v>33881</v>
          </cell>
          <cell r="Z111">
            <v>36209</v>
          </cell>
          <cell r="AA111">
            <v>38788</v>
          </cell>
          <cell r="AB111">
            <v>41096</v>
          </cell>
          <cell r="AC111">
            <v>43362</v>
          </cell>
          <cell r="AD111">
            <v>45744</v>
          </cell>
          <cell r="AE111">
            <v>48290</v>
          </cell>
          <cell r="AF111">
            <v>51870</v>
          </cell>
          <cell r="AG111">
            <v>54163</v>
          </cell>
        </row>
        <row r="112">
          <cell r="J112">
            <v>2080660</v>
          </cell>
          <cell r="K112">
            <v>2075886</v>
          </cell>
          <cell r="L112">
            <v>2068984</v>
          </cell>
          <cell r="M112">
            <v>2065068</v>
          </cell>
          <cell r="N112">
            <v>2067135</v>
          </cell>
          <cell r="O112">
            <v>2064738</v>
          </cell>
          <cell r="P112">
            <v>2061937</v>
          </cell>
          <cell r="Q112">
            <v>2056464</v>
          </cell>
          <cell r="R112">
            <v>2050152</v>
          </cell>
          <cell r="S112">
            <v>2040988</v>
          </cell>
          <cell r="T112">
            <v>2028007</v>
          </cell>
          <cell r="U112">
            <v>2018722</v>
          </cell>
          <cell r="V112">
            <v>2008041</v>
          </cell>
          <cell r="W112">
            <v>1999061</v>
          </cell>
          <cell r="X112">
            <v>1998792</v>
          </cell>
          <cell r="Y112">
            <v>1989501</v>
          </cell>
          <cell r="Z112">
            <v>1978390</v>
          </cell>
          <cell r="AA112">
            <v>1967632</v>
          </cell>
          <cell r="AB112">
            <v>1974058</v>
          </cell>
          <cell r="AC112">
            <v>1970780</v>
          </cell>
          <cell r="AD112">
            <v>1966336</v>
          </cell>
          <cell r="AE112">
            <v>1962856</v>
          </cell>
          <cell r="AF112">
            <v>1958418</v>
          </cell>
          <cell r="AG112">
            <v>1958238</v>
          </cell>
        </row>
      </sheetData>
      <sheetData sheetId="18"/>
      <sheetData sheetId="19">
        <row r="94">
          <cell r="J94">
            <v>328952</v>
          </cell>
          <cell r="K94">
            <v>324470</v>
          </cell>
          <cell r="L94">
            <v>294811</v>
          </cell>
          <cell r="M94">
            <v>304018</v>
          </cell>
          <cell r="N94">
            <v>308311</v>
          </cell>
          <cell r="O94">
            <v>307435</v>
          </cell>
          <cell r="P94">
            <v>304037</v>
          </cell>
          <cell r="Q94">
            <v>300431</v>
          </cell>
          <cell r="R94">
            <v>287450</v>
          </cell>
          <cell r="S94">
            <v>276771</v>
          </cell>
          <cell r="T94">
            <v>269933</v>
          </cell>
          <cell r="U94">
            <v>261612</v>
          </cell>
          <cell r="V94">
            <v>253582</v>
          </cell>
          <cell r="W94">
            <v>252729</v>
          </cell>
          <cell r="X94">
            <v>253407</v>
          </cell>
          <cell r="Y94">
            <v>252793</v>
          </cell>
          <cell r="Z94">
            <v>252596</v>
          </cell>
          <cell r="AA94">
            <v>251356</v>
          </cell>
          <cell r="AB94">
            <v>249257</v>
          </cell>
          <cell r="AC94">
            <v>246923</v>
          </cell>
          <cell r="AD94">
            <v>243690</v>
          </cell>
          <cell r="AE94">
            <v>239630</v>
          </cell>
          <cell r="AF94">
            <v>235121</v>
          </cell>
          <cell r="AG94">
            <v>233443</v>
          </cell>
        </row>
        <row r="95">
          <cell r="J95">
            <v>340339</v>
          </cell>
          <cell r="K95">
            <v>332439</v>
          </cell>
          <cell r="L95">
            <v>315339</v>
          </cell>
          <cell r="M95">
            <v>309595</v>
          </cell>
          <cell r="N95">
            <v>306891</v>
          </cell>
          <cell r="O95">
            <v>304777</v>
          </cell>
          <cell r="P95">
            <v>303136</v>
          </cell>
          <cell r="Q95">
            <v>301632</v>
          </cell>
          <cell r="R95">
            <v>308525</v>
          </cell>
          <cell r="S95">
            <v>308215</v>
          </cell>
          <cell r="T95">
            <v>303098</v>
          </cell>
          <cell r="U95">
            <v>294187</v>
          </cell>
          <cell r="V95">
            <v>283324</v>
          </cell>
          <cell r="W95">
            <v>272512</v>
          </cell>
          <cell r="X95">
            <v>265337</v>
          </cell>
          <cell r="Y95">
            <v>261695</v>
          </cell>
          <cell r="Z95">
            <v>258166</v>
          </cell>
          <cell r="AA95">
            <v>255699</v>
          </cell>
          <cell r="AB95">
            <v>255061</v>
          </cell>
          <cell r="AC95">
            <v>254790</v>
          </cell>
          <cell r="AD95">
            <v>254097</v>
          </cell>
          <cell r="AE95">
            <v>252955</v>
          </cell>
          <cell r="AF95">
            <v>249743</v>
          </cell>
          <cell r="AG95">
            <v>246961</v>
          </cell>
        </row>
        <row r="96">
          <cell r="J96">
            <v>380652</v>
          </cell>
          <cell r="K96">
            <v>369483</v>
          </cell>
          <cell r="L96">
            <v>355838</v>
          </cell>
          <cell r="M96">
            <v>347628</v>
          </cell>
          <cell r="N96">
            <v>338516</v>
          </cell>
          <cell r="O96">
            <v>331733</v>
          </cell>
          <cell r="P96">
            <v>325077</v>
          </cell>
          <cell r="Q96">
            <v>318825</v>
          </cell>
          <cell r="R96">
            <v>313244</v>
          </cell>
          <cell r="S96">
            <v>311633</v>
          </cell>
          <cell r="T96">
            <v>309991</v>
          </cell>
          <cell r="U96">
            <v>310136</v>
          </cell>
          <cell r="V96">
            <v>311387</v>
          </cell>
          <cell r="W96">
            <v>312127</v>
          </cell>
          <cell r="X96">
            <v>307598</v>
          </cell>
          <cell r="Y96">
            <v>301189</v>
          </cell>
          <cell r="Z96">
            <v>292916</v>
          </cell>
          <cell r="AA96">
            <v>284591</v>
          </cell>
          <cell r="AB96">
            <v>275746</v>
          </cell>
          <cell r="AC96">
            <v>269448</v>
          </cell>
          <cell r="AD96">
            <v>266131</v>
          </cell>
          <cell r="AE96">
            <v>263737</v>
          </cell>
          <cell r="AF96">
            <v>259929</v>
          </cell>
          <cell r="AG96">
            <v>257713</v>
          </cell>
        </row>
        <row r="97">
          <cell r="J97">
            <v>418624</v>
          </cell>
          <cell r="K97">
            <v>415347</v>
          </cell>
          <cell r="L97">
            <v>409913</v>
          </cell>
          <cell r="M97">
            <v>399662</v>
          </cell>
          <cell r="N97">
            <v>388695</v>
          </cell>
          <cell r="O97">
            <v>375335</v>
          </cell>
          <cell r="P97">
            <v>363880</v>
          </cell>
          <cell r="Q97">
            <v>353609</v>
          </cell>
          <cell r="R97">
            <v>347160</v>
          </cell>
          <cell r="S97">
            <v>339376</v>
          </cell>
          <cell r="T97">
            <v>333494</v>
          </cell>
          <cell r="U97">
            <v>327147</v>
          </cell>
          <cell r="V97">
            <v>322093</v>
          </cell>
          <cell r="W97">
            <v>314333</v>
          </cell>
          <cell r="X97">
            <v>312671</v>
          </cell>
          <cell r="Y97">
            <v>310628</v>
          </cell>
          <cell r="Z97">
            <v>310753</v>
          </cell>
          <cell r="AA97">
            <v>310643</v>
          </cell>
          <cell r="AB97">
            <v>312422</v>
          </cell>
          <cell r="AC97">
            <v>309336</v>
          </cell>
          <cell r="AD97">
            <v>304134</v>
          </cell>
          <cell r="AE97">
            <v>297014</v>
          </cell>
          <cell r="AF97">
            <v>288078</v>
          </cell>
          <cell r="AG97">
            <v>279174</v>
          </cell>
        </row>
        <row r="98">
          <cell r="J98">
            <v>411371</v>
          </cell>
          <cell r="K98">
            <v>409093</v>
          </cell>
          <cell r="L98">
            <v>413533</v>
          </cell>
          <cell r="M98">
            <v>411367</v>
          </cell>
          <cell r="N98">
            <v>410959</v>
          </cell>
          <cell r="O98">
            <v>408747</v>
          </cell>
          <cell r="P98">
            <v>404693</v>
          </cell>
          <cell r="Q98">
            <v>396336</v>
          </cell>
          <cell r="R98">
            <v>386236</v>
          </cell>
          <cell r="S98">
            <v>375291</v>
          </cell>
          <cell r="T98">
            <v>362099</v>
          </cell>
          <cell r="U98">
            <v>351426</v>
          </cell>
          <cell r="V98">
            <v>342978</v>
          </cell>
          <cell r="W98">
            <v>337074</v>
          </cell>
          <cell r="X98">
            <v>331326</v>
          </cell>
          <cell r="Y98">
            <v>325442</v>
          </cell>
          <cell r="Z98">
            <v>319225</v>
          </cell>
          <cell r="AA98">
            <v>313797</v>
          </cell>
          <cell r="AB98">
            <v>310973</v>
          </cell>
          <cell r="AC98">
            <v>311946</v>
          </cell>
          <cell r="AD98">
            <v>312141</v>
          </cell>
          <cell r="AE98">
            <v>314017</v>
          </cell>
          <cell r="AF98">
            <v>315318</v>
          </cell>
          <cell r="AG98">
            <v>315684</v>
          </cell>
        </row>
        <row r="99">
          <cell r="J99">
            <v>383231</v>
          </cell>
          <cell r="K99">
            <v>385437</v>
          </cell>
          <cell r="L99">
            <v>392822</v>
          </cell>
          <cell r="M99">
            <v>394391</v>
          </cell>
          <cell r="N99">
            <v>397565</v>
          </cell>
          <cell r="O99">
            <v>397848</v>
          </cell>
          <cell r="P99">
            <v>396723</v>
          </cell>
          <cell r="Q99">
            <v>395842</v>
          </cell>
          <cell r="R99">
            <v>393664</v>
          </cell>
          <cell r="S99">
            <v>390011</v>
          </cell>
          <cell r="T99">
            <v>384527</v>
          </cell>
          <cell r="U99">
            <v>378927</v>
          </cell>
          <cell r="V99">
            <v>370600</v>
          </cell>
          <cell r="W99">
            <v>361549</v>
          </cell>
          <cell r="X99">
            <v>355908</v>
          </cell>
          <cell r="Y99">
            <v>345727</v>
          </cell>
          <cell r="Z99">
            <v>337365</v>
          </cell>
          <cell r="AA99">
            <v>328549</v>
          </cell>
          <cell r="AB99">
            <v>325513</v>
          </cell>
          <cell r="AC99">
            <v>320178</v>
          </cell>
          <cell r="AD99">
            <v>316513</v>
          </cell>
          <cell r="AE99">
            <v>313202</v>
          </cell>
          <cell r="AF99">
            <v>313934</v>
          </cell>
          <cell r="AG99">
            <v>311795</v>
          </cell>
        </row>
        <row r="100">
          <cell r="J100">
            <v>341164</v>
          </cell>
          <cell r="K100">
            <v>345696</v>
          </cell>
          <cell r="L100">
            <v>354006</v>
          </cell>
          <cell r="M100">
            <v>360523</v>
          </cell>
          <cell r="N100">
            <v>366910</v>
          </cell>
          <cell r="O100">
            <v>376305</v>
          </cell>
          <cell r="P100">
            <v>380015</v>
          </cell>
          <cell r="Q100">
            <v>383367</v>
          </cell>
          <cell r="R100">
            <v>384146</v>
          </cell>
          <cell r="S100">
            <v>384279</v>
          </cell>
          <cell r="T100">
            <v>381677</v>
          </cell>
          <cell r="U100">
            <v>377869</v>
          </cell>
          <cell r="V100">
            <v>375304</v>
          </cell>
          <cell r="W100">
            <v>372184</v>
          </cell>
          <cell r="X100">
            <v>371490</v>
          </cell>
          <cell r="Y100">
            <v>368423</v>
          </cell>
          <cell r="Z100">
            <v>365915</v>
          </cell>
          <cell r="AA100">
            <v>360394</v>
          </cell>
          <cell r="AB100">
            <v>355664</v>
          </cell>
          <cell r="AC100">
            <v>348919</v>
          </cell>
          <cell r="AD100">
            <v>340304</v>
          </cell>
          <cell r="AE100">
            <v>333180</v>
          </cell>
          <cell r="AF100">
            <v>327674</v>
          </cell>
          <cell r="AG100">
            <v>322291</v>
          </cell>
        </row>
        <row r="101">
          <cell r="J101">
            <v>316325</v>
          </cell>
          <cell r="K101">
            <v>318293</v>
          </cell>
          <cell r="L101">
            <v>325940</v>
          </cell>
          <cell r="M101">
            <v>330532</v>
          </cell>
          <cell r="N101">
            <v>336243</v>
          </cell>
          <cell r="O101">
            <v>338503</v>
          </cell>
          <cell r="P101">
            <v>343663</v>
          </cell>
          <cell r="Q101">
            <v>349109</v>
          </cell>
          <cell r="R101">
            <v>356179</v>
          </cell>
          <cell r="S101">
            <v>362227</v>
          </cell>
          <cell r="T101">
            <v>369753</v>
          </cell>
          <cell r="U101">
            <v>371659</v>
          </cell>
          <cell r="V101">
            <v>373850</v>
          </cell>
          <cell r="W101">
            <v>373703</v>
          </cell>
          <cell r="X101">
            <v>375825</v>
          </cell>
          <cell r="Y101">
            <v>375109</v>
          </cell>
          <cell r="Z101">
            <v>373557</v>
          </cell>
          <cell r="AA101">
            <v>372146</v>
          </cell>
          <cell r="AB101">
            <v>371599</v>
          </cell>
          <cell r="AC101">
            <v>369766</v>
          </cell>
          <cell r="AD101">
            <v>368080</v>
          </cell>
          <cell r="AE101">
            <v>366966</v>
          </cell>
          <cell r="AF101">
            <v>363451</v>
          </cell>
          <cell r="AG101">
            <v>357476</v>
          </cell>
        </row>
        <row r="102">
          <cell r="J102">
            <v>314907</v>
          </cell>
          <cell r="K102">
            <v>324650</v>
          </cell>
          <cell r="L102">
            <v>325672</v>
          </cell>
          <cell r="M102">
            <v>319971</v>
          </cell>
          <cell r="N102">
            <v>313803</v>
          </cell>
          <cell r="O102">
            <v>315493</v>
          </cell>
          <cell r="P102">
            <v>317717</v>
          </cell>
          <cell r="Q102">
            <v>322134</v>
          </cell>
          <cell r="R102">
            <v>326151</v>
          </cell>
          <cell r="S102">
            <v>330900</v>
          </cell>
          <cell r="T102">
            <v>332639</v>
          </cell>
          <cell r="U102">
            <v>337549</v>
          </cell>
          <cell r="V102">
            <v>343248</v>
          </cell>
          <cell r="W102">
            <v>350287</v>
          </cell>
          <cell r="X102">
            <v>357383</v>
          </cell>
          <cell r="Y102">
            <v>365564</v>
          </cell>
          <cell r="Z102">
            <v>368387</v>
          </cell>
          <cell r="AA102">
            <v>371899</v>
          </cell>
          <cell r="AB102">
            <v>374966</v>
          </cell>
          <cell r="AC102">
            <v>377575</v>
          </cell>
          <cell r="AD102">
            <v>377263</v>
          </cell>
          <cell r="AE102">
            <v>376898</v>
          </cell>
          <cell r="AF102">
            <v>375285</v>
          </cell>
          <cell r="AG102">
            <v>372600</v>
          </cell>
        </row>
        <row r="103">
          <cell r="J103">
            <v>263229</v>
          </cell>
          <cell r="K103">
            <v>256695</v>
          </cell>
          <cell r="L103">
            <v>268948</v>
          </cell>
          <cell r="M103">
            <v>283996</v>
          </cell>
          <cell r="N103">
            <v>300605</v>
          </cell>
          <cell r="O103">
            <v>312662</v>
          </cell>
          <cell r="P103">
            <v>322303</v>
          </cell>
          <cell r="Q103">
            <v>320914</v>
          </cell>
          <cell r="R103">
            <v>315879</v>
          </cell>
          <cell r="S103">
            <v>309862</v>
          </cell>
          <cell r="T103">
            <v>311235</v>
          </cell>
          <cell r="U103">
            <v>312877</v>
          </cell>
          <cell r="V103">
            <v>316489</v>
          </cell>
          <cell r="W103">
            <v>320146</v>
          </cell>
          <cell r="X103">
            <v>325959</v>
          </cell>
          <cell r="Y103">
            <v>328951</v>
          </cell>
          <cell r="Z103">
            <v>335069</v>
          </cell>
          <cell r="AA103">
            <v>341205</v>
          </cell>
          <cell r="AB103">
            <v>349416</v>
          </cell>
          <cell r="AC103">
            <v>356933</v>
          </cell>
          <cell r="AD103">
            <v>366142</v>
          </cell>
          <cell r="AE103">
            <v>370140</v>
          </cell>
          <cell r="AF103">
            <v>372522</v>
          </cell>
          <cell r="AG103">
            <v>375716</v>
          </cell>
        </row>
        <row r="104">
          <cell r="J104">
            <v>272492</v>
          </cell>
          <cell r="K104">
            <v>275698</v>
          </cell>
          <cell r="L104">
            <v>275452</v>
          </cell>
          <cell r="M104">
            <v>273652</v>
          </cell>
          <cell r="N104">
            <v>266943</v>
          </cell>
          <cell r="O104">
            <v>260819</v>
          </cell>
          <cell r="P104">
            <v>254619</v>
          </cell>
          <cell r="Q104">
            <v>264291</v>
          </cell>
          <cell r="R104">
            <v>278629</v>
          </cell>
          <cell r="S104">
            <v>294166</v>
          </cell>
          <cell r="T104">
            <v>305632</v>
          </cell>
          <cell r="U104">
            <v>315071</v>
          </cell>
          <cell r="V104">
            <v>314550</v>
          </cell>
          <cell r="W104">
            <v>310257</v>
          </cell>
          <cell r="X104">
            <v>304885</v>
          </cell>
          <cell r="Y104">
            <v>306626</v>
          </cell>
          <cell r="Z104">
            <v>308722</v>
          </cell>
          <cell r="AA104">
            <v>313063</v>
          </cell>
          <cell r="AB104">
            <v>319079</v>
          </cell>
          <cell r="AC104">
            <v>325415</v>
          </cell>
          <cell r="AD104">
            <v>329166</v>
          </cell>
          <cell r="AE104">
            <v>336021</v>
          </cell>
          <cell r="AF104">
            <v>341043</v>
          </cell>
          <cell r="AG104">
            <v>347476</v>
          </cell>
        </row>
        <row r="105">
          <cell r="J105">
            <v>277692</v>
          </cell>
          <cell r="K105">
            <v>271399</v>
          </cell>
          <cell r="L105">
            <v>270302</v>
          </cell>
          <cell r="M105">
            <v>267710</v>
          </cell>
          <cell r="N105">
            <v>267130</v>
          </cell>
          <cell r="O105">
            <v>267907</v>
          </cell>
          <cell r="P105">
            <v>271330</v>
          </cell>
          <cell r="Q105">
            <v>269275</v>
          </cell>
          <cell r="R105">
            <v>268071</v>
          </cell>
          <cell r="S105">
            <v>261391</v>
          </cell>
          <cell r="T105">
            <v>254818</v>
          </cell>
          <cell r="U105">
            <v>248521</v>
          </cell>
          <cell r="V105">
            <v>257490</v>
          </cell>
          <cell r="W105">
            <v>271706</v>
          </cell>
          <cell r="X105">
            <v>287790</v>
          </cell>
          <cell r="Y105">
            <v>300188</v>
          </cell>
          <cell r="Z105">
            <v>310535</v>
          </cell>
          <cell r="AA105">
            <v>310240</v>
          </cell>
          <cell r="AB105">
            <v>305853</v>
          </cell>
          <cell r="AC105">
            <v>300499</v>
          </cell>
          <cell r="AD105">
            <v>302222</v>
          </cell>
          <cell r="AE105">
            <v>305222</v>
          </cell>
          <cell r="AF105">
            <v>309384</v>
          </cell>
          <cell r="AG105">
            <v>315601</v>
          </cell>
        </row>
        <row r="106">
          <cell r="J106">
            <v>261371</v>
          </cell>
          <cell r="K106">
            <v>267191</v>
          </cell>
          <cell r="L106">
            <v>267826</v>
          </cell>
          <cell r="M106">
            <v>267246</v>
          </cell>
          <cell r="N106">
            <v>267782</v>
          </cell>
          <cell r="O106">
            <v>268967</v>
          </cell>
          <cell r="P106">
            <v>263627</v>
          </cell>
          <cell r="Q106">
            <v>260792</v>
          </cell>
          <cell r="R106">
            <v>258333</v>
          </cell>
          <cell r="S106">
            <v>257988</v>
          </cell>
          <cell r="T106">
            <v>259048</v>
          </cell>
          <cell r="U106">
            <v>262259</v>
          </cell>
          <cell r="V106">
            <v>260384</v>
          </cell>
          <cell r="W106">
            <v>259650</v>
          </cell>
          <cell r="X106">
            <v>253423</v>
          </cell>
          <cell r="Y106">
            <v>247418</v>
          </cell>
          <cell r="Z106">
            <v>241885</v>
          </cell>
          <cell r="AA106">
            <v>251569</v>
          </cell>
          <cell r="AB106">
            <v>266700</v>
          </cell>
          <cell r="AC106">
            <v>283064</v>
          </cell>
          <cell r="AD106">
            <v>295337</v>
          </cell>
          <cell r="AE106">
            <v>305437</v>
          </cell>
          <cell r="AF106">
            <v>302579</v>
          </cell>
          <cell r="AG106">
            <v>297252</v>
          </cell>
        </row>
        <row r="107">
          <cell r="J107">
            <v>236860</v>
          </cell>
          <cell r="K107">
            <v>238884</v>
          </cell>
          <cell r="L107">
            <v>246082</v>
          </cell>
          <cell r="M107">
            <v>245282</v>
          </cell>
          <cell r="N107">
            <v>247085</v>
          </cell>
          <cell r="O107">
            <v>244986</v>
          </cell>
          <cell r="P107">
            <v>251111</v>
          </cell>
          <cell r="Q107">
            <v>250514</v>
          </cell>
          <cell r="R107">
            <v>251020</v>
          </cell>
          <cell r="S107">
            <v>252525</v>
          </cell>
          <cell r="T107">
            <v>254044</v>
          </cell>
          <cell r="U107">
            <v>249559</v>
          </cell>
          <cell r="V107">
            <v>247232</v>
          </cell>
          <cell r="W107">
            <v>245240</v>
          </cell>
          <cell r="X107">
            <v>245429</v>
          </cell>
          <cell r="Y107">
            <v>247518</v>
          </cell>
          <cell r="Z107">
            <v>251691</v>
          </cell>
          <cell r="AA107">
            <v>250460</v>
          </cell>
          <cell r="AB107">
            <v>249207</v>
          </cell>
          <cell r="AC107">
            <v>243349</v>
          </cell>
          <cell r="AD107">
            <v>237808</v>
          </cell>
          <cell r="AE107">
            <v>232556</v>
          </cell>
          <cell r="AF107">
            <v>241190</v>
          </cell>
          <cell r="AG107">
            <v>256125</v>
          </cell>
        </row>
        <row r="108">
          <cell r="J108">
            <v>142372</v>
          </cell>
          <cell r="K108">
            <v>147366</v>
          </cell>
          <cell r="L108">
            <v>156947</v>
          </cell>
          <cell r="M108">
            <v>176085</v>
          </cell>
          <cell r="N108">
            <v>194675</v>
          </cell>
          <cell r="O108">
            <v>211749</v>
          </cell>
          <cell r="P108">
            <v>214072</v>
          </cell>
          <cell r="Q108">
            <v>219175</v>
          </cell>
          <cell r="R108">
            <v>218657</v>
          </cell>
          <cell r="S108">
            <v>220520</v>
          </cell>
          <cell r="T108">
            <v>219263</v>
          </cell>
          <cell r="U108">
            <v>225773</v>
          </cell>
          <cell r="V108">
            <v>226843</v>
          </cell>
          <cell r="W108">
            <v>228672</v>
          </cell>
          <cell r="X108">
            <v>230393</v>
          </cell>
          <cell r="Y108">
            <v>232465</v>
          </cell>
          <cell r="Z108">
            <v>228742</v>
          </cell>
          <cell r="AA108">
            <v>227163</v>
          </cell>
          <cell r="AB108">
            <v>226324</v>
          </cell>
          <cell r="AC108">
            <v>227501</v>
          </cell>
          <cell r="AD108">
            <v>229670</v>
          </cell>
          <cell r="AE108">
            <v>234114</v>
          </cell>
          <cell r="AF108">
            <v>232061</v>
          </cell>
          <cell r="AG108">
            <v>230173</v>
          </cell>
        </row>
        <row r="109">
          <cell r="J109">
            <v>149774</v>
          </cell>
          <cell r="K109">
            <v>150569</v>
          </cell>
          <cell r="L109">
            <v>148097</v>
          </cell>
          <cell r="M109">
            <v>136337</v>
          </cell>
          <cell r="N109">
            <v>122601</v>
          </cell>
          <cell r="O109">
            <v>116075</v>
          </cell>
          <cell r="P109">
            <v>121554</v>
          </cell>
          <cell r="Q109">
            <v>130053</v>
          </cell>
          <cell r="R109">
            <v>146390</v>
          </cell>
          <cell r="S109">
            <v>162052</v>
          </cell>
          <cell r="T109">
            <v>176074</v>
          </cell>
          <cell r="U109">
            <v>178753</v>
          </cell>
          <cell r="V109">
            <v>183467</v>
          </cell>
          <cell r="W109">
            <v>183990</v>
          </cell>
          <cell r="X109">
            <v>186984</v>
          </cell>
          <cell r="Y109">
            <v>187766</v>
          </cell>
          <cell r="Z109">
            <v>194251</v>
          </cell>
          <cell r="AA109">
            <v>195572</v>
          </cell>
          <cell r="AB109">
            <v>196705</v>
          </cell>
          <cell r="AC109">
            <v>198854</v>
          </cell>
          <cell r="AD109">
            <v>201153</v>
          </cell>
          <cell r="AE109">
            <v>198512</v>
          </cell>
          <cell r="AF109">
            <v>196842</v>
          </cell>
          <cell r="AG109">
            <v>197902</v>
          </cell>
        </row>
        <row r="110">
          <cell r="J110">
            <v>83840</v>
          </cell>
          <cell r="K110">
            <v>88343</v>
          </cell>
          <cell r="L110">
            <v>92692</v>
          </cell>
          <cell r="M110">
            <v>98498</v>
          </cell>
          <cell r="N110">
            <v>103358</v>
          </cell>
          <cell r="O110">
            <v>105835</v>
          </cell>
          <cell r="P110">
            <v>107765</v>
          </cell>
          <cell r="Q110">
            <v>105589</v>
          </cell>
          <cell r="R110">
            <v>97422</v>
          </cell>
          <cell r="S110">
            <v>87778</v>
          </cell>
          <cell r="T110">
            <v>83576</v>
          </cell>
          <cell r="U110">
            <v>88793</v>
          </cell>
          <cell r="V110">
            <v>96534</v>
          </cell>
          <cell r="W110">
            <v>109768</v>
          </cell>
          <cell r="X110">
            <v>121101</v>
          </cell>
          <cell r="Y110">
            <v>132364</v>
          </cell>
          <cell r="Z110">
            <v>135414</v>
          </cell>
          <cell r="AA110">
            <v>139653</v>
          </cell>
          <cell r="AB110">
            <v>140488</v>
          </cell>
          <cell r="AC110">
            <v>143496</v>
          </cell>
          <cell r="AD110">
            <v>144179</v>
          </cell>
          <cell r="AE110">
            <v>149777</v>
          </cell>
          <cell r="AF110">
            <v>151208</v>
          </cell>
          <cell r="AG110">
            <v>153198</v>
          </cell>
        </row>
        <row r="111">
          <cell r="J111">
            <v>46715</v>
          </cell>
          <cell r="K111">
            <v>49752</v>
          </cell>
          <cell r="L111">
            <v>52579</v>
          </cell>
          <cell r="M111">
            <v>54376</v>
          </cell>
          <cell r="N111">
            <v>56509</v>
          </cell>
          <cell r="O111">
            <v>59494</v>
          </cell>
          <cell r="P111">
            <v>63642</v>
          </cell>
          <cell r="Q111">
            <v>67882</v>
          </cell>
          <cell r="R111">
            <v>73233</v>
          </cell>
          <cell r="S111">
            <v>78462</v>
          </cell>
          <cell r="T111">
            <v>82210</v>
          </cell>
          <cell r="U111">
            <v>85950</v>
          </cell>
          <cell r="V111">
            <v>87368</v>
          </cell>
          <cell r="W111">
            <v>83601</v>
          </cell>
          <cell r="X111">
            <v>78724</v>
          </cell>
          <cell r="Y111">
            <v>78757</v>
          </cell>
          <cell r="Z111">
            <v>83966</v>
          </cell>
          <cell r="AA111">
            <v>89982</v>
          </cell>
          <cell r="AB111">
            <v>96553</v>
          </cell>
          <cell r="AC111">
            <v>102596</v>
          </cell>
          <cell r="AD111">
            <v>109399</v>
          </cell>
          <cell r="AE111">
            <v>116279</v>
          </cell>
          <cell r="AF111">
            <v>124492</v>
          </cell>
          <cell r="AG111">
            <v>129352</v>
          </cell>
        </row>
        <row r="112">
          <cell r="J112">
            <v>4969910</v>
          </cell>
          <cell r="K112">
            <v>4970805</v>
          </cell>
          <cell r="L112">
            <v>4966799</v>
          </cell>
          <cell r="M112">
            <v>4980869</v>
          </cell>
          <cell r="N112">
            <v>4994581</v>
          </cell>
          <cell r="O112">
            <v>5004670</v>
          </cell>
          <cell r="P112">
            <v>5008964</v>
          </cell>
          <cell r="Q112">
            <v>5009770</v>
          </cell>
          <cell r="R112">
            <v>5010389</v>
          </cell>
          <cell r="S112">
            <v>5003447</v>
          </cell>
          <cell r="T112">
            <v>4993111</v>
          </cell>
          <cell r="U112">
            <v>4978068</v>
          </cell>
          <cell r="V112">
            <v>4966723</v>
          </cell>
          <cell r="W112">
            <v>4959528</v>
          </cell>
          <cell r="X112">
            <v>4965633</v>
          </cell>
          <cell r="Y112">
            <v>4968623</v>
          </cell>
          <cell r="Z112">
            <v>4969155</v>
          </cell>
          <cell r="AA112">
            <v>4967981</v>
          </cell>
          <cell r="AB112">
            <v>4981526</v>
          </cell>
          <cell r="AC112">
            <v>4990588</v>
          </cell>
          <cell r="AD112">
            <v>4997429</v>
          </cell>
          <cell r="AE112">
            <v>5005657</v>
          </cell>
          <cell r="AF112">
            <v>4999854</v>
          </cell>
          <cell r="AG112">
            <v>4999932</v>
          </cell>
        </row>
      </sheetData>
      <sheetData sheetId="20"/>
      <sheetData sheetId="21"/>
      <sheetData sheetId="22">
        <row r="94">
          <cell r="J94">
            <v>45826</v>
          </cell>
          <cell r="K94">
            <v>46283</v>
          </cell>
          <cell r="L94">
            <v>46177</v>
          </cell>
          <cell r="M94">
            <v>47368</v>
          </cell>
          <cell r="N94">
            <v>47896</v>
          </cell>
          <cell r="O94">
            <v>48440</v>
          </cell>
          <cell r="P94">
            <v>48682</v>
          </cell>
          <cell r="Q94">
            <v>49439</v>
          </cell>
          <cell r="R94">
            <v>49900</v>
          </cell>
          <cell r="S94">
            <v>50634</v>
          </cell>
          <cell r="T94">
            <v>51446</v>
          </cell>
          <cell r="U94">
            <v>52074</v>
          </cell>
          <cell r="V94">
            <v>51992</v>
          </cell>
          <cell r="W94">
            <v>52109</v>
          </cell>
          <cell r="X94">
            <v>52229</v>
          </cell>
          <cell r="Y94">
            <v>52782</v>
          </cell>
          <cell r="Z94">
            <v>53040</v>
          </cell>
          <cell r="AA94">
            <v>53254</v>
          </cell>
          <cell r="AB94">
            <v>53685</v>
          </cell>
          <cell r="AC94">
            <v>54141</v>
          </cell>
          <cell r="AD94">
            <v>53779</v>
          </cell>
          <cell r="AE94">
            <v>53750</v>
          </cell>
          <cell r="AF94">
            <v>53398</v>
          </cell>
          <cell r="AG94">
            <v>53324</v>
          </cell>
        </row>
        <row r="95">
          <cell r="J95">
            <v>48044</v>
          </cell>
          <cell r="K95">
            <v>47500</v>
          </cell>
          <cell r="L95">
            <v>46450</v>
          </cell>
          <cell r="M95">
            <v>45792</v>
          </cell>
          <cell r="N95">
            <v>45666</v>
          </cell>
          <cell r="O95">
            <v>46016</v>
          </cell>
          <cell r="P95">
            <v>46618</v>
          </cell>
          <cell r="Q95">
            <v>47265</v>
          </cell>
          <cell r="R95">
            <v>48476</v>
          </cell>
          <cell r="S95">
            <v>49026</v>
          </cell>
          <cell r="T95">
            <v>49623</v>
          </cell>
          <cell r="U95">
            <v>49905</v>
          </cell>
          <cell r="V95">
            <v>50343</v>
          </cell>
          <cell r="W95">
            <v>50885</v>
          </cell>
          <cell r="X95">
            <v>51827</v>
          </cell>
          <cell r="Y95">
            <v>52763</v>
          </cell>
          <cell r="Z95">
            <v>53729</v>
          </cell>
          <cell r="AA95">
            <v>54204</v>
          </cell>
          <cell r="AB95">
            <v>54349</v>
          </cell>
          <cell r="AC95">
            <v>54455</v>
          </cell>
          <cell r="AD95">
            <v>54571</v>
          </cell>
          <cell r="AE95">
            <v>54568</v>
          </cell>
          <cell r="AF95">
            <v>54521</v>
          </cell>
          <cell r="AG95">
            <v>54844</v>
          </cell>
        </row>
        <row r="96">
          <cell r="J96">
            <v>54345</v>
          </cell>
          <cell r="K96">
            <v>52116</v>
          </cell>
          <cell r="L96">
            <v>50471</v>
          </cell>
          <cell r="M96">
            <v>49634</v>
          </cell>
          <cell r="N96">
            <v>48858</v>
          </cell>
          <cell r="O96">
            <v>48313</v>
          </cell>
          <cell r="P96">
            <v>47857</v>
          </cell>
          <cell r="Q96">
            <v>47345</v>
          </cell>
          <cell r="R96">
            <v>46826</v>
          </cell>
          <cell r="S96">
            <v>46823</v>
          </cell>
          <cell r="T96">
            <v>47242</v>
          </cell>
          <cell r="U96">
            <v>47935</v>
          </cell>
          <cell r="V96">
            <v>48720</v>
          </cell>
          <cell r="W96">
            <v>49828</v>
          </cell>
          <cell r="X96">
            <v>50307</v>
          </cell>
          <cell r="Y96">
            <v>51123</v>
          </cell>
          <cell r="Z96">
            <v>51747</v>
          </cell>
          <cell r="AA96">
            <v>52567</v>
          </cell>
          <cell r="AB96">
            <v>53366</v>
          </cell>
          <cell r="AC96">
            <v>54343</v>
          </cell>
          <cell r="AD96">
            <v>55028</v>
          </cell>
          <cell r="AE96">
            <v>55811</v>
          </cell>
          <cell r="AF96">
            <v>55629</v>
          </cell>
          <cell r="AG96">
            <v>55513</v>
          </cell>
        </row>
        <row r="97">
          <cell r="J97">
            <v>68235</v>
          </cell>
          <cell r="K97">
            <v>66265</v>
          </cell>
          <cell r="L97">
            <v>63316</v>
          </cell>
          <cell r="M97">
            <v>60371</v>
          </cell>
          <cell r="N97">
            <v>57702</v>
          </cell>
          <cell r="O97">
            <v>54681</v>
          </cell>
          <cell r="P97">
            <v>52507</v>
          </cell>
          <cell r="Q97">
            <v>51232</v>
          </cell>
          <cell r="R97">
            <v>50602</v>
          </cell>
          <cell r="S97">
            <v>49879</v>
          </cell>
          <cell r="T97">
            <v>49406</v>
          </cell>
          <cell r="U97">
            <v>49074</v>
          </cell>
          <cell r="V97">
            <v>48509</v>
          </cell>
          <cell r="W97">
            <v>47897</v>
          </cell>
          <cell r="X97">
            <v>47946</v>
          </cell>
          <cell r="Y97">
            <v>48434</v>
          </cell>
          <cell r="Z97">
            <v>49418</v>
          </cell>
          <cell r="AA97">
            <v>50496</v>
          </cell>
          <cell r="AB97">
            <v>51960</v>
          </cell>
          <cell r="AC97">
            <v>52782</v>
          </cell>
          <cell r="AD97">
            <v>53668</v>
          </cell>
          <cell r="AE97">
            <v>54020</v>
          </cell>
          <cell r="AF97">
            <v>54271</v>
          </cell>
          <cell r="AG97">
            <v>54802</v>
          </cell>
        </row>
        <row r="98">
          <cell r="J98">
            <v>77392</v>
          </cell>
          <cell r="K98">
            <v>75662</v>
          </cell>
          <cell r="L98">
            <v>74911</v>
          </cell>
          <cell r="M98">
            <v>73203</v>
          </cell>
          <cell r="N98">
            <v>71497</v>
          </cell>
          <cell r="O98">
            <v>69472</v>
          </cell>
          <cell r="P98">
            <v>67510</v>
          </cell>
          <cell r="Q98">
            <v>64513</v>
          </cell>
          <cell r="R98">
            <v>61842</v>
          </cell>
          <cell r="S98">
            <v>59279</v>
          </cell>
          <cell r="T98">
            <v>56511</v>
          </cell>
          <cell r="U98">
            <v>54502</v>
          </cell>
          <cell r="V98">
            <v>53155</v>
          </cell>
          <cell r="W98">
            <v>52648</v>
          </cell>
          <cell r="X98">
            <v>52308</v>
          </cell>
          <cell r="Y98">
            <v>52051</v>
          </cell>
          <cell r="Z98">
            <v>51678</v>
          </cell>
          <cell r="AA98">
            <v>51357</v>
          </cell>
          <cell r="AB98">
            <v>51438</v>
          </cell>
          <cell r="AC98">
            <v>51854</v>
          </cell>
          <cell r="AD98">
            <v>52469</v>
          </cell>
          <cell r="AE98">
            <v>53267</v>
          </cell>
          <cell r="AF98">
            <v>54434</v>
          </cell>
          <cell r="AG98">
            <v>55601</v>
          </cell>
        </row>
        <row r="99">
          <cell r="J99">
            <v>75614</v>
          </cell>
          <cell r="K99">
            <v>77842</v>
          </cell>
          <cell r="L99">
            <v>79619</v>
          </cell>
          <cell r="M99">
            <v>80494</v>
          </cell>
          <cell r="N99">
            <v>80421</v>
          </cell>
          <cell r="O99">
            <v>79557</v>
          </cell>
          <cell r="P99">
            <v>77843</v>
          </cell>
          <cell r="Q99">
            <v>76778</v>
          </cell>
          <cell r="R99">
            <v>75416</v>
          </cell>
          <cell r="S99">
            <v>74007</v>
          </cell>
          <cell r="T99">
            <v>72364</v>
          </cell>
          <cell r="U99">
            <v>70864</v>
          </cell>
          <cell r="V99">
            <v>67901</v>
          </cell>
          <cell r="W99">
            <v>65836</v>
          </cell>
          <cell r="X99">
            <v>64258</v>
          </cell>
          <cell r="Y99">
            <v>62519</v>
          </cell>
          <cell r="Z99">
            <v>60837</v>
          </cell>
          <cell r="AA99">
            <v>59634</v>
          </cell>
          <cell r="AB99">
            <v>59705</v>
          </cell>
          <cell r="AC99">
            <v>59093</v>
          </cell>
          <cell r="AD99">
            <v>58401</v>
          </cell>
          <cell r="AE99">
            <v>58013</v>
          </cell>
          <cell r="AF99">
            <v>58327</v>
          </cell>
          <cell r="AG99">
            <v>57995</v>
          </cell>
        </row>
        <row r="100">
          <cell r="J100">
            <v>64871</v>
          </cell>
          <cell r="K100">
            <v>66846</v>
          </cell>
          <cell r="L100">
            <v>69456</v>
          </cell>
          <cell r="M100">
            <v>71294</v>
          </cell>
          <cell r="N100">
            <v>74068</v>
          </cell>
          <cell r="O100">
            <v>76848</v>
          </cell>
          <cell r="P100">
            <v>79272</v>
          </cell>
          <cell r="Q100">
            <v>80775</v>
          </cell>
          <cell r="R100">
            <v>81945</v>
          </cell>
          <cell r="S100">
            <v>82099</v>
          </cell>
          <cell r="T100">
            <v>81499</v>
          </cell>
          <cell r="U100">
            <v>80057</v>
          </cell>
          <cell r="V100">
            <v>78981</v>
          </cell>
          <cell r="W100">
            <v>78493</v>
          </cell>
          <cell r="X100">
            <v>77783</v>
          </cell>
          <cell r="Y100">
            <v>76911</v>
          </cell>
          <cell r="Z100">
            <v>76037</v>
          </cell>
          <cell r="AA100">
            <v>74088</v>
          </cell>
          <cell r="AB100">
            <v>72441</v>
          </cell>
          <cell r="AC100">
            <v>70390</v>
          </cell>
          <cell r="AD100">
            <v>67638</v>
          </cell>
          <cell r="AE100">
            <v>65587</v>
          </cell>
          <cell r="AF100">
            <v>64731</v>
          </cell>
          <cell r="AG100">
            <v>64672</v>
          </cell>
        </row>
        <row r="101">
          <cell r="J101">
            <v>59339</v>
          </cell>
          <cell r="K101">
            <v>59504</v>
          </cell>
          <cell r="L101">
            <v>60553</v>
          </cell>
          <cell r="M101">
            <v>61900</v>
          </cell>
          <cell r="N101">
            <v>63257</v>
          </cell>
          <cell r="O101">
            <v>65376</v>
          </cell>
          <cell r="P101">
            <v>67508</v>
          </cell>
          <cell r="Q101">
            <v>70074</v>
          </cell>
          <cell r="R101">
            <v>72090</v>
          </cell>
          <cell r="S101">
            <v>74920</v>
          </cell>
          <cell r="T101">
            <v>77844</v>
          </cell>
          <cell r="U101">
            <v>80399</v>
          </cell>
          <cell r="V101">
            <v>81876</v>
          </cell>
          <cell r="W101">
            <v>83418</v>
          </cell>
          <cell r="X101">
            <v>84184</v>
          </cell>
          <cell r="Y101">
            <v>84199</v>
          </cell>
          <cell r="Z101">
            <v>83090</v>
          </cell>
          <cell r="AA101">
            <v>82521</v>
          </cell>
          <cell r="AB101">
            <v>82063</v>
          </cell>
          <cell r="AC101">
            <v>81310</v>
          </cell>
          <cell r="AD101">
            <v>80052</v>
          </cell>
          <cell r="AE101">
            <v>78740</v>
          </cell>
          <cell r="AF101">
            <v>76504</v>
          </cell>
          <cell r="AG101">
            <v>74825</v>
          </cell>
        </row>
        <row r="102">
          <cell r="J102">
            <v>58649</v>
          </cell>
          <cell r="K102">
            <v>61327</v>
          </cell>
          <cell r="L102">
            <v>59773</v>
          </cell>
          <cell r="M102">
            <v>59404</v>
          </cell>
          <cell r="N102">
            <v>59052</v>
          </cell>
          <cell r="O102">
            <v>59460</v>
          </cell>
          <cell r="P102">
            <v>59657</v>
          </cell>
          <cell r="Q102">
            <v>60709</v>
          </cell>
          <cell r="R102">
            <v>62141</v>
          </cell>
          <cell r="S102">
            <v>63543</v>
          </cell>
          <cell r="T102">
            <v>65702</v>
          </cell>
          <cell r="U102">
            <v>67951</v>
          </cell>
          <cell r="V102">
            <v>70454</v>
          </cell>
          <cell r="W102">
            <v>72775</v>
          </cell>
          <cell r="X102">
            <v>76157</v>
          </cell>
          <cell r="Y102">
            <v>79493</v>
          </cell>
          <cell r="Z102">
            <v>82320</v>
          </cell>
          <cell r="AA102">
            <v>84216</v>
          </cell>
          <cell r="AB102">
            <v>85957</v>
          </cell>
          <cell r="AC102">
            <v>86848</v>
          </cell>
          <cell r="AD102">
            <v>86729</v>
          </cell>
          <cell r="AE102">
            <v>85647</v>
          </cell>
          <cell r="AF102">
            <v>84648</v>
          </cell>
          <cell r="AG102">
            <v>84404</v>
          </cell>
        </row>
        <row r="103">
          <cell r="J103">
            <v>58006</v>
          </cell>
          <cell r="K103">
            <v>55871</v>
          </cell>
          <cell r="L103">
            <v>56946</v>
          </cell>
          <cell r="M103">
            <v>57168</v>
          </cell>
          <cell r="N103">
            <v>57548</v>
          </cell>
          <cell r="O103">
            <v>58158</v>
          </cell>
          <cell r="P103">
            <v>60853</v>
          </cell>
          <cell r="Q103">
            <v>59460</v>
          </cell>
          <cell r="R103">
            <v>59264</v>
          </cell>
          <cell r="S103">
            <v>58942</v>
          </cell>
          <cell r="T103">
            <v>59385</v>
          </cell>
          <cell r="U103">
            <v>59597</v>
          </cell>
          <cell r="V103">
            <v>60670</v>
          </cell>
          <cell r="W103">
            <v>62216</v>
          </cell>
          <cell r="X103">
            <v>64123</v>
          </cell>
          <cell r="Y103">
            <v>66633</v>
          </cell>
          <cell r="Z103">
            <v>69290</v>
          </cell>
          <cell r="AA103">
            <v>72049</v>
          </cell>
          <cell r="AB103">
            <v>74567</v>
          </cell>
          <cell r="AC103">
            <v>77663</v>
          </cell>
          <cell r="AD103">
            <v>80739</v>
          </cell>
          <cell r="AE103">
            <v>83432</v>
          </cell>
          <cell r="AF103">
            <v>84844</v>
          </cell>
          <cell r="AG103">
            <v>87015</v>
          </cell>
        </row>
        <row r="104">
          <cell r="J104">
            <v>51722</v>
          </cell>
          <cell r="K104">
            <v>53306</v>
          </cell>
          <cell r="L104">
            <v>55490</v>
          </cell>
          <cell r="M104">
            <v>57096</v>
          </cell>
          <cell r="N104">
            <v>57817</v>
          </cell>
          <cell r="O104">
            <v>57339</v>
          </cell>
          <cell r="P104">
            <v>55191</v>
          </cell>
          <cell r="Q104">
            <v>56217</v>
          </cell>
          <cell r="R104">
            <v>56538</v>
          </cell>
          <cell r="S104">
            <v>57013</v>
          </cell>
          <cell r="T104">
            <v>57674</v>
          </cell>
          <cell r="U104">
            <v>60426</v>
          </cell>
          <cell r="V104">
            <v>59015</v>
          </cell>
          <cell r="W104">
            <v>58872</v>
          </cell>
          <cell r="X104">
            <v>58819</v>
          </cell>
          <cell r="Y104">
            <v>59594</v>
          </cell>
          <cell r="Z104">
            <v>60006</v>
          </cell>
          <cell r="AA104">
            <v>61412</v>
          </cell>
          <cell r="AB104">
            <v>63252</v>
          </cell>
          <cell r="AC104">
            <v>65050</v>
          </cell>
          <cell r="AD104">
            <v>67583</v>
          </cell>
          <cell r="AE104">
            <v>70118</v>
          </cell>
          <cell r="AF104">
            <v>72533</v>
          </cell>
          <cell r="AG104">
            <v>75012</v>
          </cell>
        </row>
        <row r="105">
          <cell r="J105">
            <v>48687</v>
          </cell>
          <cell r="K105">
            <v>47911</v>
          </cell>
          <cell r="L105">
            <v>47612</v>
          </cell>
          <cell r="M105">
            <v>47865</v>
          </cell>
          <cell r="N105">
            <v>49111</v>
          </cell>
          <cell r="O105">
            <v>50630</v>
          </cell>
          <cell r="P105">
            <v>52256</v>
          </cell>
          <cell r="Q105">
            <v>54462</v>
          </cell>
          <cell r="R105">
            <v>56055</v>
          </cell>
          <cell r="S105">
            <v>56849</v>
          </cell>
          <cell r="T105">
            <v>56483</v>
          </cell>
          <cell r="U105">
            <v>54387</v>
          </cell>
          <cell r="V105">
            <v>55292</v>
          </cell>
          <cell r="W105">
            <v>55642</v>
          </cell>
          <cell r="X105">
            <v>56311</v>
          </cell>
          <cell r="Y105">
            <v>57147</v>
          </cell>
          <cell r="Z105">
            <v>59920</v>
          </cell>
          <cell r="AA105">
            <v>58809</v>
          </cell>
          <cell r="AB105">
            <v>58866</v>
          </cell>
          <cell r="AC105">
            <v>58953</v>
          </cell>
          <cell r="AD105">
            <v>59612</v>
          </cell>
          <cell r="AE105">
            <v>60108</v>
          </cell>
          <cell r="AF105">
            <v>61468</v>
          </cell>
          <cell r="AG105">
            <v>63214</v>
          </cell>
        </row>
        <row r="106">
          <cell r="J106">
            <v>47607</v>
          </cell>
          <cell r="K106">
            <v>48131</v>
          </cell>
          <cell r="L106">
            <v>47818</v>
          </cell>
          <cell r="M106">
            <v>47501</v>
          </cell>
          <cell r="N106">
            <v>47143</v>
          </cell>
          <cell r="O106">
            <v>46918</v>
          </cell>
          <cell r="P106">
            <v>46184</v>
          </cell>
          <cell r="Q106">
            <v>46069</v>
          </cell>
          <cell r="R106">
            <v>46430</v>
          </cell>
          <cell r="S106">
            <v>47592</v>
          </cell>
          <cell r="T106">
            <v>49084</v>
          </cell>
          <cell r="U106">
            <v>50823</v>
          </cell>
          <cell r="V106">
            <v>52949</v>
          </cell>
          <cell r="W106">
            <v>54708</v>
          </cell>
          <cell r="X106">
            <v>55598</v>
          </cell>
          <cell r="Y106">
            <v>55290</v>
          </cell>
          <cell r="Z106">
            <v>53235</v>
          </cell>
          <cell r="AA106">
            <v>54377</v>
          </cell>
          <cell r="AB106">
            <v>54835</v>
          </cell>
          <cell r="AC106">
            <v>55579</v>
          </cell>
          <cell r="AD106">
            <v>56441</v>
          </cell>
          <cell r="AE106">
            <v>59193</v>
          </cell>
          <cell r="AF106">
            <v>57784</v>
          </cell>
          <cell r="AG106">
            <v>57941</v>
          </cell>
        </row>
        <row r="107">
          <cell r="J107">
            <v>45432</v>
          </cell>
          <cell r="K107">
            <v>45830</v>
          </cell>
          <cell r="L107">
            <v>45725</v>
          </cell>
          <cell r="M107">
            <v>45399</v>
          </cell>
          <cell r="N107">
            <v>44833</v>
          </cell>
          <cell r="O107">
            <v>44497</v>
          </cell>
          <cell r="P107">
            <v>45070</v>
          </cell>
          <cell r="Q107">
            <v>44980</v>
          </cell>
          <cell r="R107">
            <v>44846</v>
          </cell>
          <cell r="S107">
            <v>44628</v>
          </cell>
          <cell r="T107">
            <v>44616</v>
          </cell>
          <cell r="U107">
            <v>44050</v>
          </cell>
          <cell r="V107">
            <v>43924</v>
          </cell>
          <cell r="W107">
            <v>44303</v>
          </cell>
          <cell r="X107">
            <v>45461</v>
          </cell>
          <cell r="Y107">
            <v>46986</v>
          </cell>
          <cell r="Z107">
            <v>48778</v>
          </cell>
          <cell r="AA107">
            <v>51077</v>
          </cell>
          <cell r="AB107">
            <v>52764</v>
          </cell>
          <cell r="AC107">
            <v>53793</v>
          </cell>
          <cell r="AD107">
            <v>53555</v>
          </cell>
          <cell r="AE107">
            <v>51615</v>
          </cell>
          <cell r="AF107">
            <v>52517</v>
          </cell>
          <cell r="AG107">
            <v>53069</v>
          </cell>
        </row>
        <row r="108">
          <cell r="J108">
            <v>20801</v>
          </cell>
          <cell r="K108">
            <v>23494</v>
          </cell>
          <cell r="L108">
            <v>28256</v>
          </cell>
          <cell r="M108">
            <v>33216</v>
          </cell>
          <cell r="N108">
            <v>38299</v>
          </cell>
          <cell r="O108">
            <v>40940</v>
          </cell>
          <cell r="P108">
            <v>41300</v>
          </cell>
          <cell r="Q108">
            <v>41248</v>
          </cell>
          <cell r="R108">
            <v>41181</v>
          </cell>
          <cell r="S108">
            <v>40765</v>
          </cell>
          <cell r="T108">
            <v>40557</v>
          </cell>
          <cell r="U108">
            <v>41207</v>
          </cell>
          <cell r="V108">
            <v>41284</v>
          </cell>
          <cell r="W108">
            <v>41346</v>
          </cell>
          <cell r="X108">
            <v>41289</v>
          </cell>
          <cell r="Y108">
            <v>41414</v>
          </cell>
          <cell r="Z108">
            <v>41008</v>
          </cell>
          <cell r="AA108">
            <v>41079</v>
          </cell>
          <cell r="AB108">
            <v>41624</v>
          </cell>
          <cell r="AC108">
            <v>42958</v>
          </cell>
          <cell r="AD108">
            <v>44590</v>
          </cell>
          <cell r="AE108">
            <v>46314</v>
          </cell>
          <cell r="AF108">
            <v>48176</v>
          </cell>
          <cell r="AG108">
            <v>49895</v>
          </cell>
        </row>
        <row r="109">
          <cell r="J109">
            <v>30302</v>
          </cell>
          <cell r="K109">
            <v>28883</v>
          </cell>
          <cell r="L109">
            <v>25620</v>
          </cell>
          <cell r="M109">
            <v>21942</v>
          </cell>
          <cell r="N109">
            <v>18607</v>
          </cell>
          <cell r="O109">
            <v>17583</v>
          </cell>
          <cell r="P109">
            <v>19989</v>
          </cell>
          <cell r="Q109">
            <v>24204</v>
          </cell>
          <cell r="R109">
            <v>28497</v>
          </cell>
          <cell r="S109">
            <v>32839</v>
          </cell>
          <cell r="T109">
            <v>35289</v>
          </cell>
          <cell r="U109">
            <v>35805</v>
          </cell>
          <cell r="V109">
            <v>35751</v>
          </cell>
          <cell r="W109">
            <v>35816</v>
          </cell>
          <cell r="X109">
            <v>35640</v>
          </cell>
          <cell r="Y109">
            <v>35628</v>
          </cell>
          <cell r="Z109">
            <v>36258</v>
          </cell>
          <cell r="AA109">
            <v>36560</v>
          </cell>
          <cell r="AB109">
            <v>36568</v>
          </cell>
          <cell r="AC109">
            <v>36817</v>
          </cell>
          <cell r="AD109">
            <v>37161</v>
          </cell>
          <cell r="AE109">
            <v>37053</v>
          </cell>
          <cell r="AF109">
            <v>37170</v>
          </cell>
          <cell r="AG109">
            <v>37738</v>
          </cell>
        </row>
        <row r="110">
          <cell r="J110">
            <v>18218</v>
          </cell>
          <cell r="K110">
            <v>19314</v>
          </cell>
          <cell r="L110">
            <v>20231</v>
          </cell>
          <cell r="M110">
            <v>21554</v>
          </cell>
          <cell r="N110">
            <v>22444</v>
          </cell>
          <cell r="O110">
            <v>22760</v>
          </cell>
          <cell r="P110">
            <v>21800</v>
          </cell>
          <cell r="Q110">
            <v>19240</v>
          </cell>
          <cell r="R110">
            <v>16501</v>
          </cell>
          <cell r="S110">
            <v>14006</v>
          </cell>
          <cell r="T110">
            <v>13515</v>
          </cell>
          <cell r="U110">
            <v>15669</v>
          </cell>
          <cell r="V110">
            <v>19211</v>
          </cell>
          <cell r="W110">
            <v>22826</v>
          </cell>
          <cell r="X110">
            <v>26096</v>
          </cell>
          <cell r="Y110">
            <v>28097</v>
          </cell>
          <cell r="Z110">
            <v>28523</v>
          </cell>
          <cell r="AA110">
            <v>28868</v>
          </cell>
          <cell r="AB110">
            <v>28927</v>
          </cell>
          <cell r="AC110">
            <v>28830</v>
          </cell>
          <cell r="AD110">
            <v>28989</v>
          </cell>
          <cell r="AE110">
            <v>29575</v>
          </cell>
          <cell r="AF110">
            <v>29852</v>
          </cell>
          <cell r="AG110">
            <v>30220</v>
          </cell>
        </row>
        <row r="111">
          <cell r="J111">
            <v>10333</v>
          </cell>
          <cell r="K111">
            <v>11111</v>
          </cell>
          <cell r="L111">
            <v>12025</v>
          </cell>
          <cell r="M111">
            <v>12861</v>
          </cell>
          <cell r="N111">
            <v>13981</v>
          </cell>
          <cell r="O111">
            <v>15201</v>
          </cell>
          <cell r="P111">
            <v>16438</v>
          </cell>
          <cell r="Q111">
            <v>17656</v>
          </cell>
          <cell r="R111">
            <v>18898</v>
          </cell>
          <cell r="S111">
            <v>20041</v>
          </cell>
          <cell r="T111">
            <v>20818</v>
          </cell>
          <cell r="U111">
            <v>20686</v>
          </cell>
          <cell r="V111">
            <v>19592</v>
          </cell>
          <cell r="W111">
            <v>18408</v>
          </cell>
          <cell r="X111">
            <v>17170</v>
          </cell>
          <cell r="Y111">
            <v>17411</v>
          </cell>
          <cell r="Z111">
            <v>18977</v>
          </cell>
          <cell r="AA111">
            <v>20859</v>
          </cell>
          <cell r="AB111">
            <v>22777</v>
          </cell>
          <cell r="AC111">
            <v>24581</v>
          </cell>
          <cell r="AD111">
            <v>26106</v>
          </cell>
          <cell r="AE111">
            <v>27490</v>
          </cell>
          <cell r="AF111">
            <v>28778</v>
          </cell>
          <cell r="AG111">
            <v>29850</v>
          </cell>
        </row>
        <row r="112">
          <cell r="J112">
            <v>883423</v>
          </cell>
          <cell r="K112">
            <v>887196</v>
          </cell>
          <cell r="L112">
            <v>890449</v>
          </cell>
          <cell r="M112">
            <v>894062</v>
          </cell>
          <cell r="N112">
            <v>898200</v>
          </cell>
          <cell r="O112">
            <v>902189</v>
          </cell>
          <cell r="P112">
            <v>906535</v>
          </cell>
          <cell r="Q112">
            <v>911666</v>
          </cell>
          <cell r="R112">
            <v>917448</v>
          </cell>
          <cell r="S112">
            <v>922885</v>
          </cell>
          <cell r="T112">
            <v>929058</v>
          </cell>
          <cell r="U112">
            <v>935411</v>
          </cell>
          <cell r="V112">
            <v>939619</v>
          </cell>
          <cell r="W112">
            <v>948026</v>
          </cell>
          <cell r="X112">
            <v>957506</v>
          </cell>
          <cell r="Y112">
            <v>968475</v>
          </cell>
          <cell r="Z112">
            <v>977891</v>
          </cell>
          <cell r="AA112">
            <v>987427</v>
          </cell>
          <cell r="AB112">
            <v>999144</v>
          </cell>
          <cell r="AC112">
            <v>1009440</v>
          </cell>
          <cell r="AD112">
            <v>1017111</v>
          </cell>
          <cell r="AE112">
            <v>1024301</v>
          </cell>
          <cell r="AF112">
            <v>1029585</v>
          </cell>
          <cell r="AG112">
            <v>1039934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CP156"/>
  <sheetViews>
    <sheetView workbookViewId="0">
      <selection activeCell="B28" sqref="B28"/>
    </sheetView>
  </sheetViews>
  <sheetFormatPr baseColWidth="10" defaultRowHeight="14" x14ac:dyDescent="0"/>
  <cols>
    <col min="7" max="7" width="11.83203125" bestFit="1" customWidth="1"/>
    <col min="27" max="27" width="20.83203125" customWidth="1"/>
    <col min="28" max="32" width="10.83203125" customWidth="1"/>
    <col min="53" max="94" width="10.83203125" style="14"/>
  </cols>
  <sheetData>
    <row r="1" spans="1:52" ht="20" customHeight="1" thickTop="1" thickBot="1">
      <c r="A1" s="21" t="s">
        <v>18</v>
      </c>
      <c r="B1" s="1">
        <f>[1]DINAMICA_PROFILO!B67</f>
        <v>1990</v>
      </c>
      <c r="C1" s="1">
        <f>[1]DINAMICA_PROFILO!C67</f>
        <v>1991</v>
      </c>
      <c r="D1" s="1">
        <f>[1]DINAMICA_PROFILO!D67</f>
        <v>1992</v>
      </c>
      <c r="E1" s="1">
        <f>[1]DINAMICA_PROFILO!E67</f>
        <v>1993</v>
      </c>
      <c r="F1" s="1">
        <f>[1]DINAMICA_PROFILO!F67</f>
        <v>1994</v>
      </c>
      <c r="G1" s="1">
        <f>[1]DINAMICA_PROFILO!G67</f>
        <v>1995</v>
      </c>
      <c r="H1" s="1">
        <f>[1]DINAMICA_PROFILO!H67</f>
        <v>1996</v>
      </c>
      <c r="I1" s="1">
        <f>[1]DINAMICA_PROFILO!I67</f>
        <v>1997</v>
      </c>
      <c r="J1" s="1">
        <f>[1]DINAMICA_PROFILO!J67</f>
        <v>1998</v>
      </c>
      <c r="K1" s="1">
        <f>[1]DINAMICA_PROFILO!K67</f>
        <v>1999</v>
      </c>
      <c r="L1" s="1">
        <f>[1]DINAMICA_PROFILO!L67</f>
        <v>2000</v>
      </c>
      <c r="M1" s="1">
        <f>[1]DINAMICA_PROFILO!M67</f>
        <v>2001</v>
      </c>
      <c r="N1" s="1">
        <f>[1]DINAMICA_PROFILO!N67</f>
        <v>2002</v>
      </c>
      <c r="O1" s="1">
        <f>[1]DINAMICA_PROFILO!O67</f>
        <v>2003</v>
      </c>
      <c r="P1" s="1">
        <f>[1]DINAMICA_PROFILO!P67</f>
        <v>2004</v>
      </c>
      <c r="Q1" s="1">
        <f>[1]DINAMICA_PROFILO!Q67</f>
        <v>2005</v>
      </c>
      <c r="R1" s="1">
        <f>[1]DINAMICA_PROFILO!R67</f>
        <v>2006</v>
      </c>
      <c r="S1" s="1">
        <f>[1]DINAMICA_PROFILO!S67</f>
        <v>2007</v>
      </c>
      <c r="T1" s="1">
        <f>[1]DINAMICA_PROFILO!T67</f>
        <v>2008</v>
      </c>
      <c r="U1" s="1">
        <f>[1]DINAMICA_PROFILO!U67</f>
        <v>2009</v>
      </c>
      <c r="V1" s="1">
        <f>[1]DINAMICA_PROFILO!V67</f>
        <v>2010</v>
      </c>
      <c r="W1" s="1">
        <f>[1]DINAMICA_PROFILO!W67</f>
        <v>2011</v>
      </c>
      <c r="X1" s="1">
        <f>[1]DINAMICA_PROFILO!X67</f>
        <v>2012</v>
      </c>
      <c r="Y1" s="1">
        <f>[1]DINAMICA_PROFILO!Y67</f>
        <v>2013</v>
      </c>
      <c r="Z1" s="19"/>
      <c r="AA1" s="6" t="s">
        <v>44</v>
      </c>
      <c r="AB1" s="1">
        <v>1990</v>
      </c>
      <c r="AC1" s="1">
        <v>1991</v>
      </c>
      <c r="AD1" s="1">
        <v>1992</v>
      </c>
      <c r="AE1" s="1">
        <v>1993</v>
      </c>
      <c r="AF1" s="1">
        <v>1994</v>
      </c>
      <c r="AG1" s="1">
        <v>1995</v>
      </c>
      <c r="AH1" s="1">
        <v>1996</v>
      </c>
      <c r="AI1" s="1">
        <v>1997</v>
      </c>
      <c r="AJ1" s="1">
        <v>1998</v>
      </c>
      <c r="AK1" s="1">
        <v>1999</v>
      </c>
      <c r="AL1" s="1">
        <v>2000</v>
      </c>
      <c r="AM1" s="1">
        <v>2001</v>
      </c>
      <c r="AN1" s="1">
        <v>2002</v>
      </c>
      <c r="AO1" s="1">
        <v>2003</v>
      </c>
      <c r="AP1" s="1">
        <v>2004</v>
      </c>
      <c r="AQ1" s="1">
        <v>2005</v>
      </c>
      <c r="AR1" s="1">
        <v>2006</v>
      </c>
      <c r="AS1" s="1">
        <v>2007</v>
      </c>
      <c r="AT1" s="1">
        <v>2008</v>
      </c>
      <c r="AU1" s="1">
        <v>2009</v>
      </c>
      <c r="AV1" s="1">
        <v>2010</v>
      </c>
      <c r="AW1" s="1">
        <v>2011</v>
      </c>
      <c r="AX1" s="1">
        <v>2012</v>
      </c>
      <c r="AY1" s="1">
        <v>2013</v>
      </c>
      <c r="AZ1" s="19"/>
    </row>
    <row r="2" spans="1:52" ht="20" customHeight="1" thickTop="1" thickBot="1">
      <c r="A2" s="1" t="s">
        <v>17</v>
      </c>
      <c r="B2" s="4">
        <f>[1]DINAMICA_PROFILO!B68</f>
        <v>0.32309197183557414</v>
      </c>
      <c r="C2" s="4">
        <f>[1]DINAMICA_PROFILO!C68</f>
        <v>0.32628975092883511</v>
      </c>
      <c r="D2" s="4">
        <f>[1]DINAMICA_PROFILO!D68</f>
        <v>0.32957970568702921</v>
      </c>
      <c r="E2" s="4">
        <f>[1]DINAMICA_PROFILO!E68</f>
        <v>0.3329634941390277</v>
      </c>
      <c r="F2" s="4">
        <f>[1]DINAMICA_PROFILO!F68</f>
        <v>0.3364425213526881</v>
      </c>
      <c r="G2" s="4">
        <f>[1]DINAMICA_PROFILO!G68</f>
        <v>0.34001787293183788</v>
      </c>
      <c r="H2" s="4">
        <f>[1]DINAMICA_PROFILO!H68</f>
        <v>0.34369023667009635</v>
      </c>
      <c r="I2" s="4">
        <f>[1]DINAMICA_PROFILO!I68</f>
        <v>0.34745981055964659</v>
      </c>
      <c r="J2" s="4">
        <f>[1]DINAMICA_PROFILO!J68</f>
        <v>0.35132619513918312</v>
      </c>
      <c r="K2" s="4">
        <f>[1]DINAMICA_PROFILO!K68</f>
        <v>0.35528826794676871</v>
      </c>
      <c r="L2" s="4">
        <f>[1]DINAMICA_PROFILO!L68</f>
        <v>0.35934403762958622</v>
      </c>
      <c r="M2" s="4">
        <f>[1]DINAMICA_PROFILO!M68</f>
        <v>0.36349047506746507</v>
      </c>
      <c r="N2" s="4">
        <f>[1]DINAMICA_PROFILO!N68</f>
        <v>0.36772331871050229</v>
      </c>
      <c r="O2" s="4">
        <f>[1]DINAMICA_PROFILO!O68</f>
        <v>0.37203685124086933</v>
      </c>
      <c r="P2" s="4">
        <f>[1]DINAMICA_PROFILO!P68</f>
        <v>0.3764236446828011</v>
      </c>
      <c r="Q2" s="4">
        <f>[1]DINAMICA_PROFILO!Q68</f>
        <v>0.3808742712532075</v>
      </c>
      <c r="R2" s="4">
        <f>[1]DINAMICA_PROFILO!R68</f>
        <v>0.38537697763408374</v>
      </c>
      <c r="S2" s="4">
        <f>[1]DINAMICA_PROFILO!S68</f>
        <v>0.38991732104087501</v>
      </c>
      <c r="T2" s="4">
        <f>[1]DINAMICA_PROFILO!T68</f>
        <v>0.39447776656277905</v>
      </c>
      <c r="U2" s="4">
        <f>[1]DINAMICA_PROFILO!U68</f>
        <v>0.39903724688841369</v>
      </c>
      <c r="V2" s="4">
        <f>[1]DINAMICA_PROFILO!V68</f>
        <v>0.40357068785170491</v>
      </c>
      <c r="W2">
        <f>[1]DINAMICA_PROFILO!W68</f>
        <v>0.40357068785170491</v>
      </c>
      <c r="X2">
        <f>[1]DINAMICA_PROFILO!X68</f>
        <v>0.40357068785170491</v>
      </c>
      <c r="Y2">
        <f>[1]DINAMICA_PROFILO!Y68</f>
        <v>0.40357068785170491</v>
      </c>
      <c r="Z2" s="19"/>
      <c r="AA2" s="7" t="s">
        <v>45</v>
      </c>
      <c r="AB2" s="8">
        <f>[2]SpesaSanitariaCorrente!B2</f>
        <v>3015.5918337835114</v>
      </c>
      <c r="AC2" s="8">
        <f>[2]SpesaSanitariaCorrente!C2</f>
        <v>3496.929663734913</v>
      </c>
      <c r="AD2" s="8">
        <f>[2]SpesaSanitariaCorrente!D2</f>
        <v>3545.9930691484142</v>
      </c>
      <c r="AE2" s="8">
        <f>[2]SpesaSanitariaCorrente!E2</f>
        <v>3562.5196899192779</v>
      </c>
      <c r="AF2" s="8">
        <f>[2]SpesaSanitariaCorrente!F2</f>
        <v>3542.8943277538774</v>
      </c>
      <c r="AG2" s="8">
        <f>[2]SpesaSanitariaCorrente!G2</f>
        <v>3434.288689</v>
      </c>
      <c r="AH2" s="8">
        <f>[2]SpesaSanitariaCorrente!H2</f>
        <v>3808.2695199999998</v>
      </c>
      <c r="AI2" s="8">
        <f>[2]SpesaSanitariaCorrente!I2</f>
        <v>4334.6169570000002</v>
      </c>
      <c r="AJ2" s="8">
        <f>[2]SpesaSanitariaCorrente!J2</f>
        <v>4321.9083549999996</v>
      </c>
      <c r="AK2" s="8">
        <f>[2]SpesaSanitariaCorrente!K2</f>
        <v>4679.2024009999996</v>
      </c>
      <c r="AL2" s="8">
        <f>[2]SpesaSanitariaCorrente!L2</f>
        <v>5233.012221</v>
      </c>
      <c r="AM2" s="8">
        <f>[2]SpesaSanitariaCorrente!M2</f>
        <v>5445.4087360000003</v>
      </c>
      <c r="AN2" s="8">
        <f>[2]SpesaSanitariaCorrente!N2</f>
        <v>5776.2909529999997</v>
      </c>
      <c r="AO2" s="8">
        <f>[2]SpesaSanitariaCorrente!O2</f>
        <v>6094.2142210000002</v>
      </c>
      <c r="AP2" s="8">
        <f>[2]SpesaSanitariaCorrente!P2</f>
        <v>6827.3480179999997</v>
      </c>
      <c r="AQ2" s="8">
        <f>[2]SpesaSanitariaCorrente!Q2</f>
        <v>7171.5218590000004</v>
      </c>
      <c r="AR2" s="8">
        <f>[2]SpesaSanitariaCorrente!R2</f>
        <v>7595.1097840000002</v>
      </c>
      <c r="AS2" s="8">
        <f>[2]SpesaSanitariaCorrente!S2</f>
        <v>7537</v>
      </c>
      <c r="AT2" s="8">
        <f>[2]SpesaSanitariaCorrente!T2</f>
        <v>8124</v>
      </c>
      <c r="AU2" s="8">
        <f>[2]SpesaSanitariaCorrente!U2</f>
        <v>8336</v>
      </c>
      <c r="AV2" s="8">
        <f>[2]SpesaSanitariaCorrente!V2</f>
        <v>8528</v>
      </c>
      <c r="AW2" s="8">
        <f>[2]SpesaSanitariaCorrente!W2</f>
        <v>8400</v>
      </c>
      <c r="AX2" s="8">
        <f>[2]SpesaSanitariaCorrente!X2</f>
        <v>8308</v>
      </c>
      <c r="AY2" s="8">
        <f>[2]SpesaSanitariaCorrente!Y2</f>
        <v>8256.0121876904323</v>
      </c>
      <c r="AZ2" s="19"/>
    </row>
    <row r="3" spans="1:52" ht="20" customHeight="1" thickTop="1" thickBot="1">
      <c r="A3" s="1" t="s">
        <v>0</v>
      </c>
      <c r="B3" s="4">
        <f>[1]DINAMICA_PROFILO!B69</f>
        <v>0.1966596301021982</v>
      </c>
      <c r="C3" s="4">
        <f>[1]DINAMICA_PROFILO!C69</f>
        <v>0.19860605436664663</v>
      </c>
      <c r="D3" s="4">
        <f>[1]DINAMICA_PROFILO!D69</f>
        <v>0.20060858411730439</v>
      </c>
      <c r="E3" s="4">
        <f>[1]DINAMICA_PROFILO!E69</f>
        <v>0.20266822856322944</v>
      </c>
      <c r="F3" s="4">
        <f>[1]DINAMICA_PROFILO!F69</f>
        <v>0.20478584294116303</v>
      </c>
      <c r="G3" s="4">
        <f>[1]DINAMICA_PROFILO!G69</f>
        <v>0.20696208803647209</v>
      </c>
      <c r="H3" s="4">
        <f>[1]DINAMICA_PROFILO!H69</f>
        <v>0.2091973824953953</v>
      </c>
      <c r="I3" s="4">
        <f>[1]DINAMICA_PROFILO!I69</f>
        <v>0.21149184683181996</v>
      </c>
      <c r="J3" s="4">
        <f>[1]DINAMICA_PROFILO!J69</f>
        <v>0.21384523790162799</v>
      </c>
      <c r="K3" s="4">
        <f>[1]DINAMICA_PROFILO!K69</f>
        <v>0.21625687248465719</v>
      </c>
      <c r="L3" s="4">
        <f>[1]DINAMICA_PROFILO!L69</f>
        <v>0.2187255384842213</v>
      </c>
      <c r="M3" s="4">
        <f>[1]DINAMICA_PROFILO!M69</f>
        <v>0.22124939213537348</v>
      </c>
      <c r="N3" s="4">
        <f>[1]DINAMICA_PROFILO!N69</f>
        <v>0.22382583951780416</v>
      </c>
      <c r="O3" s="4">
        <f>[1]DINAMICA_PROFILO!O69</f>
        <v>0.22645140061434385</v>
      </c>
      <c r="P3" s="4">
        <f>[1]DINAMICA_PROFILO!P69</f>
        <v>0.22912155416450417</v>
      </c>
      <c r="Q3" s="4">
        <f>[1]DINAMICA_PROFILO!Q69</f>
        <v>0.23183056166502036</v>
      </c>
      <c r="R3" s="4">
        <f>[1]DINAMICA_PROFILO!R69</f>
        <v>0.23457126910597334</v>
      </c>
      <c r="S3" s="4">
        <f>[1]DINAMICA_PROFILO!S69</f>
        <v>0.23733488545287204</v>
      </c>
      <c r="T3" s="4">
        <f>[1]DINAMICA_PROFILO!T69</f>
        <v>0.24011073755573797</v>
      </c>
      <c r="U3" s="4">
        <f>[1]DINAMICA_PROFILO!U69</f>
        <v>0.24288600216291267</v>
      </c>
      <c r="V3" s="4">
        <f>[1]DINAMICA_PROFILO!V69</f>
        <v>0.24564541713031623</v>
      </c>
      <c r="W3">
        <f>[1]DINAMICA_PROFILO!W69</f>
        <v>0.24564541713031623</v>
      </c>
      <c r="X3">
        <f>[1]DINAMICA_PROFILO!X69</f>
        <v>0.24564541713031623</v>
      </c>
      <c r="Y3">
        <f>[1]DINAMICA_PROFILO!Y69</f>
        <v>0.24564541713031623</v>
      </c>
      <c r="Z3" s="19"/>
      <c r="AA3" s="7" t="s">
        <v>46</v>
      </c>
      <c r="AB3" s="8">
        <f>[2]SpesaSanitariaCorrente!B3</f>
        <v>86.248302147944244</v>
      </c>
      <c r="AC3" s="8">
        <f>[2]SpesaSanitariaCorrente!C3</f>
        <v>102.25846601971833</v>
      </c>
      <c r="AD3" s="8">
        <f>[2]SpesaSanitariaCorrente!D3</f>
        <v>100.70909532244987</v>
      </c>
      <c r="AE3" s="8">
        <f>[2]SpesaSanitariaCorrente!E3</f>
        <v>111.55469020332909</v>
      </c>
      <c r="AF3" s="8">
        <f>[2]SpesaSanitariaCorrente!F3</f>
        <v>106.39012121243422</v>
      </c>
      <c r="AG3" s="8">
        <f>[2]SpesaSanitariaCorrente!G3</f>
        <v>133.99467240000001</v>
      </c>
      <c r="AH3" s="8">
        <f>[2]SpesaSanitariaCorrente!H3</f>
        <v>154.9120135</v>
      </c>
      <c r="AI3" s="8">
        <f>[2]SpesaSanitariaCorrente!I3</f>
        <v>173.81568680000001</v>
      </c>
      <c r="AJ3" s="8">
        <f>[2]SpesaSanitariaCorrente!J3</f>
        <v>145.25109190000001</v>
      </c>
      <c r="AK3" s="8">
        <f>[2]SpesaSanitariaCorrente!K3</f>
        <v>154.6862826</v>
      </c>
      <c r="AL3" s="8">
        <f>[2]SpesaSanitariaCorrente!L3</f>
        <v>180.9348981</v>
      </c>
      <c r="AM3" s="8">
        <f>[2]SpesaSanitariaCorrente!M3</f>
        <v>190.0654456</v>
      </c>
      <c r="AN3" s="8">
        <f>[2]SpesaSanitariaCorrente!N3</f>
        <v>200.9880818</v>
      </c>
      <c r="AO3" s="8">
        <f>[2]SpesaSanitariaCorrente!O3</f>
        <v>209.41052930000001</v>
      </c>
      <c r="AP3" s="8">
        <f>[2]SpesaSanitariaCorrente!P3</f>
        <v>236.63635529999999</v>
      </c>
      <c r="AQ3" s="8">
        <f>[2]SpesaSanitariaCorrente!Q3</f>
        <v>239.5373706</v>
      </c>
      <c r="AR3" s="8">
        <f>[2]SpesaSanitariaCorrente!R3</f>
        <v>257.39629159999998</v>
      </c>
      <c r="AS3" s="8">
        <f>[2]SpesaSanitariaCorrente!S3</f>
        <v>258</v>
      </c>
      <c r="AT3" s="8">
        <f>[2]SpesaSanitariaCorrente!T3</f>
        <v>288</v>
      </c>
      <c r="AU3" s="8">
        <f>[2]SpesaSanitariaCorrente!U3</f>
        <v>291</v>
      </c>
      <c r="AV3" s="8">
        <f>[2]SpesaSanitariaCorrente!V3</f>
        <v>298</v>
      </c>
      <c r="AW3" s="8">
        <f>[2]SpesaSanitariaCorrente!W3</f>
        <v>299</v>
      </c>
      <c r="AX3" s="8">
        <f>[2]SpesaSanitariaCorrente!X3</f>
        <v>296</v>
      </c>
      <c r="AY3" s="8">
        <f>[2]SpesaSanitariaCorrente!Y3</f>
        <v>294.14776210355899</v>
      </c>
      <c r="AZ3" s="19"/>
    </row>
    <row r="4" spans="1:52" ht="20" customHeight="1" thickTop="1" thickBot="1">
      <c r="A4" s="1" t="s">
        <v>1</v>
      </c>
      <c r="B4" s="4">
        <f>[1]DINAMICA_PROFILO!B70</f>
        <v>0.22441210310587958</v>
      </c>
      <c r="C4" s="4">
        <f>[1]DINAMICA_PROFILO!C70</f>
        <v>0.22499709078359356</v>
      </c>
      <c r="D4" s="4">
        <f>[1]DINAMICA_PROFILO!D70</f>
        <v>0.22562027495108666</v>
      </c>
      <c r="E4" s="4">
        <f>[1]DINAMICA_PROFILO!E70</f>
        <v>0.22628283931611112</v>
      </c>
      <c r="F4" s="4">
        <f>[1]DINAMICA_PROFILO!F70</f>
        <v>0.22698628040131794</v>
      </c>
      <c r="G4" s="4">
        <f>[1]DINAMICA_PROFILO!G70</f>
        <v>0.22773239067390275</v>
      </c>
      <c r="H4" s="4">
        <f>[1]DINAMICA_PROFILO!H70</f>
        <v>0.22852323405353303</v>
      </c>
      <c r="I4" s="4">
        <f>[1]DINAMICA_PROFILO!I70</f>
        <v>0.22936111271760615</v>
      </c>
      <c r="J4" s="4">
        <f>[1]DINAMICA_PROFILO!J70</f>
        <v>0.2302485241901655</v>
      </c>
      <c r="K4" s="4">
        <f>[1]DINAMICA_PROFILO!K70</f>
        <v>0.23118810791548158</v>
      </c>
      <c r="L4" s="4">
        <f>[1]DINAMICA_PROFILO!L70</f>
        <v>0.23218258095372268</v>
      </c>
      <c r="M4" s="4">
        <f>[1]DINAMICA_PROFILO!M70</f>
        <v>0.23323466319383332</v>
      </c>
      <c r="N4" s="4">
        <f>[1]DINAMICA_PROFILO!N70</f>
        <v>0.23434699368847794</v>
      </c>
      <c r="O4" s="4">
        <f>[1]DINAMICA_PROFILO!O70</f>
        <v>0.2355220415463708</v>
      </c>
      <c r="P4" s="4">
        <f>[1]DINAMICA_PROFILO!P70</f>
        <v>0.23676201748183567</v>
      </c>
      <c r="Q4" s="4">
        <f>[1]DINAMICA_PROFILO!Q70</f>
        <v>0.2380687958842363</v>
      </c>
      <c r="R4" s="4">
        <f>[1]DINAMICA_PROFILO!R70</f>
        <v>0.23944386245026816</v>
      </c>
      <c r="S4" s="4">
        <f>[1]DINAMICA_PROFILO!S70</f>
        <v>0.24088830939454833</v>
      </c>
      <c r="T4" s="4">
        <f>[1]DINAMICA_PROFILO!T70</f>
        <v>0.24240290944126955</v>
      </c>
      <c r="U4" s="4">
        <f>[1]DINAMICA_PROFILO!U70</f>
        <v>0.24398831165427712</v>
      </c>
      <c r="V4" s="4">
        <f>[1]DINAMICA_PROFILO!V70</f>
        <v>0.24564541713031623</v>
      </c>
      <c r="W4">
        <f>[1]DINAMICA_PROFILO!W70</f>
        <v>0.24564541713031623</v>
      </c>
      <c r="X4">
        <f>[1]DINAMICA_PROFILO!X70</f>
        <v>0.24564541713031623</v>
      </c>
      <c r="Y4">
        <f>[1]DINAMICA_PROFILO!Y70</f>
        <v>0.24564541713031623</v>
      </c>
      <c r="Z4" s="19"/>
      <c r="AA4" s="7" t="s">
        <v>47</v>
      </c>
      <c r="AB4" s="8">
        <f>[2]SpesaSanitariaCorrente!B4</f>
        <v>6302.3235395890033</v>
      </c>
      <c r="AC4" s="8">
        <f>[2]SpesaSanitariaCorrente!C4</f>
        <v>7000.0568102588995</v>
      </c>
      <c r="AD4" s="8">
        <f>[2]SpesaSanitariaCorrente!D4</f>
        <v>7446.7920279713053</v>
      </c>
      <c r="AE4" s="8">
        <f>[2]SpesaSanitariaCorrente!E4</f>
        <v>7519.6124507429231</v>
      </c>
      <c r="AF4" s="8">
        <f>[2]SpesaSanitariaCorrente!F4</f>
        <v>7614.1240632762992</v>
      </c>
      <c r="AG4" s="8">
        <f>[2]SpesaSanitariaCorrente!G4</f>
        <v>7410.5882620000002</v>
      </c>
      <c r="AH4" s="8">
        <f>[2]SpesaSanitariaCorrente!H4</f>
        <v>7989.3916920000001</v>
      </c>
      <c r="AI4" s="8">
        <f>[2]SpesaSanitariaCorrente!I4</f>
        <v>8530.571833</v>
      </c>
      <c r="AJ4" s="8">
        <f>[2]SpesaSanitariaCorrente!J4</f>
        <v>9345.4593220000006</v>
      </c>
      <c r="AK4" s="8">
        <f>[2]SpesaSanitariaCorrente!K4</f>
        <v>9503.0525909999997</v>
      </c>
      <c r="AL4" s="8">
        <f>[2]SpesaSanitariaCorrente!L4</f>
        <v>10365.551229999999</v>
      </c>
      <c r="AM4" s="8">
        <f>[2]SpesaSanitariaCorrente!M4</f>
        <v>11410.846030000001</v>
      </c>
      <c r="AN4" s="8">
        <f>[2]SpesaSanitariaCorrente!N4</f>
        <v>12335.800160000001</v>
      </c>
      <c r="AO4" s="8">
        <f>[2]SpesaSanitariaCorrente!O4</f>
        <v>12102.223959999999</v>
      </c>
      <c r="AP4" s="8">
        <f>[2]SpesaSanitariaCorrente!P4</f>
        <v>13327.01259</v>
      </c>
      <c r="AQ4" s="8">
        <f>[2]SpesaSanitariaCorrente!Q4</f>
        <v>14044.55933</v>
      </c>
      <c r="AR4" s="8">
        <f>[2]SpesaSanitariaCorrente!R4</f>
        <v>14949.82936</v>
      </c>
      <c r="AS4" s="8">
        <f>[2]SpesaSanitariaCorrente!S4</f>
        <v>15262</v>
      </c>
      <c r="AT4" s="8">
        <f>[2]SpesaSanitariaCorrente!T4</f>
        <v>16406</v>
      </c>
      <c r="AU4" s="8">
        <f>[2]SpesaSanitariaCorrente!U4</f>
        <v>16688</v>
      </c>
      <c r="AV4" s="8">
        <f>[2]SpesaSanitariaCorrente!V4</f>
        <v>17391</v>
      </c>
      <c r="AW4" s="8">
        <f>[2]SpesaSanitariaCorrente!W4</f>
        <v>17573</v>
      </c>
      <c r="AX4" s="8">
        <f>[2]SpesaSanitariaCorrente!X4</f>
        <v>17158</v>
      </c>
      <c r="AY4" s="8">
        <f>[2]SpesaSanitariaCorrente!Y4</f>
        <v>17050.63277761103</v>
      </c>
      <c r="AZ4" s="19"/>
    </row>
    <row r="5" spans="1:52" ht="20" customHeight="1" thickTop="1" thickBot="1">
      <c r="A5" s="1" t="s">
        <v>2</v>
      </c>
      <c r="B5" s="4">
        <f>[1]DINAMICA_PROFILO!B71</f>
        <v>0.23977123808476603</v>
      </c>
      <c r="C5" s="4">
        <f>[1]DINAMICA_PROFILO!C71</f>
        <v>0.24044836779405407</v>
      </c>
      <c r="D5" s="4">
        <f>[1]DINAMICA_PROFILO!D71</f>
        <v>0.2411596609886319</v>
      </c>
      <c r="E5" s="4">
        <f>[1]DINAMICA_PROFILO!E71</f>
        <v>0.24190183945469115</v>
      </c>
      <c r="F5" s="4">
        <f>[1]DINAMICA_PROFILO!F71</f>
        <v>0.24267176596442477</v>
      </c>
      <c r="G5" s="4">
        <f>[1]DINAMICA_PROFILO!G71</f>
        <v>0.24346644302236911</v>
      </c>
      <c r="H5" s="4">
        <f>[1]DINAMICA_PROFILO!H71</f>
        <v>0.24428300614143805</v>
      </c>
      <c r="I5" s="4">
        <f>[1]DINAMICA_PROFILO!I71</f>
        <v>0.24511870965830468</v>
      </c>
      <c r="J5" s="4">
        <f>[1]DINAMICA_PROFILO!J71</f>
        <v>0.24597090218951315</v>
      </c>
      <c r="K5" s="4">
        <f>[1]DINAMICA_PROFILO!K71</f>
        <v>0.24683698758284489</v>
      </c>
      <c r="L5" s="4">
        <f>[1]DINAMICA_PROFILO!L71</f>
        <v>0.24771436553968953</v>
      </c>
      <c r="M5" s="4">
        <f>[1]DINAMICA_PROFILO!M71</f>
        <v>0.24860034386285521</v>
      </c>
      <c r="N5" s="4">
        <f>[1]DINAMICA_PROFILO!N71</f>
        <v>0.24949201139220642</v>
      </c>
      <c r="O5" s="4">
        <f>[1]DINAMICA_PROFILO!O71</f>
        <v>0.25038605698348843</v>
      </c>
      <c r="P5" s="4">
        <f>[1]DINAMICA_PROFILO!P71</f>
        <v>0.25127851520765404</v>
      </c>
      <c r="Q5" s="4">
        <f>[1]DINAMICA_PROFILO!Q71</f>
        <v>0.25216441363967101</v>
      </c>
      <c r="R5" s="4">
        <f>[1]DINAMICA_PROFILO!R71</f>
        <v>0.25303728951949006</v>
      </c>
      <c r="S5" s="4">
        <f>[1]DINAMICA_PROFILO!S71</f>
        <v>0.2538885350912336</v>
      </c>
      <c r="T5" s="4">
        <f>[1]DINAMICA_PROFILO!T71</f>
        <v>0.25470652101859209</v>
      </c>
      <c r="U5" s="4">
        <f>[1]DINAMICA_PROFILO!U71</f>
        <v>0.25547543601683159</v>
      </c>
      <c r="V5" s="4">
        <f>[1]DINAMICA_PROFILO!V71</f>
        <v>0.25617376851174212</v>
      </c>
      <c r="W5">
        <f>[1]DINAMICA_PROFILO!W71</f>
        <v>0.25617376851174212</v>
      </c>
      <c r="X5">
        <f>[1]DINAMICA_PROFILO!X71</f>
        <v>0.25617376851174212</v>
      </c>
      <c r="Y5">
        <f>[1]DINAMICA_PROFILO!Y71</f>
        <v>0.25617376851174212</v>
      </c>
      <c r="Z5" s="19"/>
      <c r="AA5" s="7" t="s">
        <v>48</v>
      </c>
      <c r="AB5" s="8">
        <f>[2]SpesaSanitariaCorrente!B5</f>
        <v>655.38380494455839</v>
      </c>
      <c r="AC5" s="8">
        <f>[2]SpesaSanitariaCorrente!C5</f>
        <v>758.67518476245561</v>
      </c>
      <c r="AD5" s="8">
        <f>[2]SpesaSanitariaCorrente!D5</f>
        <v>808.77150397413584</v>
      </c>
      <c r="AE5" s="8">
        <f>[2]SpesaSanitariaCorrente!E5</f>
        <v>829.94623683680481</v>
      </c>
      <c r="AF5" s="8">
        <f>[2]SpesaSanitariaCorrente!F5</f>
        <v>848.02222830493679</v>
      </c>
      <c r="AG5" s="8">
        <f>[2]SpesaSanitariaCorrente!G5</f>
        <v>1040.1960041</v>
      </c>
      <c r="AH5" s="8">
        <f>[2]SpesaSanitariaCorrente!H5</f>
        <v>1159.9409376000001</v>
      </c>
      <c r="AI5" s="8">
        <f>[2]SpesaSanitariaCorrente!I5</f>
        <v>1280.4478612</v>
      </c>
      <c r="AJ5" s="8">
        <f>[2]SpesaSanitariaCorrente!J5</f>
        <v>1198.6962604</v>
      </c>
      <c r="AK5" s="8">
        <f>[2]SpesaSanitariaCorrente!K5</f>
        <v>1187.1367498</v>
      </c>
      <c r="AL5" s="8">
        <f>[2]SpesaSanitariaCorrente!L5</f>
        <v>1271.5247101</v>
      </c>
      <c r="AM5" s="8">
        <f>[2]SpesaSanitariaCorrente!M5</f>
        <v>1418.3136480000001</v>
      </c>
      <c r="AN5" s="8">
        <f>[2]SpesaSanitariaCorrente!N5</f>
        <v>1513.3887705</v>
      </c>
      <c r="AO5" s="8">
        <f>[2]SpesaSanitariaCorrente!O5</f>
        <v>1667.4607444999999</v>
      </c>
      <c r="AP5" s="8">
        <f>[2]SpesaSanitariaCorrente!P5</f>
        <v>1836.7701841999999</v>
      </c>
      <c r="AQ5" s="8">
        <f>[2]SpesaSanitariaCorrente!Q5</f>
        <v>1848.9132064</v>
      </c>
      <c r="AR5" s="8">
        <f>[2]SpesaSanitariaCorrente!R5</f>
        <v>1921.4478938</v>
      </c>
      <c r="AS5" s="8">
        <f>[2]SpesaSanitariaCorrente!S5</f>
        <v>1958</v>
      </c>
      <c r="AT5" s="8">
        <f>[2]SpesaSanitariaCorrente!T5</f>
        <v>2095</v>
      </c>
      <c r="AU5" s="8">
        <f>[2]SpesaSanitariaCorrente!U5</f>
        <v>2096</v>
      </c>
      <c r="AV5" s="8">
        <f>[2]SpesaSanitariaCorrente!V5</f>
        <v>2152</v>
      </c>
      <c r="AW5" s="8">
        <f>[2]SpesaSanitariaCorrente!W5</f>
        <v>2201</v>
      </c>
      <c r="AX5" s="8">
        <f>[2]SpesaSanitariaCorrente!X5</f>
        <v>2249</v>
      </c>
      <c r="AY5" s="8">
        <f>[2]SpesaSanitariaCorrente!Y5</f>
        <v>2234.9267465233247</v>
      </c>
      <c r="AZ5" s="19"/>
    </row>
    <row r="6" spans="1:52" ht="20" customHeight="1" thickTop="1" thickBot="1">
      <c r="A6" s="1" t="s">
        <v>3</v>
      </c>
      <c r="B6" s="4">
        <f>[1]DINAMICA_PROFILO!B72</f>
        <v>0.25584694002033087</v>
      </c>
      <c r="C6" s="4">
        <f>[1]DINAMICA_PROFILO!C72</f>
        <v>0.25665078989140366</v>
      </c>
      <c r="D6" s="4">
        <f>[1]DINAMICA_PROFILO!D72</f>
        <v>0.25752583650374861</v>
      </c>
      <c r="E6" s="4">
        <f>[1]DINAMICA_PROFILO!E72</f>
        <v>0.25846551846441179</v>
      </c>
      <c r="F6" s="4">
        <f>[1]DINAMICA_PROFILO!F72</f>
        <v>0.2594630447122967</v>
      </c>
      <c r="G6" s="4">
        <f>[1]DINAMICA_PROFILO!G72</f>
        <v>0.26051138346311248</v>
      </c>
      <c r="H6" s="4">
        <f>[1]DINAMICA_PROFILO!H72</f>
        <v>0.26160325167484616</v>
      </c>
      <c r="I6" s="4">
        <f>[1]DINAMICA_PROFILO!I72</f>
        <v>0.26273110835978081</v>
      </c>
      <c r="J6" s="4">
        <f>[1]DINAMICA_PROFILO!J72</f>
        <v>0.26388715655972517</v>
      </c>
      <c r="K6" s="4">
        <f>[1]DINAMICA_PROFILO!K72</f>
        <v>0.26506336068463876</v>
      </c>
      <c r="L6" s="4">
        <f>[1]DINAMICA_PROFILO!L72</f>
        <v>0.26625148825773237</v>
      </c>
      <c r="M6" s="4">
        <f>[1]DINAMICA_PROFILO!M72</f>
        <v>0.26744318797994515</v>
      </c>
      <c r="N6" s="4">
        <f>[1]DINAMICA_PROFILO!N72</f>
        <v>0.26863011948669713</v>
      </c>
      <c r="O6" s="4">
        <f>[1]DINAMICA_PROFILO!O72</f>
        <v>0.26980415427064264</v>
      </c>
      <c r="P6" s="4">
        <f>[1]DINAMICA_PROFILO!P72</f>
        <v>0.27095767201129606</v>
      </c>
      <c r="Q6" s="4">
        <f>[1]DINAMICA_PROFILO!Q72</f>
        <v>0.27208398196809513</v>
      </c>
      <c r="R6" s="4">
        <f>[1]DINAMICA_PROFILO!R72</f>
        <v>0.27317790507129086</v>
      </c>
      <c r="S6" s="4">
        <f>[1]DINAMICA_PROFILO!S72</f>
        <v>0.2742365586953826</v>
      </c>
      <c r="T6" s="4">
        <f>[1]DINAMICA_PROFILO!T72</f>
        <v>0.27526039248429035</v>
      </c>
      <c r="U6" s="4">
        <f>[1]DINAMICA_PROFILO!U72</f>
        <v>0.27625452947101309</v>
      </c>
      <c r="V6" s="4">
        <f>[1]DINAMICA_PROFILO!V72</f>
        <v>0.27723047127459399</v>
      </c>
      <c r="W6">
        <f>[1]DINAMICA_PROFILO!W72</f>
        <v>0.27723047127459399</v>
      </c>
      <c r="X6">
        <f>[1]DINAMICA_PROFILO!X72</f>
        <v>0.27723047127459399</v>
      </c>
      <c r="Y6">
        <f>[1]DINAMICA_PROFILO!Y72</f>
        <v>0.27723047127459399</v>
      </c>
      <c r="Z6" s="19"/>
      <c r="AA6" s="7" t="s">
        <v>49</v>
      </c>
      <c r="AB6" s="8">
        <f>[2]SpesaSanitariaCorrente!B6</f>
        <v>3327.5318008335616</v>
      </c>
      <c r="AC6" s="8">
        <f>[2]SpesaSanitariaCorrente!C6</f>
        <v>3727.2694407288241</v>
      </c>
      <c r="AD6" s="8">
        <f>[2]SpesaSanitariaCorrente!D6</f>
        <v>3837.2747602348845</v>
      </c>
      <c r="AE6" s="8">
        <f>[2]SpesaSanitariaCorrente!E6</f>
        <v>3818.682311867663</v>
      </c>
      <c r="AF6" s="8">
        <f>[2]SpesaSanitariaCorrente!F6</f>
        <v>3839.8570447303323</v>
      </c>
      <c r="AG6" s="8">
        <f>[2]SpesaSanitariaCorrente!G6</f>
        <v>3909.3471970000001</v>
      </c>
      <c r="AH6" s="8">
        <f>[2]SpesaSanitariaCorrente!H6</f>
        <v>4135.4144079999996</v>
      </c>
      <c r="AI6" s="8">
        <f>[2]SpesaSanitariaCorrente!I6</f>
        <v>4702.6090960000001</v>
      </c>
      <c r="AJ6" s="8">
        <f>[2]SpesaSanitariaCorrente!J6</f>
        <v>4420.9890249999999</v>
      </c>
      <c r="AK6" s="8">
        <f>[2]SpesaSanitariaCorrente!K6</f>
        <v>4558.7964439999996</v>
      </c>
      <c r="AL6" s="8">
        <f>[2]SpesaSanitariaCorrente!L6</f>
        <v>5443.5462690000004</v>
      </c>
      <c r="AM6" s="8">
        <f>[2]SpesaSanitariaCorrente!M6</f>
        <v>5877.1047989999997</v>
      </c>
      <c r="AN6" s="8">
        <f>[2]SpesaSanitariaCorrente!N6</f>
        <v>6098.2653479999999</v>
      </c>
      <c r="AO6" s="8">
        <f>[2]SpesaSanitariaCorrente!O6</f>
        <v>6364.6157499999999</v>
      </c>
      <c r="AP6" s="8">
        <f>[2]SpesaSanitariaCorrente!P6</f>
        <v>6762.5497329999998</v>
      </c>
      <c r="AQ6" s="8">
        <f>[2]SpesaSanitariaCorrente!Q6</f>
        <v>7276.8422289999999</v>
      </c>
      <c r="AR6" s="8">
        <f>[2]SpesaSanitariaCorrente!R6</f>
        <v>7761.6223410000002</v>
      </c>
      <c r="AS6" s="8">
        <f>[2]SpesaSanitariaCorrente!S6</f>
        <v>7798</v>
      </c>
      <c r="AT6" s="8">
        <f>[2]SpesaSanitariaCorrente!T6</f>
        <v>8128</v>
      </c>
      <c r="AU6" s="8">
        <f>[2]SpesaSanitariaCorrente!U6</f>
        <v>8385</v>
      </c>
      <c r="AV6" s="8">
        <f>[2]SpesaSanitariaCorrente!V6</f>
        <v>8517</v>
      </c>
      <c r="AW6" s="8">
        <f>[2]SpesaSanitariaCorrente!W6</f>
        <v>8417</v>
      </c>
      <c r="AX6" s="8">
        <f>[2]SpesaSanitariaCorrente!X6</f>
        <v>8318</v>
      </c>
      <c r="AY6" s="8">
        <f>[2]SpesaSanitariaCorrente!Y6</f>
        <v>8265.9496120858239</v>
      </c>
      <c r="AZ6" s="19"/>
    </row>
    <row r="7" spans="1:52" ht="20" customHeight="1" thickTop="1" thickBot="1">
      <c r="A7" s="1" t="s">
        <v>4</v>
      </c>
      <c r="B7" s="4">
        <f>[1]DINAMICA_PROFILO!B73</f>
        <v>0.27289851030118401</v>
      </c>
      <c r="C7" s="4">
        <f>[1]DINAMICA_PROFILO!C73</f>
        <v>0.27347978895980862</v>
      </c>
      <c r="D7" s="4">
        <f>[1]DINAMICA_PROFILO!D73</f>
        <v>0.27420262221938907</v>
      </c>
      <c r="E7" s="4">
        <f>[1]DINAMICA_PROFILO!E73</f>
        <v>0.2750603879581916</v>
      </c>
      <c r="F7" s="4">
        <f>[1]DINAMICA_PROFILO!F73</f>
        <v>0.27604588959188353</v>
      </c>
      <c r="G7" s="4">
        <f>[1]DINAMICA_PROFILO!G73</f>
        <v>0.2771512996888163</v>
      </c>
      <c r="H7" s="4">
        <f>[1]DINAMICA_PROFILO!H73</f>
        <v>0.27836807563858706</v>
      </c>
      <c r="I7" s="4">
        <f>[1]DINAMICA_PROFILO!I73</f>
        <v>0.27968683906873471</v>
      </c>
      <c r="J7" s="4">
        <f>[1]DINAMICA_PROFILO!J73</f>
        <v>0.28109720918614545</v>
      </c>
      <c r="K7" s="4">
        <f>[1]DINAMICA_PROFILO!K73</f>
        <v>0.28258757857665895</v>
      </c>
      <c r="L7" s="4">
        <f>[1]DINAMICA_PROFILO!L73</f>
        <v>0.28414481826885785</v>
      </c>
      <c r="M7" s="4">
        <f>[1]DINAMICA_PROFILO!M73</f>
        <v>0.28575389712401777</v>
      </c>
      <c r="N7" s="4">
        <f>[1]DINAMICA_PROFILO!N73</f>
        <v>0.28739739895958522</v>
      </c>
      <c r="O7" s="4">
        <f>[1]DINAMICA_PROFILO!O73</f>
        <v>0.28905491940567446</v>
      </c>
      <c r="P7" s="4">
        <f>[1]DINAMICA_PROFILO!P73</f>
        <v>0.29070232355841824</v>
      </c>
      <c r="Q7" s="4">
        <f>[1]DINAMICA_PROFILO!Q73</f>
        <v>0.29231084534465657</v>
      </c>
      <c r="R7" s="4">
        <f>[1]DINAMICA_PROFILO!R73</f>
        <v>0.29384601057603582</v>
      </c>
      <c r="S7" s="4">
        <f>[1]DINAMICA_PROFILO!S73</f>
        <v>0.29526636851310689</v>
      </c>
      <c r="T7" s="4">
        <f>[1]DINAMICA_PROFILO!T73</f>
        <v>0.29652202211464618</v>
      </c>
      <c r="U7" s="4">
        <f>[1]DINAMICA_PROFILO!U73</f>
        <v>0.29755295593994407</v>
      </c>
      <c r="V7" s="4">
        <f>[1]DINAMICA_PROFILO!V73</f>
        <v>0.29828717403744587</v>
      </c>
      <c r="W7">
        <f>[1]DINAMICA_PROFILO!W73</f>
        <v>0.29828717403744587</v>
      </c>
      <c r="X7">
        <f>[1]DINAMICA_PROFILO!X73</f>
        <v>0.29828717403744587</v>
      </c>
      <c r="Y7">
        <f>[1]DINAMICA_PROFILO!Y73</f>
        <v>0.29828717403744587</v>
      </c>
      <c r="Z7" s="19"/>
      <c r="AA7" s="7" t="s">
        <v>50</v>
      </c>
      <c r="AB7" s="8">
        <f>[2]SpesaSanitariaCorrente!B7</f>
        <v>914.12871138839114</v>
      </c>
      <c r="AC7" s="8">
        <f>[2]SpesaSanitariaCorrente!C7</f>
        <v>1049.4404189498366</v>
      </c>
      <c r="AD7" s="8">
        <f>[2]SpesaSanitariaCorrente!D7</f>
        <v>1071.6480656106844</v>
      </c>
      <c r="AE7" s="8">
        <f>[2]SpesaSanitariaCorrente!E7</f>
        <v>1076.8126346015792</v>
      </c>
      <c r="AF7" s="8">
        <f>[2]SpesaSanitariaCorrente!F7</f>
        <v>1074.2303501061319</v>
      </c>
      <c r="AG7" s="8">
        <f>[2]SpesaSanitariaCorrente!G7</f>
        <v>1153.476185</v>
      </c>
      <c r="AH7" s="8">
        <f>[2]SpesaSanitariaCorrente!H7</f>
        <v>1217.6470220000001</v>
      </c>
      <c r="AI7" s="8">
        <f>[2]SpesaSanitariaCorrente!I7</f>
        <v>1358.654945</v>
      </c>
      <c r="AJ7" s="8">
        <f>[2]SpesaSanitariaCorrente!J7</f>
        <v>1209.7818219999999</v>
      </c>
      <c r="AK7" s="8">
        <f>[2]SpesaSanitariaCorrente!K7</f>
        <v>1284.602948</v>
      </c>
      <c r="AL7" s="8">
        <f>[2]SpesaSanitariaCorrente!L7</f>
        <v>1449.193356</v>
      </c>
      <c r="AM7" s="8">
        <f>[2]SpesaSanitariaCorrente!M7</f>
        <v>1616.1348840000001</v>
      </c>
      <c r="AN7" s="8">
        <f>[2]SpesaSanitariaCorrente!N7</f>
        <v>1688.9054490000001</v>
      </c>
      <c r="AO7" s="8">
        <f>[2]SpesaSanitariaCorrente!O7</f>
        <v>1750.9062879999999</v>
      </c>
      <c r="AP7" s="8">
        <f>[2]SpesaSanitariaCorrente!P7</f>
        <v>1925.400981</v>
      </c>
      <c r="AQ7" s="8">
        <f>[2]SpesaSanitariaCorrente!Q7</f>
        <v>1928.4178159999999</v>
      </c>
      <c r="AR7" s="8">
        <f>[2]SpesaSanitariaCorrente!R7</f>
        <v>1949.2899540000001</v>
      </c>
      <c r="AS7" s="8">
        <f>[2]SpesaSanitariaCorrente!S7</f>
        <v>2098</v>
      </c>
      <c r="AT7" s="8">
        <f>[2]SpesaSanitariaCorrente!T7</f>
        <v>2381</v>
      </c>
      <c r="AU7" s="8">
        <f>[2]SpesaSanitariaCorrente!U7</f>
        <v>2424</v>
      </c>
      <c r="AV7" s="8">
        <f>[2]SpesaSanitariaCorrente!V7</f>
        <v>2455</v>
      </c>
      <c r="AW7" s="8">
        <f>[2]SpesaSanitariaCorrente!W7</f>
        <v>2480</v>
      </c>
      <c r="AX7" s="8">
        <f>[2]SpesaSanitariaCorrente!X7</f>
        <v>2498</v>
      </c>
      <c r="AY7" s="8">
        <f>[2]SpesaSanitariaCorrente!Y7</f>
        <v>2482.3686139685483</v>
      </c>
      <c r="AZ7" s="19"/>
    </row>
    <row r="8" spans="1:52" ht="20" customHeight="1" thickTop="1" thickBot="1">
      <c r="A8" s="1" t="s">
        <v>5</v>
      </c>
      <c r="B8" s="4">
        <f>[1]DINAMICA_PROFILO!B74</f>
        <v>0.29490339116266856</v>
      </c>
      <c r="C8" s="4">
        <f>[1]DINAMICA_PROFILO!C74</f>
        <v>0.29456336844060493</v>
      </c>
      <c r="D8" s="4">
        <f>[1]DINAMICA_PROFILO!D74</f>
        <v>0.29444004277347846</v>
      </c>
      <c r="E8" s="4">
        <f>[1]DINAMICA_PROFILO!E74</f>
        <v>0.29453018923140145</v>
      </c>
      <c r="F8" s="4">
        <f>[1]DINAMICA_PROFILO!F74</f>
        <v>0.29482986092638985</v>
      </c>
      <c r="G8" s="4">
        <f>[1]DINAMICA_PROFILO!G74</f>
        <v>0.29533446477412645</v>
      </c>
      <c r="H8" s="4">
        <f>[1]DINAMICA_PROFILO!H74</f>
        <v>0.2960388666767676</v>
      </c>
      <c r="I8" s="4">
        <f>[1]DINAMICA_PROFILO!I74</f>
        <v>0.29693752975031806</v>
      </c>
      <c r="J8" s="4">
        <f>[1]DINAMICA_PROFILO!J74</f>
        <v>0.29802468903121154</v>
      </c>
      <c r="K8" s="4">
        <f>[1]DINAMICA_PROFILO!K74</f>
        <v>0.29929456565641521</v>
      </c>
      <c r="L8" s="4">
        <f>[1]DINAMICA_PROFILO!L74</f>
        <v>0.30074162272446514</v>
      </c>
      <c r="M8" s="4">
        <f>[1]DINAMICA_PROFILO!M74</f>
        <v>0.30236086378914034</v>
      </c>
      <c r="N8" s="4">
        <f>[1]DINAMICA_PROFILO!N74</f>
        <v>0.3041481730579344</v>
      </c>
      <c r="O8" s="4">
        <f>[1]DINAMICA_PROFILO!O74</f>
        <v>0.30610069367003995</v>
      </c>
      <c r="P8" s="4">
        <f>[1]DINAMICA_PROFILO!P74</f>
        <v>0.30821723667403766</v>
      </c>
      <c r="Q8" s="4">
        <f>[1]DINAMICA_PROFILO!Q74</f>
        <v>0.31049870822440007</v>
      </c>
      <c r="R8" s="4">
        <f>[1]DINAMICA_PROFILO!R74</f>
        <v>0.31294853572567161</v>
      </c>
      <c r="S8" s="4">
        <f>[1]DINAMICA_PROFILO!S74</f>
        <v>0.31557306477962571</v>
      </c>
      <c r="T8" s="4">
        <f>[1]DINAMICA_PROFILO!T74</f>
        <v>0.3183818873974138</v>
      </c>
      <c r="U8" s="4">
        <f>[1]DINAMICA_PROFILO!U74</f>
        <v>0.32138804756838535</v>
      </c>
      <c r="V8" s="4">
        <f>[1]DINAMICA_PROFILO!V74</f>
        <v>0.32460805249101055</v>
      </c>
      <c r="W8">
        <f>[1]DINAMICA_PROFILO!W74</f>
        <v>0.32460805249101055</v>
      </c>
      <c r="X8">
        <f>[1]DINAMICA_PROFILO!X74</f>
        <v>0.32460805249101055</v>
      </c>
      <c r="Y8">
        <f>[1]DINAMICA_PROFILO!Y74</f>
        <v>0.32460805249101055</v>
      </c>
      <c r="Z8" s="19"/>
      <c r="AA8" s="7" t="s">
        <v>51</v>
      </c>
      <c r="AB8" s="8">
        <f>[2]SpesaSanitariaCorrente!B8</f>
        <v>1523.0313954148958</v>
      </c>
      <c r="AC8" s="8">
        <f>[2]SpesaSanitariaCorrente!C8</f>
        <v>1752.3382586106277</v>
      </c>
      <c r="AD8" s="8">
        <f>[2]SpesaSanitariaCorrente!D8</f>
        <v>1784.3585863541759</v>
      </c>
      <c r="AE8" s="8">
        <f>[2]SpesaSanitariaCorrente!E8</f>
        <v>1813.280172703187</v>
      </c>
      <c r="AF8" s="8">
        <f>[2]SpesaSanitariaCorrente!F8</f>
        <v>1801.4016640241289</v>
      </c>
      <c r="AG8" s="8">
        <f>[2]SpesaSanitariaCorrente!G8</f>
        <v>1944.9958260000001</v>
      </c>
      <c r="AH8" s="8">
        <f>[2]SpesaSanitariaCorrente!H8</f>
        <v>2057.0025639999999</v>
      </c>
      <c r="AI8" s="8">
        <f>[2]SpesaSanitariaCorrente!I8</f>
        <v>2193.2000910000002</v>
      </c>
      <c r="AJ8" s="8">
        <f>[2]SpesaSanitariaCorrente!J8</f>
        <v>2071.5053630000002</v>
      </c>
      <c r="AK8" s="8">
        <f>[2]SpesaSanitariaCorrente!K8</f>
        <v>2065.8410100000001</v>
      </c>
      <c r="AL8" s="8">
        <f>[2]SpesaSanitariaCorrente!L8</f>
        <v>2173.1049330000001</v>
      </c>
      <c r="AM8" s="8">
        <f>[2]SpesaSanitariaCorrente!M8</f>
        <v>2396.57924</v>
      </c>
      <c r="AN8" s="8">
        <f>[2]SpesaSanitariaCorrente!N8</f>
        <v>2373.1648289999998</v>
      </c>
      <c r="AO8" s="8">
        <f>[2]SpesaSanitariaCorrente!O8</f>
        <v>2532.5564439999998</v>
      </c>
      <c r="AP8" s="8">
        <f>[2]SpesaSanitariaCorrente!P8</f>
        <v>2772.5340980000001</v>
      </c>
      <c r="AQ8" s="8">
        <f>[2]SpesaSanitariaCorrente!Q8</f>
        <v>3019.7131429999999</v>
      </c>
      <c r="AR8" s="8">
        <f>[2]SpesaSanitariaCorrente!R8</f>
        <v>3013.6126389999999</v>
      </c>
      <c r="AS8" s="8">
        <f>[2]SpesaSanitariaCorrente!S8</f>
        <v>3064</v>
      </c>
      <c r="AT8" s="8">
        <f>[2]SpesaSanitariaCorrente!T8</f>
        <v>3280</v>
      </c>
      <c r="AU8" s="8">
        <f>[2]SpesaSanitariaCorrente!U8</f>
        <v>3340</v>
      </c>
      <c r="AV8" s="8">
        <f>[2]SpesaSanitariaCorrente!V8</f>
        <v>3369</v>
      </c>
      <c r="AW8" s="8">
        <f>[2]SpesaSanitariaCorrente!W8</f>
        <v>3331</v>
      </c>
      <c r="AX8" s="8">
        <f>[2]SpesaSanitariaCorrente!X8</f>
        <v>3218</v>
      </c>
      <c r="AY8" s="8">
        <f>[2]SpesaSanitariaCorrente!Y8</f>
        <v>3197.8631704366649</v>
      </c>
      <c r="AZ8" s="19"/>
    </row>
    <row r="9" spans="1:52" ht="20" customHeight="1" thickTop="1" thickBot="1">
      <c r="A9" s="1" t="s">
        <v>6</v>
      </c>
      <c r="B9" s="4">
        <f>[1]DINAMICA_PROFILO!B75</f>
        <v>0.32971362416334815</v>
      </c>
      <c r="C9" s="4">
        <f>[1]DINAMICA_PROFILO!C75</f>
        <v>0.32765076133559695</v>
      </c>
      <c r="D9" s="4">
        <f>[1]DINAMICA_PROFILO!D75</f>
        <v>0.32584787270095861</v>
      </c>
      <c r="E9" s="4">
        <f>[1]DINAMICA_PROFILO!E75</f>
        <v>0.32430820410522976</v>
      </c>
      <c r="F9" s="4">
        <f>[1]DINAMICA_PROFILO!F75</f>
        <v>0.32303326006654148</v>
      </c>
      <c r="G9" s="4">
        <f>[1]DINAMICA_PROFILO!G75</f>
        <v>0.32202254055540097</v>
      </c>
      <c r="H9" s="4">
        <f>[1]DINAMICA_PROFILO!H75</f>
        <v>0.32127326258743599</v>
      </c>
      <c r="I9" s="4">
        <f>[1]DINAMICA_PROFILO!I75</f>
        <v>0.32078006985214397</v>
      </c>
      <c r="J9" s="4">
        <f>[1]DINAMICA_PROFILO!J75</f>
        <v>0.32053473514738656</v>
      </c>
      <c r="K9" s="4">
        <f>[1]DINAMICA_PROFILO!K75</f>
        <v>0.32052586237811603</v>
      </c>
      <c r="L9" s="4">
        <f>[1]DINAMICA_PROFILO!L75</f>
        <v>0.3207385974134182</v>
      </c>
      <c r="M9" s="4">
        <f>[1]DINAMICA_PROFILO!M75</f>
        <v>0.32115436030202488</v>
      </c>
      <c r="N9" s="4">
        <f>[1]DINAMICA_PROFILO!N75</f>
        <v>0.32175061536650046</v>
      </c>
      <c r="O9" s="4">
        <f>[1]DINAMICA_PROFILO!O75</f>
        <v>0.32250070069323605</v>
      </c>
      <c r="P9" s="4">
        <f>[1]DINAMICA_PROFILO!P75</f>
        <v>0.3233737446884124</v>
      </c>
      <c r="Q9" s="4">
        <f>[1]DINAMICA_PROFILO!Q75</f>
        <v>0.32433470486790439</v>
      </c>
      <c r="R9" s="4">
        <f>[1]DINAMICA_PROFILO!R75</f>
        <v>0.32534457307720333</v>
      </c>
      <c r="S9" s="4">
        <f>[1]DINAMICA_PROFILO!S75</f>
        <v>0.32636080205718065</v>
      </c>
      <c r="T9" s="4">
        <f>[1]DINAMICA_PROFILO!T75</f>
        <v>0.32733802078765073</v>
      </c>
      <c r="U9" s="4">
        <f>[1]DINAMICA_PROFILO!U75</f>
        <v>0.32822912035342888</v>
      </c>
      <c r="V9" s="4">
        <f>[1]DINAMICA_PROFILO!V75</f>
        <v>0.32898680801512714</v>
      </c>
      <c r="W9">
        <f>[1]DINAMICA_PROFILO!W75</f>
        <v>0.32898680801512714</v>
      </c>
      <c r="X9">
        <f>[1]DINAMICA_PROFILO!X75</f>
        <v>0.32898680801512714</v>
      </c>
      <c r="Y9">
        <f>[1]DINAMICA_PROFILO!Y75</f>
        <v>0.32898680801512714</v>
      </c>
      <c r="Z9" s="19"/>
      <c r="AA9" s="7" t="s">
        <v>52</v>
      </c>
      <c r="AB9" s="8">
        <f>[2]SpesaSanitariaCorrente!B9</f>
        <v>3353.3546457880357</v>
      </c>
      <c r="AC9" s="8">
        <f>[2]SpesaSanitariaCorrente!C9</f>
        <v>3863.6140620884485</v>
      </c>
      <c r="AD9" s="8">
        <f>[2]SpesaSanitariaCorrente!D9</f>
        <v>4073.8120200178696</v>
      </c>
      <c r="AE9" s="8">
        <f>[2]SpesaSanitariaCorrente!E9</f>
        <v>3923.0066054837393</v>
      </c>
      <c r="AF9" s="8">
        <f>[2]SpesaSanitariaCorrente!F9</f>
        <v>3787.6948979222939</v>
      </c>
      <c r="AG9" s="8">
        <f>[2]SpesaSanitariaCorrente!G9</f>
        <v>3964.257838</v>
      </c>
      <c r="AH9" s="8">
        <f>[2]SpesaSanitariaCorrente!H9</f>
        <v>4229.1386979999997</v>
      </c>
      <c r="AI9" s="8">
        <f>[2]SpesaSanitariaCorrente!I9</f>
        <v>4458.778816</v>
      </c>
      <c r="AJ9" s="8">
        <f>[2]SpesaSanitariaCorrente!J9</f>
        <v>4087.5103210000002</v>
      </c>
      <c r="AK9" s="8">
        <f>[2]SpesaSanitariaCorrente!K9</f>
        <v>4368.1062849999998</v>
      </c>
      <c r="AL9" s="8">
        <f>[2]SpesaSanitariaCorrente!L9</f>
        <v>4753.7491719999998</v>
      </c>
      <c r="AM9" s="8">
        <f>[2]SpesaSanitariaCorrente!M9</f>
        <v>5247.7740100000001</v>
      </c>
      <c r="AN9" s="8">
        <f>[2]SpesaSanitariaCorrente!N9</f>
        <v>5656.4425119999996</v>
      </c>
      <c r="AO9" s="8">
        <f>[2]SpesaSanitariaCorrente!O9</f>
        <v>5835.5387220000002</v>
      </c>
      <c r="AP9" s="8">
        <f>[2]SpesaSanitariaCorrente!P9</f>
        <v>6374.0374060000004</v>
      </c>
      <c r="AQ9" s="8">
        <f>[2]SpesaSanitariaCorrente!Q9</f>
        <v>6615.1824360000001</v>
      </c>
      <c r="AR9" s="8">
        <f>[2]SpesaSanitariaCorrente!R9</f>
        <v>6973.5869650000004</v>
      </c>
      <c r="AS9" s="8">
        <f>[2]SpesaSanitariaCorrente!S9</f>
        <v>6982</v>
      </c>
      <c r="AT9" s="8">
        <f>[2]SpesaSanitariaCorrente!T9</f>
        <v>7459</v>
      </c>
      <c r="AU9" s="8">
        <f>[2]SpesaSanitariaCorrente!U9</f>
        <v>7646</v>
      </c>
      <c r="AV9" s="8">
        <f>[2]SpesaSanitariaCorrente!V9</f>
        <v>7844</v>
      </c>
      <c r="AW9" s="8">
        <f>[2]SpesaSanitariaCorrente!W9</f>
        <v>7798</v>
      </c>
      <c r="AX9" s="8">
        <f>[2]SpesaSanitariaCorrente!X9</f>
        <v>7873</v>
      </c>
      <c r="AY9" s="8">
        <f>[2]SpesaSanitariaCorrente!Y9</f>
        <v>7823.7342264909457</v>
      </c>
      <c r="AZ9" s="19"/>
    </row>
    <row r="10" spans="1:52" ht="20" customHeight="1" thickTop="1" thickBot="1">
      <c r="A10" s="1" t="s">
        <v>7</v>
      </c>
      <c r="B10" s="4">
        <f>[1]DINAMICA_PROFILO!B76</f>
        <v>0.38697941610081493</v>
      </c>
      <c r="C10" s="4">
        <f>[1]DINAMICA_PROFILO!C76</f>
        <v>0.38268102633507367</v>
      </c>
      <c r="D10" s="4">
        <f>[1]DINAMICA_PROFILO!D76</f>
        <v>0.37860908993712744</v>
      </c>
      <c r="E10" s="4">
        <f>[1]DINAMICA_PROFILO!E76</f>
        <v>0.374781661390239</v>
      </c>
      <c r="F10" s="4">
        <f>[1]DINAMICA_PROFILO!F76</f>
        <v>0.3712170616657573</v>
      </c>
      <c r="G10" s="4">
        <f>[1]DINAMICA_PROFILO!G76</f>
        <v>0.36793367539029198</v>
      </c>
      <c r="H10" s="4">
        <f>[1]DINAMICA_PROFILO!H76</f>
        <v>0.3649496951233141</v>
      </c>
      <c r="I10" s="4">
        <f>[1]DINAMICA_PROFILO!I76</f>
        <v>0.36228280275291924</v>
      </c>
      <c r="J10" s="4">
        <f>[1]DINAMICA_PROFILO!J76</f>
        <v>0.35994977633026981</v>
      </c>
      <c r="K10" s="4">
        <f>[1]DINAMICA_PROFILO!K76</f>
        <v>0.35796600872916728</v>
      </c>
      <c r="L10" s="4">
        <f>[1]DINAMICA_PROFILO!L76</f>
        <v>0.35634492231789749</v>
      </c>
      <c r="M10" s="4">
        <f>[1]DINAMICA_PROFILO!M76</f>
        <v>0.35509726135521896</v>
      </c>
      <c r="N10" s="4">
        <f>[1]DINAMICA_PROFILO!N76</f>
        <v>0.35423024107339846</v>
      </c>
      <c r="O10" s="4">
        <f>[1]DINAMICA_PROFILO!O76</f>
        <v>0.35374652941138512</v>
      </c>
      <c r="P10" s="4">
        <f>[1]DINAMICA_PROFILO!P76</f>
        <v>0.35364303416420462</v>
      </c>
      <c r="Q10" s="4">
        <f>[1]DINAMICA_PROFILO!Q76</f>
        <v>0.35390946501867843</v>
      </c>
      <c r="R10" s="4">
        <f>[1]DINAMICA_PROFILO!R76</f>
        <v>0.35452663671123641</v>
      </c>
      <c r="S10" s="4">
        <f>[1]DINAMICA_PROFILO!S76</f>
        <v>0.35546447661639075</v>
      </c>
      <c r="T10" s="4">
        <f>[1]DINAMICA_PROFILO!T76</f>
        <v>0.3566796978121482</v>
      </c>
      <c r="U10" s="4">
        <f>[1]DINAMICA_PROFILO!U76</f>
        <v>0.35811309757303866</v>
      </c>
      <c r="V10" s="4">
        <f>[1]DINAMICA_PROFILO!V76</f>
        <v>0.35968644199280858</v>
      </c>
      <c r="W10">
        <f>[1]DINAMICA_PROFILO!W76</f>
        <v>0.35968644199280858</v>
      </c>
      <c r="X10">
        <f>[1]DINAMICA_PROFILO!X76</f>
        <v>0.35968644199280858</v>
      </c>
      <c r="Y10">
        <f>[1]DINAMICA_PROFILO!Y76</f>
        <v>0.35968644199280858</v>
      </c>
      <c r="Z10" s="19"/>
      <c r="AA10" s="7" t="s">
        <v>53</v>
      </c>
      <c r="AB10" s="8">
        <f>[2]SpesaSanitariaCorrente!B10</f>
        <v>2754.2646428442313</v>
      </c>
      <c r="AC10" s="8">
        <f>[2]SpesaSanitariaCorrente!C10</f>
        <v>3072.402092683355</v>
      </c>
      <c r="AD10" s="8">
        <f>[2]SpesaSanitariaCorrente!D10</f>
        <v>3241.2834986856174</v>
      </c>
      <c r="AE10" s="8">
        <f>[2]SpesaSanitariaCorrente!E10</f>
        <v>3248.5138952728698</v>
      </c>
      <c r="AF10" s="8">
        <f>[2]SpesaSanitariaCorrente!F10</f>
        <v>3131.2781791795564</v>
      </c>
      <c r="AG10" s="8">
        <f>[2]SpesaSanitariaCorrente!G10</f>
        <v>3331.3910310000001</v>
      </c>
      <c r="AH10" s="8">
        <f>[2]SpesaSanitariaCorrente!H10</f>
        <v>3571.9903100000001</v>
      </c>
      <c r="AI10" s="8">
        <f>[2]SpesaSanitariaCorrente!I10</f>
        <v>3876.9534950000002</v>
      </c>
      <c r="AJ10" s="8">
        <f>[2]SpesaSanitariaCorrente!J10</f>
        <v>3560.8775719999999</v>
      </c>
      <c r="AK10" s="8">
        <f>[2]SpesaSanitariaCorrente!K10</f>
        <v>3771.6446350000001</v>
      </c>
      <c r="AL10" s="8">
        <f>[2]SpesaSanitariaCorrente!L10</f>
        <v>4176.9586579999996</v>
      </c>
      <c r="AM10" s="8">
        <f>[2]SpesaSanitariaCorrente!M10</f>
        <v>4706.1883900000003</v>
      </c>
      <c r="AN10" s="8">
        <f>[2]SpesaSanitariaCorrente!N10</f>
        <v>4924.2458610000003</v>
      </c>
      <c r="AO10" s="8">
        <f>[2]SpesaSanitariaCorrente!O10</f>
        <v>5005.2409520000001</v>
      </c>
      <c r="AP10" s="8">
        <f>[2]SpesaSanitariaCorrente!P10</f>
        <v>5571.8509640000002</v>
      </c>
      <c r="AQ10" s="8">
        <f>[2]SpesaSanitariaCorrente!Q10</f>
        <v>5760.3113860000003</v>
      </c>
      <c r="AR10" s="8">
        <f>[2]SpesaSanitariaCorrente!R10</f>
        <v>6141.6152940000002</v>
      </c>
      <c r="AS10" s="8">
        <f>[2]SpesaSanitariaCorrente!S10</f>
        <v>6160</v>
      </c>
      <c r="AT10" s="8">
        <f>[2]SpesaSanitariaCorrente!T10</f>
        <v>6625</v>
      </c>
      <c r="AU10" s="8">
        <f>[2]SpesaSanitariaCorrente!U10</f>
        <v>6938</v>
      </c>
      <c r="AV10" s="8">
        <f>[2]SpesaSanitariaCorrente!V10</f>
        <v>6951</v>
      </c>
      <c r="AW10" s="8">
        <f>[2]SpesaSanitariaCorrente!W10</f>
        <v>7003</v>
      </c>
      <c r="AX10" s="8">
        <f>[2]SpesaSanitariaCorrente!X10</f>
        <v>6837</v>
      </c>
      <c r="AY10" s="8">
        <f>[2]SpesaSanitariaCorrente!Y10</f>
        <v>6794.2170591284894</v>
      </c>
      <c r="AZ10" s="19"/>
    </row>
    <row r="11" spans="1:52" ht="20" customHeight="1" thickTop="1" thickBot="1">
      <c r="A11" s="1" t="s">
        <v>8</v>
      </c>
      <c r="B11" s="4">
        <f>[1]DINAMICA_PROFILO!B77</f>
        <v>0.4746297094697205</v>
      </c>
      <c r="C11" s="4">
        <f>[1]DINAMICA_PROFILO!C77</f>
        <v>0.46842664900437431</v>
      </c>
      <c r="D11" s="4">
        <f>[1]DINAMICA_PROFILO!D77</f>
        <v>0.46226594889424344</v>
      </c>
      <c r="E11" s="4">
        <f>[1]DINAMICA_PROFILO!E77</f>
        <v>0.45616125728226153</v>
      </c>
      <c r="F11" s="4">
        <f>[1]DINAMICA_PROFILO!F77</f>
        <v>0.45012793407326007</v>
      </c>
      <c r="G11" s="4">
        <f>[1]DINAMICA_PROFILO!G77</f>
        <v>0.44418323026211909</v>
      </c>
      <c r="H11" s="4">
        <f>[1]DINAMICA_PROFILO!H77</f>
        <v>0.43834648307877117</v>
      </c>
      <c r="I11" s="4">
        <f>[1]DINAMICA_PROFILO!I77</f>
        <v>0.4326393283392907</v>
      </c>
      <c r="J11" s="4">
        <f>[1]DINAMICA_PROFILO!J77</f>
        <v>0.42708593159867819</v>
      </c>
      <c r="K11" s="4">
        <f>[1]DINAMICA_PROFILO!K77</f>
        <v>0.4217132399579171</v>
      </c>
      <c r="L11" s="4">
        <f>[1]DINAMICA_PROFILO!L77</f>
        <v>0.41655125669712695</v>
      </c>
      <c r="M11" s="4">
        <f>[1]DINAMICA_PROFILO!M77</f>
        <v>0.41163334130172469</v>
      </c>
      <c r="N11" s="4">
        <f>[1]DINAMICA_PROFILO!N77</f>
        <v>0.40699653793465046</v>
      </c>
      <c r="O11" s="4">
        <f>[1]DINAMICA_PROFILO!O77</f>
        <v>0.4026819360015701</v>
      </c>
      <c r="P11" s="4">
        <f>[1]DINAMICA_PROFILO!P77</f>
        <v>0.39873506717477691</v>
      </c>
      <c r="Q11" s="4">
        <f>[1]DINAMICA_PROFILO!Q77</f>
        <v>0.39520634410197597</v>
      </c>
      <c r="R11" s="4">
        <f>[1]DINAMICA_PROFILO!R77</f>
        <v>0.39215154704223804</v>
      </c>
      <c r="S11" s="4">
        <f>[1]DINAMICA_PROFILO!S77</f>
        <v>0.38963236585140198</v>
      </c>
      <c r="T11" s="4">
        <f>[1]DINAMICA_PROFILO!T77</f>
        <v>0.38771700608096382</v>
      </c>
      <c r="U11" s="4">
        <f>[1]DINAMICA_PROFILO!U77</f>
        <v>0.38648086943916504</v>
      </c>
      <c r="V11" s="4">
        <f>[1]DINAMICA_PROFILO!V77</f>
        <v>0.38600732044637326</v>
      </c>
      <c r="W11">
        <f>[1]DINAMICA_PROFILO!W77</f>
        <v>0.38600732044637326</v>
      </c>
      <c r="X11">
        <f>[1]DINAMICA_PROFILO!X77</f>
        <v>0.38600732044637326</v>
      </c>
      <c r="Y11">
        <f>[1]DINAMICA_PROFILO!Y77</f>
        <v>0.38600732044637326</v>
      </c>
      <c r="Z11" s="19"/>
      <c r="AA11" s="7" t="s">
        <v>54</v>
      </c>
      <c r="AB11" s="8">
        <f>[2]SpesaSanitariaCorrente!B11</f>
        <v>610.45205472377302</v>
      </c>
      <c r="AC11" s="8">
        <f>[2]SpesaSanitariaCorrente!C11</f>
        <v>731.30296911071287</v>
      </c>
      <c r="AD11" s="8">
        <f>[2]SpesaSanitariaCorrente!D11</f>
        <v>742.14856399159214</v>
      </c>
      <c r="AE11" s="8">
        <f>[2]SpesaSanitariaCorrente!E11</f>
        <v>725.10548632163898</v>
      </c>
      <c r="AF11" s="8">
        <f>[2]SpesaSanitariaCorrente!F11</f>
        <v>725.10548632163898</v>
      </c>
      <c r="AG11" s="8">
        <f>[2]SpesaSanitariaCorrente!G11</f>
        <v>887.21193589999996</v>
      </c>
      <c r="AH11" s="8">
        <f>[2]SpesaSanitariaCorrente!H11</f>
        <v>888.82953850000001</v>
      </c>
      <c r="AI11" s="8">
        <f>[2]SpesaSanitariaCorrente!I11</f>
        <v>968.40638249999995</v>
      </c>
      <c r="AJ11" s="8">
        <f>[2]SpesaSanitariaCorrente!J11</f>
        <v>883.28224079999995</v>
      </c>
      <c r="AK11" s="8">
        <f>[2]SpesaSanitariaCorrente!K11</f>
        <v>880.04592349999996</v>
      </c>
      <c r="AL11" s="8">
        <f>[2]SpesaSanitariaCorrente!L11</f>
        <v>1022.011003</v>
      </c>
      <c r="AM11" s="8">
        <f>[2]SpesaSanitariaCorrente!M11</f>
        <v>1082.9753679999999</v>
      </c>
      <c r="AN11" s="8">
        <f>[2]SpesaSanitariaCorrente!N11</f>
        <v>1189.8676800000001</v>
      </c>
      <c r="AO11" s="8">
        <f>[2]SpesaSanitariaCorrente!O11</f>
        <v>1234.196379</v>
      </c>
      <c r="AP11" s="8">
        <f>[2]SpesaSanitariaCorrente!P11</f>
        <v>1329.603128</v>
      </c>
      <c r="AQ11" s="8">
        <f>[2]SpesaSanitariaCorrente!Q11</f>
        <v>1378.8959339999999</v>
      </c>
      <c r="AR11" s="8">
        <f>[2]SpesaSanitariaCorrente!R11</f>
        <v>1482.3359820000001</v>
      </c>
      <c r="AS11" s="8">
        <f>[2]SpesaSanitariaCorrente!S11</f>
        <v>1466</v>
      </c>
      <c r="AT11" s="8">
        <f>[2]SpesaSanitariaCorrente!T11</f>
        <v>1586</v>
      </c>
      <c r="AU11" s="8">
        <f>[2]SpesaSanitariaCorrente!U11</f>
        <v>1618</v>
      </c>
      <c r="AV11" s="8">
        <f>[2]SpesaSanitariaCorrente!V11</f>
        <v>1646</v>
      </c>
      <c r="AW11" s="8">
        <f>[2]SpesaSanitariaCorrente!W11</f>
        <v>1629</v>
      </c>
      <c r="AX11" s="8">
        <f>[2]SpesaSanitariaCorrente!X11</f>
        <v>1635</v>
      </c>
      <c r="AY11" s="8">
        <f>[2]SpesaSanitariaCorrente!Y11</f>
        <v>1624.7688886463477</v>
      </c>
      <c r="AZ11" s="19"/>
    </row>
    <row r="12" spans="1:52" ht="20" customHeight="1" thickTop="1" thickBot="1">
      <c r="A12" s="1" t="s">
        <v>9</v>
      </c>
      <c r="B12" s="4">
        <f>[1]DINAMICA_PROFILO!B78</f>
        <v>0.59262297044909751</v>
      </c>
      <c r="C12" s="4">
        <f>[1]DINAMICA_PROFILO!C78</f>
        <v>0.58639349953438591</v>
      </c>
      <c r="D12" s="4">
        <f>[1]DINAMICA_PROFILO!D78</f>
        <v>0.5800503106335112</v>
      </c>
      <c r="E12" s="4">
        <f>[1]DINAMICA_PROFILO!E78</f>
        <v>0.57358802561429501</v>
      </c>
      <c r="F12" s="4">
        <f>[1]DINAMICA_PROFILO!F78</f>
        <v>0.56700101333214969</v>
      </c>
      <c r="G12" s="4">
        <f>[1]DINAMICA_PROFILO!G78</f>
        <v>0.56028338977816383</v>
      </c>
      <c r="H12" s="4">
        <f>[1]DINAMICA_PROFILO!H78</f>
        <v>0.55342901528643063</v>
      </c>
      <c r="I12" s="4">
        <f>[1]DINAMICA_PROFILO!I78</f>
        <v>0.54643148658444529</v>
      </c>
      <c r="J12" s="4">
        <f>[1]DINAMICA_PROFILO!J78</f>
        <v>0.5392841207002057</v>
      </c>
      <c r="K12" s="4">
        <f>[1]DINAMICA_PROFILO!K78</f>
        <v>0.53197992677308814</v>
      </c>
      <c r="L12" s="4">
        <f>[1]DINAMICA_PROFILO!L78</f>
        <v>0.52451156061382953</v>
      </c>
      <c r="M12" s="4">
        <f>[1]DINAMICA_PROFILO!M78</f>
        <v>0.51687125537896073</v>
      </c>
      <c r="N12" s="4">
        <f>[1]DINAMICA_PROFILO!N78</f>
        <v>0.50905071992046025</v>
      </c>
      <c r="O12" s="4">
        <f>[1]DINAMICA_PROFILO!O78</f>
        <v>0.50104099419485038</v>
      </c>
      <c r="P12" s="4">
        <f>[1]DINAMICA_PROFILO!P78</f>
        <v>0.49283224852253726</v>
      </c>
      <c r="Q12" s="4">
        <f>[1]DINAMICA_PROFILO!Q78</f>
        <v>0.48441351044136188</v>
      </c>
      <c r="R12" s="4">
        <f>[1]DINAMICA_PROFILO!R78</f>
        <v>0.47577229937853438</v>
      </c>
      <c r="S12" s="4">
        <f>[1]DINAMICA_PROFILO!S78</f>
        <v>0.46689414538254115</v>
      </c>
      <c r="T12" s="4">
        <f>[1]DINAMICA_PROFILO!T78</f>
        <v>0.45776196376869682</v>
      </c>
      <c r="U12" s="4">
        <f>[1]DINAMICA_PROFILO!U78</f>
        <v>0.44835525286739936</v>
      </c>
      <c r="V12" s="4">
        <f>[1]DINAMICA_PROFILO!V78</f>
        <v>0.43864907735350289</v>
      </c>
      <c r="W12">
        <f>[1]DINAMICA_PROFILO!W78</f>
        <v>0.43864907735350289</v>
      </c>
      <c r="X12">
        <f>[1]DINAMICA_PROFILO!X78</f>
        <v>0.43864907735350289</v>
      </c>
      <c r="Y12">
        <f>[1]DINAMICA_PROFILO!Y78</f>
        <v>0.43864907735350289</v>
      </c>
      <c r="Z12" s="19"/>
      <c r="AA12" s="7" t="s">
        <v>55</v>
      </c>
      <c r="AB12" s="8">
        <f>[2]SpesaSanitariaCorrente!B12</f>
        <v>1203.3445748785036</v>
      </c>
      <c r="AC12" s="8">
        <f>[2]SpesaSanitariaCorrente!C12</f>
        <v>1357.2487308071704</v>
      </c>
      <c r="AD12" s="8">
        <f>[2]SpesaSanitariaCorrente!D12</f>
        <v>1414.5754466061035</v>
      </c>
      <c r="AE12" s="8">
        <f>[2]SpesaSanitariaCorrente!E12</f>
        <v>1372.2259808807655</v>
      </c>
      <c r="AF12" s="8">
        <f>[2]SpesaSanitariaCorrente!F12</f>
        <v>1361.3803859998864</v>
      </c>
      <c r="AG12" s="8">
        <f>[2]SpesaSanitariaCorrente!G12</f>
        <v>1405.050657</v>
      </c>
      <c r="AH12" s="8">
        <f>[2]SpesaSanitariaCorrente!H12</f>
        <v>1468.8223599999999</v>
      </c>
      <c r="AI12" s="8">
        <f>[2]SpesaSanitariaCorrente!I12</f>
        <v>1454.794044</v>
      </c>
      <c r="AJ12" s="8">
        <f>[2]SpesaSanitariaCorrente!J12</f>
        <v>1522.668981</v>
      </c>
      <c r="AK12" s="8">
        <f>[2]SpesaSanitariaCorrente!K12</f>
        <v>1637.2930779999999</v>
      </c>
      <c r="AL12" s="8">
        <f>[2]SpesaSanitariaCorrente!L12</f>
        <v>1829.3656860000001</v>
      </c>
      <c r="AM12" s="8">
        <f>[2]SpesaSanitariaCorrente!M12</f>
        <v>2007.9842189999999</v>
      </c>
      <c r="AN12" s="8">
        <f>[2]SpesaSanitariaCorrente!N12</f>
        <v>2086.4268179999999</v>
      </c>
      <c r="AO12" s="8">
        <f>[2]SpesaSanitariaCorrente!O12</f>
        <v>2094.4080220000001</v>
      </c>
      <c r="AP12" s="8">
        <f>[2]SpesaSanitariaCorrente!P12</f>
        <v>2252.7467839999999</v>
      </c>
      <c r="AQ12" s="8">
        <f>[2]SpesaSanitariaCorrente!Q12</f>
        <v>2355.5693729999998</v>
      </c>
      <c r="AR12" s="8">
        <f>[2]SpesaSanitariaCorrente!R12</f>
        <v>2644.6956249999998</v>
      </c>
      <c r="AS12" s="8">
        <f>[2]SpesaSanitariaCorrente!S12</f>
        <v>2528</v>
      </c>
      <c r="AT12" s="8">
        <f>[2]SpesaSanitariaCorrente!T12</f>
        <v>2702</v>
      </c>
      <c r="AU12" s="8">
        <f>[2]SpesaSanitariaCorrente!U12</f>
        <v>2777</v>
      </c>
      <c r="AV12" s="8">
        <f>[2]SpesaSanitariaCorrente!V12</f>
        <v>2882</v>
      </c>
      <c r="AW12" s="8">
        <f>[2]SpesaSanitariaCorrente!W12</f>
        <v>2858</v>
      </c>
      <c r="AX12" s="8">
        <f>[2]SpesaSanitariaCorrente!X12</f>
        <v>2780</v>
      </c>
      <c r="AY12" s="8">
        <f>[2]SpesaSanitariaCorrente!Y12</f>
        <v>2762.6039819185607</v>
      </c>
      <c r="AZ12" s="19"/>
    </row>
    <row r="13" spans="1:52" ht="20" customHeight="1" thickTop="1" thickBot="1">
      <c r="A13" s="1" t="s">
        <v>10</v>
      </c>
      <c r="B13" s="4">
        <f>[1]DINAMICA_PROFILO!B79</f>
        <v>0.72704488227844077</v>
      </c>
      <c r="C13" s="4">
        <f>[1]DINAMICA_PROFILO!C79</f>
        <v>0.72261142343183404</v>
      </c>
      <c r="D13" s="4">
        <f>[1]DINAMICA_PROFILO!D79</f>
        <v>0.71807964395086921</v>
      </c>
      <c r="E13" s="4">
        <f>[1]DINAMICA_PROFILO!E79</f>
        <v>0.71344074754215669</v>
      </c>
      <c r="F13" s="4">
        <f>[1]DINAMICA_PROFILO!F79</f>
        <v>0.7086849656849088</v>
      </c>
      <c r="G13" s="4">
        <f>[1]DINAMICA_PROFILO!G79</f>
        <v>0.70380151039512073</v>
      </c>
      <c r="H13" s="4">
        <f>[1]DINAMICA_PROFILO!H79</f>
        <v>0.69877853959431802</v>
      </c>
      <c r="I13" s="4">
        <f>[1]DINAMICA_PROFILO!I79</f>
        <v>0.69360314032598003</v>
      </c>
      <c r="J13" s="4">
        <f>[1]DINAMICA_PROFILO!J79</f>
        <v>0.68826133636516185</v>
      </c>
      <c r="K13" s="4">
        <f>[1]DINAMICA_PROFILO!K79</f>
        <v>0.68273812832465108</v>
      </c>
      <c r="L13" s="4">
        <f>[1]DINAMICA_PROFILO!L79</f>
        <v>0.67701757620926084</v>
      </c>
      <c r="M13" s="4">
        <f>[1]DINAMICA_PROFILO!M79</f>
        <v>0.6710829365424934</v>
      </c>
      <c r="N13" s="4">
        <f>[1]DINAMICA_PROFILO!N79</f>
        <v>0.66491686871598654</v>
      </c>
      <c r="O13" s="4">
        <f>[1]DINAMICA_PROFILO!O79</f>
        <v>0.65850172811114183</v>
      </c>
      <c r="P13" s="4">
        <f>[1]DINAMICA_PROFILO!P79</f>
        <v>0.65181996681563881</v>
      </c>
      <c r="Q13" s="4">
        <f>[1]DINAMICA_PROFILO!Q79</f>
        <v>0.64485466637810851</v>
      </c>
      <c r="R13" s="4">
        <f>[1]DINAMICA_PROFILO!R79</f>
        <v>0.63759023094141476</v>
      </c>
      <c r="S13" s="4">
        <f>[1]DINAMICA_PROFILO!S79</f>
        <v>0.63001327313465783</v>
      </c>
      <c r="T13" s="4">
        <f>[1]DINAMICA_PROFILO!T79</f>
        <v>0.62211372906276641</v>
      </c>
      <c r="U13" s="4">
        <f>[1]DINAMICA_PROFILO!U79</f>
        <v>0.61388624226572841</v>
      </c>
      <c r="V13" s="4">
        <f>[1]DINAMICA_PROFILO!V79</f>
        <v>0.6053318591231247</v>
      </c>
      <c r="W13">
        <f>[1]DINAMICA_PROFILO!W79</f>
        <v>0.6053318591231247</v>
      </c>
      <c r="X13">
        <f>[1]DINAMICA_PROFILO!X79</f>
        <v>0.6053318591231247</v>
      </c>
      <c r="Y13">
        <f>[1]DINAMICA_PROFILO!Y79</f>
        <v>0.6053318591231247</v>
      </c>
      <c r="Z13" s="19"/>
      <c r="AA13" s="7" t="s">
        <v>56</v>
      </c>
      <c r="AB13" s="8">
        <f>[2]SpesaSanitariaCorrente!B13</f>
        <v>4023.1992439070996</v>
      </c>
      <c r="AC13" s="8">
        <f>[2]SpesaSanitariaCorrente!C13</f>
        <v>4490.0762806839957</v>
      </c>
      <c r="AD13" s="8">
        <f>[2]SpesaSanitariaCorrente!D13</f>
        <v>4635.7171262272304</v>
      </c>
      <c r="AE13" s="8">
        <f>[2]SpesaSanitariaCorrente!E13</f>
        <v>4716.2844024851911</v>
      </c>
      <c r="AF13" s="8">
        <f>[2]SpesaSanitariaCorrente!F13</f>
        <v>4827.32263578943</v>
      </c>
      <c r="AG13" s="8">
        <f>[2]SpesaSanitariaCorrente!G13</f>
        <v>3961.0227989999998</v>
      </c>
      <c r="AH13" s="8">
        <f>[2]SpesaSanitariaCorrente!H13</f>
        <v>4185.2575049999996</v>
      </c>
      <c r="AI13" s="8">
        <f>[2]SpesaSanitariaCorrente!I13</f>
        <v>4572.952953</v>
      </c>
      <c r="AJ13" s="8">
        <f>[2]SpesaSanitariaCorrente!J13</f>
        <v>5570.8233369999998</v>
      </c>
      <c r="AK13" s="8">
        <f>[2]SpesaSanitariaCorrente!K13</f>
        <v>5868.1446400000004</v>
      </c>
      <c r="AL13" s="8">
        <f>[2]SpesaSanitariaCorrente!L13</f>
        <v>6553.9970000000003</v>
      </c>
      <c r="AM13" s="8">
        <f>[2]SpesaSanitariaCorrente!M13</f>
        <v>7209.2587020000001</v>
      </c>
      <c r="AN13" s="8">
        <f>[2]SpesaSanitariaCorrente!N13</f>
        <v>7830.3408429999999</v>
      </c>
      <c r="AO13" s="8">
        <f>[2]SpesaSanitariaCorrente!O13</f>
        <v>8531.0137529999993</v>
      </c>
      <c r="AP13" s="8">
        <f>[2]SpesaSanitariaCorrente!P13</f>
        <v>9646.4783179999995</v>
      </c>
      <c r="AQ13" s="8">
        <f>[2]SpesaSanitariaCorrente!Q13</f>
        <v>10531.123219999999</v>
      </c>
      <c r="AR13" s="8">
        <f>[2]SpesaSanitariaCorrente!R13</f>
        <v>11058.07194</v>
      </c>
      <c r="AS13" s="8">
        <f>[2]SpesaSanitariaCorrente!S13</f>
        <v>10801</v>
      </c>
      <c r="AT13" s="8">
        <f>[2]SpesaSanitariaCorrente!T13</f>
        <v>11414</v>
      </c>
      <c r="AU13" s="8">
        <f>[2]SpesaSanitariaCorrente!U13</f>
        <v>11388</v>
      </c>
      <c r="AV13" s="8">
        <f>[2]SpesaSanitariaCorrente!V13</f>
        <v>11514</v>
      </c>
      <c r="AW13" s="8">
        <f>[2]SpesaSanitariaCorrente!W13</f>
        <v>11199</v>
      </c>
      <c r="AX13" s="8">
        <f>[2]SpesaSanitariaCorrente!X13</f>
        <v>11046</v>
      </c>
      <c r="AY13" s="8">
        <f>[2]SpesaSanitariaCorrente!Y13</f>
        <v>10976.878987148353</v>
      </c>
      <c r="AZ13" s="19"/>
    </row>
    <row r="14" spans="1:52" ht="20" customHeight="1" thickTop="1" thickBot="1">
      <c r="A14" s="1" t="s">
        <v>11</v>
      </c>
      <c r="B14" s="4">
        <f>[1]DINAMICA_PROFILO!B80</f>
        <v>0.86281132508105096</v>
      </c>
      <c r="C14" s="4">
        <f>[1]DINAMICA_PROFILO!C80</f>
        <v>0.86055573212060565</v>
      </c>
      <c r="D14" s="4">
        <f>[1]DINAMICA_PROFILO!D80</f>
        <v>0.85825969564234117</v>
      </c>
      <c r="E14" s="4">
        <f>[1]DINAMICA_PROFILO!E80</f>
        <v>0.85591712451699031</v>
      </c>
      <c r="F14" s="4">
        <f>[1]DINAMICA_PROFILO!F80</f>
        <v>0.8535204787606866</v>
      </c>
      <c r="G14" s="4">
        <f>[1]DINAMICA_PROFILO!G80</f>
        <v>0.85106049512899762</v>
      </c>
      <c r="H14" s="4">
        <f>[1]DINAMICA_PROFILO!H80</f>
        <v>0.84852586814128084</v>
      </c>
      <c r="I14" s="4">
        <f>[1]DINAMICA_PROFILO!I80</f>
        <v>0.84590288033219629</v>
      </c>
      <c r="J14" s="4">
        <f>[1]DINAMICA_PROFILO!J80</f>
        <v>0.84317497492035387</v>
      </c>
      <c r="K14" s="4">
        <f>[1]DINAMICA_PROFILO!K80</f>
        <v>0.8403222635087233</v>
      </c>
      <c r="L14" s="4">
        <f>[1]DINAMICA_PROFILO!L80</f>
        <v>0.83732096093205477</v>
      </c>
      <c r="M14" s="4">
        <f>[1]DINAMICA_PROFILO!M80</f>
        <v>0.83414273900573521</v>
      </c>
      <c r="N14" s="4">
        <f>[1]DINAMICA_PROFILO!N80</f>
        <v>0.83075399079402923</v>
      </c>
      <c r="O14" s="4">
        <f>[1]DINAMICA_PROFILO!O80</f>
        <v>0.8271149972189924</v>
      </c>
      <c r="P14" s="4">
        <f>[1]DINAMICA_PROFILO!P80</f>
        <v>0.82317898852684357</v>
      </c>
      <c r="Q14" s="4">
        <f>[1]DINAMICA_PROFILO!Q80</f>
        <v>0.81889109451350339</v>
      </c>
      <c r="R14" s="4">
        <f>[1]DINAMICA_PROFILO!R80</f>
        <v>0.8141871797358271</v>
      </c>
      <c r="S14" s="4">
        <f>[1]DINAMICA_PROFILO!S80</f>
        <v>0.80899256351081872</v>
      </c>
      <c r="T14" s="4">
        <f>[1]DINAMICA_PROFILO!T80</f>
        <v>0.80322062970837305</v>
      </c>
      <c r="U14" s="4">
        <f>[1]DINAMICA_PROFILO!U80</f>
        <v>0.79677133861554816</v>
      </c>
      <c r="V14" s="4">
        <f>[1]DINAMICA_PROFILO!V80</f>
        <v>0.78952966298921268</v>
      </c>
      <c r="W14">
        <f>[1]DINAMICA_PROFILO!W80</f>
        <v>0.78952966298921268</v>
      </c>
      <c r="X14">
        <f>[1]DINAMICA_PROFILO!X80</f>
        <v>0.78952966298921268</v>
      </c>
      <c r="Y14">
        <f>[1]DINAMICA_PROFILO!Y80</f>
        <v>0.78952966298921268</v>
      </c>
      <c r="Z14" s="19"/>
      <c r="AA14" s="7" t="s">
        <v>57</v>
      </c>
      <c r="AB14" s="8">
        <f>[2]SpesaSanitariaCorrente!B14</f>
        <v>875.39444395667965</v>
      </c>
      <c r="AC14" s="8">
        <f>[2]SpesaSanitariaCorrente!C14</f>
        <v>986.43267726091915</v>
      </c>
      <c r="AD14" s="8">
        <f>[2]SpesaSanitariaCorrente!D14</f>
        <v>1029.2985998853467</v>
      </c>
      <c r="AE14" s="8">
        <f>[2]SpesaSanitariaCorrente!E14</f>
        <v>1005.0251256281407</v>
      </c>
      <c r="AF14" s="8">
        <f>[2]SpesaSanitariaCorrente!F14</f>
        <v>1007.0909532244987</v>
      </c>
      <c r="AG14" s="8">
        <f>[2]SpesaSanitariaCorrente!G14</f>
        <v>1149.2656300000001</v>
      </c>
      <c r="AH14" s="8">
        <f>[2]SpesaSanitariaCorrente!H14</f>
        <v>1256.9240789999999</v>
      </c>
      <c r="AI14" s="8">
        <f>[2]SpesaSanitariaCorrente!I14</f>
        <v>1365.8125210000001</v>
      </c>
      <c r="AJ14" s="8">
        <f>[2]SpesaSanitariaCorrente!J14</f>
        <v>1336.043995</v>
      </c>
      <c r="AK14" s="8">
        <f>[2]SpesaSanitariaCorrente!K14</f>
        <v>1310.446009</v>
      </c>
      <c r="AL14" s="8">
        <f>[2]SpesaSanitariaCorrente!L14</f>
        <v>1477.4908479999999</v>
      </c>
      <c r="AM14" s="8">
        <f>[2]SpesaSanitariaCorrente!M14</f>
        <v>1746.5454589999999</v>
      </c>
      <c r="AN14" s="8">
        <f>[2]SpesaSanitariaCorrente!N14</f>
        <v>1833.9448540000001</v>
      </c>
      <c r="AO14" s="8">
        <f>[2]SpesaSanitariaCorrente!O14</f>
        <v>1990.780123</v>
      </c>
      <c r="AP14" s="8">
        <f>[2]SpesaSanitariaCorrente!P14</f>
        <v>1976.861418</v>
      </c>
      <c r="AQ14" s="8">
        <f>[2]SpesaSanitariaCorrente!Q14</f>
        <v>2187.742757</v>
      </c>
      <c r="AR14" s="8">
        <f>[2]SpesaSanitariaCorrente!R14</f>
        <v>2304.8189889999999</v>
      </c>
      <c r="AS14" s="8">
        <f>[2]SpesaSanitariaCorrente!S14</f>
        <v>2263</v>
      </c>
      <c r="AT14" s="8">
        <f>[2]SpesaSanitariaCorrente!T14</f>
        <v>2442</v>
      </c>
      <c r="AU14" s="8">
        <f>[2]SpesaSanitariaCorrente!U14</f>
        <v>2431</v>
      </c>
      <c r="AV14" s="8">
        <f>[2]SpesaSanitariaCorrente!V14</f>
        <v>2416</v>
      </c>
      <c r="AW14" s="8">
        <f>[2]SpesaSanitariaCorrente!W14</f>
        <v>2416</v>
      </c>
      <c r="AX14" s="8">
        <f>[2]SpesaSanitariaCorrente!X14</f>
        <v>2395</v>
      </c>
      <c r="AY14" s="8">
        <f>[2]SpesaSanitariaCorrente!Y14</f>
        <v>2380.0131426960261</v>
      </c>
      <c r="AZ14" s="19"/>
    </row>
    <row r="15" spans="1:52" ht="20" customHeight="1" thickTop="1" thickBot="1">
      <c r="A15" s="1" t="s">
        <v>12</v>
      </c>
      <c r="B15" s="4">
        <f>[1]DINAMICA_PROFILO!B81</f>
        <v>1</v>
      </c>
      <c r="C15" s="4">
        <f>[1]DINAMICA_PROFILO!C81</f>
        <v>1</v>
      </c>
      <c r="D15" s="4">
        <f>[1]DINAMICA_PROFILO!D81</f>
        <v>1</v>
      </c>
      <c r="E15" s="4">
        <f>[1]DINAMICA_PROFILO!E81</f>
        <v>1</v>
      </c>
      <c r="F15" s="4">
        <f>[1]DINAMICA_PROFILO!F81</f>
        <v>1</v>
      </c>
      <c r="G15" s="4">
        <f>[1]DINAMICA_PROFILO!G81</f>
        <v>1</v>
      </c>
      <c r="H15" s="4">
        <f>[1]DINAMICA_PROFILO!H81</f>
        <v>1</v>
      </c>
      <c r="I15" s="4">
        <f>[1]DINAMICA_PROFILO!I81</f>
        <v>1</v>
      </c>
      <c r="J15" s="4">
        <f>[1]DINAMICA_PROFILO!J81</f>
        <v>1</v>
      </c>
      <c r="K15" s="4">
        <f>[1]DINAMICA_PROFILO!K81</f>
        <v>1</v>
      </c>
      <c r="L15" s="4">
        <f>[1]DINAMICA_PROFILO!L81</f>
        <v>1</v>
      </c>
      <c r="M15" s="4">
        <f>[1]DINAMICA_PROFILO!M81</f>
        <v>1</v>
      </c>
      <c r="N15" s="4">
        <f>[1]DINAMICA_PROFILO!N81</f>
        <v>1</v>
      </c>
      <c r="O15" s="4">
        <f>[1]DINAMICA_PROFILO!O81</f>
        <v>1</v>
      </c>
      <c r="P15" s="4">
        <f>[1]DINAMICA_PROFILO!P81</f>
        <v>1</v>
      </c>
      <c r="Q15" s="4">
        <f>[1]DINAMICA_PROFILO!Q81</f>
        <v>1</v>
      </c>
      <c r="R15" s="4">
        <f>[1]DINAMICA_PROFILO!R81</f>
        <v>1</v>
      </c>
      <c r="S15" s="4">
        <f>[1]DINAMICA_PROFILO!S81</f>
        <v>1</v>
      </c>
      <c r="T15" s="4">
        <f>[1]DINAMICA_PROFILO!T81</f>
        <v>1</v>
      </c>
      <c r="U15" s="4">
        <f>[1]DINAMICA_PROFILO!U81</f>
        <v>1</v>
      </c>
      <c r="V15" s="4">
        <f>[1]DINAMICA_PROFILO!V81</f>
        <v>1</v>
      </c>
      <c r="W15">
        <f>[1]DINAMICA_PROFILO!W81</f>
        <v>1</v>
      </c>
      <c r="X15">
        <f>[1]DINAMICA_PROFILO!X81</f>
        <v>1</v>
      </c>
      <c r="Y15">
        <f>[1]DINAMICA_PROFILO!Y81</f>
        <v>1</v>
      </c>
      <c r="Z15" s="19"/>
      <c r="AA15" s="7" t="s">
        <v>58</v>
      </c>
      <c r="AB15" s="8">
        <f>[2]SpesaSanitariaCorrente!B15</f>
        <v>228.27394939755303</v>
      </c>
      <c r="AC15" s="8">
        <f>[2]SpesaSanitariaCorrente!C15</f>
        <v>264.94238923290658</v>
      </c>
      <c r="AD15" s="8">
        <f>[2]SpesaSanitariaCorrente!D15</f>
        <v>270.62341512289095</v>
      </c>
      <c r="AE15" s="8">
        <f>[2]SpesaSanitariaCorrente!E15</f>
        <v>265.45884613199604</v>
      </c>
      <c r="AF15" s="8">
        <f>[2]SpesaSanitariaCorrente!F15</f>
        <v>272.17278582015939</v>
      </c>
      <c r="AG15" s="8">
        <f>[2]SpesaSanitariaCorrente!G15</f>
        <v>298.99640529999999</v>
      </c>
      <c r="AH15" s="8">
        <f>[2]SpesaSanitariaCorrente!H15</f>
        <v>321.9894271</v>
      </c>
      <c r="AI15" s="8">
        <f>[2]SpesaSanitariaCorrente!I15</f>
        <v>330.65009279999998</v>
      </c>
      <c r="AJ15" s="8">
        <f>[2]SpesaSanitariaCorrente!J15</f>
        <v>329.5200868</v>
      </c>
      <c r="AK15" s="8">
        <f>[2]SpesaSanitariaCorrente!K15</f>
        <v>328.42729259999999</v>
      </c>
      <c r="AL15" s="8">
        <f>[2]SpesaSanitariaCorrente!L15</f>
        <v>369.20998609999998</v>
      </c>
      <c r="AM15" s="8">
        <f>[2]SpesaSanitariaCorrente!M15</f>
        <v>435.4693178</v>
      </c>
      <c r="AN15" s="8">
        <f>[2]SpesaSanitariaCorrente!N15</f>
        <v>438.488158</v>
      </c>
      <c r="AO15" s="8">
        <f>[2]SpesaSanitariaCorrente!O15</f>
        <v>487.27983970000003</v>
      </c>
      <c r="AP15" s="8">
        <f>[2]SpesaSanitariaCorrente!P15</f>
        <v>509.47195699999997</v>
      </c>
      <c r="AQ15" s="8">
        <f>[2]SpesaSanitariaCorrente!Q15</f>
        <v>608.94935329999998</v>
      </c>
      <c r="AR15" s="8">
        <f>[2]SpesaSanitariaCorrente!R15</f>
        <v>594.55088950000004</v>
      </c>
      <c r="AS15" s="8">
        <f>[2]SpesaSanitariaCorrente!S15</f>
        <v>616</v>
      </c>
      <c r="AT15" s="8">
        <f>[2]SpesaSanitariaCorrente!T15</f>
        <v>643</v>
      </c>
      <c r="AU15" s="8">
        <f>[2]SpesaSanitariaCorrente!U15</f>
        <v>645</v>
      </c>
      <c r="AV15" s="8">
        <f>[2]SpesaSanitariaCorrente!V15</f>
        <v>656</v>
      </c>
      <c r="AW15" s="8">
        <f>[2]SpesaSanitariaCorrente!W15</f>
        <v>632</v>
      </c>
      <c r="AX15" s="8">
        <f>[2]SpesaSanitariaCorrente!X15</f>
        <v>639</v>
      </c>
      <c r="AY15" s="8">
        <f>[2]SpesaSanitariaCorrente!Y15</f>
        <v>635.00141886545339</v>
      </c>
      <c r="AZ15" s="19"/>
    </row>
    <row r="16" spans="1:52" ht="20" customHeight="1" thickTop="1" thickBot="1">
      <c r="A16" s="1" t="s">
        <v>13</v>
      </c>
      <c r="B16" s="4">
        <f>[1]DINAMICA_PROFILO!B82</f>
        <v>1.1424795518054638</v>
      </c>
      <c r="C16" s="4">
        <f>[1]DINAMICA_PROFILO!C82</f>
        <v>1.145210661124016</v>
      </c>
      <c r="D16" s="4">
        <f>[1]DINAMICA_PROFILO!D82</f>
        <v>1.1479321959574256</v>
      </c>
      <c r="E16" s="4">
        <f>[1]DINAMICA_PROFILO!E82</f>
        <v>1.1506325933340316</v>
      </c>
      <c r="F16" s="4">
        <f>[1]DINAMICA_PROFILO!F82</f>
        <v>1.1532983273373851</v>
      </c>
      <c r="G16" s="4">
        <f>[1]DINAMICA_PROFILO!G82</f>
        <v>1.1559136310763516</v>
      </c>
      <c r="H16" s="4">
        <f>[1]DINAMICA_PROFILO!H82</f>
        <v>1.1584601836605672</v>
      </c>
      <c r="I16" s="4">
        <f>[1]DINAMICA_PROFILO!I82</f>
        <v>1.1609167587133178</v>
      </c>
      <c r="J16" s="4">
        <f>[1]DINAMICA_PROFILO!J82</f>
        <v>1.1632588309114726</v>
      </c>
      <c r="K16" s="4">
        <f>[1]DINAMICA_PROFILO!K82</f>
        <v>1.1654581371237713</v>
      </c>
      <c r="L16" s="4">
        <f>[1]DINAMICA_PROFILO!L82</f>
        <v>1.1674821889770868</v>
      </c>
      <c r="M16" s="4">
        <f>[1]DINAMICA_PROFILO!M82</f>
        <v>1.1692937341834926</v>
      </c>
      <c r="N16" s="4">
        <f>[1]DINAMICA_PROFILO!N82</f>
        <v>1.1708501647960421</v>
      </c>
      <c r="O16" s="4">
        <f>[1]DINAMICA_PROFILO!O82</f>
        <v>1.1721028718377342</v>
      </c>
      <c r="P16" s="4">
        <f>[1]DINAMICA_PROFILO!P82</f>
        <v>1.1729965476017101</v>
      </c>
      <c r="Q16" s="4">
        <f>[1]DINAMICA_PROFILO!Q82</f>
        <v>1.1734684395159736</v>
      </c>
      <c r="R16" s="4">
        <f>[1]DINAMICA_PROFILO!R82</f>
        <v>1.1734475629981653</v>
      </c>
      <c r="S16" s="4">
        <f>[1]DINAMICA_PROFILO!S82</f>
        <v>1.1728538854202999</v>
      </c>
      <c r="T16" s="4">
        <f>[1]DINAMICA_PROFILO!T82</f>
        <v>1.1715974994093701</v>
      </c>
      <c r="U16" s="4">
        <f>[1]DINAMICA_PROFILO!U82</f>
        <v>1.1695778114889166</v>
      </c>
      <c r="V16" s="4">
        <f>[1]DINAMICA_PROFILO!V82</f>
        <v>1.1666827817696217</v>
      </c>
      <c r="W16">
        <f>[1]DINAMICA_PROFILO!W82</f>
        <v>1.1666827817696217</v>
      </c>
      <c r="X16">
        <f>[1]DINAMICA_PROFILO!X82</f>
        <v>1.1666827817696217</v>
      </c>
      <c r="Y16">
        <f>[1]DINAMICA_PROFILO!Y82</f>
        <v>1.1666827817696217</v>
      </c>
      <c r="Z16" s="19"/>
      <c r="AA16" s="7" t="s">
        <v>59</v>
      </c>
      <c r="AB16" s="8">
        <f>[2]SpesaSanitariaCorrente!B16</f>
        <v>3857.9330361984639</v>
      </c>
      <c r="AC16" s="8">
        <f>[2]SpesaSanitariaCorrente!C16</f>
        <v>4428.617909692347</v>
      </c>
      <c r="AD16" s="8">
        <f>[2]SpesaSanitariaCorrente!D16</f>
        <v>4546.8865395838393</v>
      </c>
      <c r="AE16" s="8">
        <f>[2]SpesaSanitariaCorrente!E16</f>
        <v>4531.3928326111545</v>
      </c>
      <c r="AF16" s="8">
        <f>[2]SpesaSanitariaCorrente!F16</f>
        <v>4507.6358152530383</v>
      </c>
      <c r="AG16" s="8">
        <f>[2]SpesaSanitariaCorrente!G16</f>
        <v>3871.1654739999999</v>
      </c>
      <c r="AH16" s="8">
        <f>[2]SpesaSanitariaCorrente!H16</f>
        <v>4135.1140169999999</v>
      </c>
      <c r="AI16" s="8">
        <f>[2]SpesaSanitariaCorrente!I16</f>
        <v>4787.5516589999997</v>
      </c>
      <c r="AJ16" s="8">
        <f>[2]SpesaSanitariaCorrente!J16</f>
        <v>5496.0542880000003</v>
      </c>
      <c r="AK16" s="8">
        <f>[2]SpesaSanitariaCorrente!K16</f>
        <v>5727.0198309999996</v>
      </c>
      <c r="AL16" s="8">
        <f>[2]SpesaSanitariaCorrente!L16</f>
        <v>6772.2958159999998</v>
      </c>
      <c r="AM16" s="8">
        <f>[2]SpesaSanitariaCorrente!M16</f>
        <v>7681.7544529999996</v>
      </c>
      <c r="AN16" s="8">
        <f>[2]SpesaSanitariaCorrente!N16</f>
        <v>7862.0990659999998</v>
      </c>
      <c r="AO16" s="8">
        <f>[2]SpesaSanitariaCorrente!O16</f>
        <v>8190.3102099999996</v>
      </c>
      <c r="AP16" s="8">
        <f>[2]SpesaSanitariaCorrente!P16</f>
        <v>9232.0956910000004</v>
      </c>
      <c r="AQ16" s="8">
        <f>[2]SpesaSanitariaCorrente!Q16</f>
        <v>9869.6649030000008</v>
      </c>
      <c r="AR16" s="8">
        <f>[2]SpesaSanitariaCorrente!R16</f>
        <v>9828.1804740000007</v>
      </c>
      <c r="AS16" s="8">
        <f>[2]SpesaSanitariaCorrente!S16</f>
        <v>9894</v>
      </c>
      <c r="AT16" s="8">
        <f>[2]SpesaSanitariaCorrente!T16</f>
        <v>10695</v>
      </c>
      <c r="AU16" s="8">
        <f>[2]SpesaSanitariaCorrente!U16</f>
        <v>10603</v>
      </c>
      <c r="AV16" s="8">
        <f>[2]SpesaSanitariaCorrente!V16</f>
        <v>10570</v>
      </c>
      <c r="AW16" s="8">
        <f>[2]SpesaSanitariaCorrente!W16</f>
        <v>10384</v>
      </c>
      <c r="AX16" s="8">
        <f>[2]SpesaSanitariaCorrente!X16</f>
        <v>10164</v>
      </c>
      <c r="AY16" s="8">
        <f>[2]SpesaSanitariaCorrente!Y16</f>
        <v>10100.39815547491</v>
      </c>
      <c r="AZ16" s="19"/>
    </row>
    <row r="17" spans="1:52" ht="20" customHeight="1" thickTop="1" thickBot="1">
      <c r="A17" s="1" t="s">
        <v>14</v>
      </c>
      <c r="B17" s="4">
        <f>[1]DINAMICA_PROFILO!B83</f>
        <v>1.2869896839695545</v>
      </c>
      <c r="C17" s="4">
        <f>[1]DINAMICA_PROFILO!C83</f>
        <v>1.2938618558327861</v>
      </c>
      <c r="D17" s="4">
        <f>[1]DINAMICA_PROFILO!D83</f>
        <v>1.3008998307182513</v>
      </c>
      <c r="E17" s="4">
        <f>[1]DINAMICA_PROFILO!E83</f>
        <v>1.3081042747221148</v>
      </c>
      <c r="F17" s="4">
        <f>[1]DINAMICA_PROFILO!F83</f>
        <v>1.315474908765909</v>
      </c>
      <c r="G17" s="4">
        <f>[1]DINAMICA_PROFILO!G83</f>
        <v>1.3230103026055096</v>
      </c>
      <c r="H17" s="4">
        <f>[1]DINAMICA_PROFILO!H83</f>
        <v>1.3307076345534115</v>
      </c>
      <c r="I17" s="4">
        <f>[1]DINAMICA_PROFILO!I83</f>
        <v>1.3385624120578401</v>
      </c>
      <c r="J17" s="4">
        <f>[1]DINAMICA_PROFILO!J83</f>
        <v>1.3465681477820262</v>
      </c>
      <c r="K17" s="4">
        <f>[1]DINAMICA_PROFILO!K83</f>
        <v>1.3547159853416388</v>
      </c>
      <c r="L17" s="4">
        <f>[1]DINAMICA_PROFILO!L83</f>
        <v>1.3629942684201199</v>
      </c>
      <c r="M17" s="4">
        <f>[1]DINAMICA_PROFILO!M83</f>
        <v>1.3713880466363104</v>
      </c>
      <c r="N17" s="4">
        <f>[1]DINAMICA_PROFILO!N83</f>
        <v>1.3798785113497856</v>
      </c>
      <c r="O17" s="4">
        <f>[1]DINAMICA_PROFILO!O83</f>
        <v>1.3884423546428046</v>
      </c>
      <c r="P17" s="4">
        <f>[1]DINAMICA_PROFILO!P83</f>
        <v>1.3970510451281908</v>
      </c>
      <c r="Q17" s="4">
        <f>[1]DINAMICA_PROFILO!Q83</f>
        <v>1.4056700151490049</v>
      </c>
      <c r="R17" s="4">
        <f>[1]DINAMICA_PROFILO!R83</f>
        <v>1.414257755549329</v>
      </c>
      <c r="S17" s="4">
        <f>[1]DINAMICA_PROFILO!S83</f>
        <v>1.4227648167443097</v>
      </c>
      <c r="T17" s="4">
        <f>[1]DINAMICA_PROFILO!T83</f>
        <v>1.4311327185927996</v>
      </c>
      <c r="U17" s="4">
        <f>[1]DINAMICA_PROFILO!U83</f>
        <v>1.4392927769215413</v>
      </c>
      <c r="V17" s="4">
        <f>[1]DINAMICA_PROFILO!V83</f>
        <v>1.4471648618574087</v>
      </c>
      <c r="W17">
        <f>[1]DINAMICA_PROFILO!W83</f>
        <v>1.4471648618574087</v>
      </c>
      <c r="X17">
        <f>[1]DINAMICA_PROFILO!X83</f>
        <v>1.4471648618574087</v>
      </c>
      <c r="Y17">
        <f>[1]DINAMICA_PROFILO!Y83</f>
        <v>1.4471648618574087</v>
      </c>
      <c r="Z17" s="19"/>
      <c r="AA17" s="7" t="s">
        <v>60</v>
      </c>
      <c r="AB17" s="8">
        <f>[2]SpesaSanitariaCorrente!B17</f>
        <v>2694.3556425498509</v>
      </c>
      <c r="AC17" s="8">
        <f>[2]SpesaSanitariaCorrente!C17</f>
        <v>3072.9185495824445</v>
      </c>
      <c r="AD17" s="8">
        <f>[2]SpesaSanitariaCorrente!D17</f>
        <v>3225.7897917129326</v>
      </c>
      <c r="AE17" s="8">
        <f>[2]SpesaSanitariaCorrente!E17</f>
        <v>3200.4834036575476</v>
      </c>
      <c r="AF17" s="8">
        <f>[2]SpesaSanitariaCorrente!F17</f>
        <v>3233.0201883001855</v>
      </c>
      <c r="AG17" s="8">
        <f>[2]SpesaSanitariaCorrente!G17</f>
        <v>2852.5031349999999</v>
      </c>
      <c r="AH17" s="8">
        <f>[2]SpesaSanitariaCorrente!H17</f>
        <v>3138.7514919999999</v>
      </c>
      <c r="AI17" s="8">
        <f>[2]SpesaSanitariaCorrente!I17</f>
        <v>3423.3319139999999</v>
      </c>
      <c r="AJ17" s="8">
        <f>[2]SpesaSanitariaCorrente!J17</f>
        <v>3597.400157</v>
      </c>
      <c r="AK17" s="8">
        <f>[2]SpesaSanitariaCorrente!K17</f>
        <v>4289.6978140000001</v>
      </c>
      <c r="AL17" s="8">
        <f>[2]SpesaSanitariaCorrente!L17</f>
        <v>4757.9082529999996</v>
      </c>
      <c r="AM17" s="8">
        <f>[2]SpesaSanitariaCorrente!M17</f>
        <v>5090.1747880000003</v>
      </c>
      <c r="AN17" s="8">
        <f>[2]SpesaSanitariaCorrente!N17</f>
        <v>5229.519053</v>
      </c>
      <c r="AO17" s="8">
        <f>[2]SpesaSanitariaCorrente!O17</f>
        <v>5291.2867480000004</v>
      </c>
      <c r="AP17" s="8">
        <f>[2]SpesaSanitariaCorrente!P17</f>
        <v>5751.7927970000001</v>
      </c>
      <c r="AQ17" s="8">
        <f>[2]SpesaSanitariaCorrente!Q17</f>
        <v>6318.3713879999996</v>
      </c>
      <c r="AR17" s="8">
        <f>[2]SpesaSanitariaCorrente!R17</f>
        <v>6736.0953929999996</v>
      </c>
      <c r="AS17" s="8">
        <f>[2]SpesaSanitariaCorrente!S17</f>
        <v>6909</v>
      </c>
      <c r="AT17" s="8">
        <f>[2]SpesaSanitariaCorrente!T17</f>
        <v>7311</v>
      </c>
      <c r="AU17" s="8">
        <f>[2]SpesaSanitariaCorrente!U17</f>
        <v>7481</v>
      </c>
      <c r="AV17" s="8">
        <f>[2]SpesaSanitariaCorrente!V17</f>
        <v>7657</v>
      </c>
      <c r="AW17" s="8">
        <f>[2]SpesaSanitariaCorrente!W17</f>
        <v>7578</v>
      </c>
      <c r="AX17" s="8">
        <f>[2]SpesaSanitariaCorrente!X17</f>
        <v>7420</v>
      </c>
      <c r="AY17" s="8">
        <f>[2]SpesaSanitariaCorrente!Y17</f>
        <v>7373.5689013797555</v>
      </c>
      <c r="AZ17" s="19"/>
    </row>
    <row r="18" spans="1:52" ht="20" customHeight="1" thickTop="1" thickBot="1">
      <c r="A18" s="1" t="s">
        <v>15</v>
      </c>
      <c r="B18" s="4">
        <f>[1]DINAMICA_PROFILO!B84</f>
        <v>1.4230208807828668</v>
      </c>
      <c r="C18" s="4">
        <f>[1]DINAMICA_PROFILO!C84</f>
        <v>1.4332276002044921</v>
      </c>
      <c r="D18" s="4">
        <f>[1]DINAMICA_PROFILO!D84</f>
        <v>1.4436446754780214</v>
      </c>
      <c r="E18" s="4">
        <f>[1]DINAMICA_PROFILO!E84</f>
        <v>1.4542688902097265</v>
      </c>
      <c r="F18" s="4">
        <f>[1]DINAMICA_PROFILO!F84</f>
        <v>1.4650953870687931</v>
      </c>
      <c r="G18" s="4">
        <f>[1]DINAMICA_PROFILO!G84</f>
        <v>1.476117370716391</v>
      </c>
      <c r="H18" s="4">
        <f>[1]DINAMICA_PROFILO!H84</f>
        <v>1.4873257653616949</v>
      </c>
      <c r="I18" s="4">
        <f>[1]DINAMICA_PROFILO!I84</f>
        <v>1.4987088209827313</v>
      </c>
      <c r="J18" s="4">
        <f>[1]DINAMICA_PROFILO!J84</f>
        <v>1.5102516617326365</v>
      </c>
      <c r="K18" s="4">
        <f>[1]DINAMICA_PROFILO!K84</f>
        <v>1.521935769588338</v>
      </c>
      <c r="L18" s="4">
        <f>[1]DINAMICA_PROFILO!L84</f>
        <v>1.5337383959377886</v>
      </c>
      <c r="M18" s="4">
        <f>[1]DINAMICA_PROFILO!M84</f>
        <v>1.5456318936112385</v>
      </c>
      <c r="N18" s="4">
        <f>[1]DINAMICA_PROFILO!N84</f>
        <v>1.5575829619328303</v>
      </c>
      <c r="O18" s="4">
        <f>[1]DINAMICA_PROFILO!O84</f>
        <v>1.569551797822238</v>
      </c>
      <c r="P18" s="4">
        <f>[1]DINAMICA_PROFILO!P84</f>
        <v>1.5814911469699213</v>
      </c>
      <c r="Q18" s="4">
        <f>[1]DINAMICA_PROFILO!Q84</f>
        <v>1.5933452508459025</v>
      </c>
      <c r="R18" s="4">
        <f>[1]DINAMICA_PROFILO!R84</f>
        <v>1.6050486880342376</v>
      </c>
      <c r="S18" s="4">
        <f>[1]DINAMICA_PROFILO!S84</f>
        <v>1.6165251124245816</v>
      </c>
      <c r="T18" s="4">
        <f>[1]DINAMICA_PROFILO!T84</f>
        <v>1.6276858965098058</v>
      </c>
      <c r="U18" s="4">
        <f>[1]DINAMICA_PROFILO!U84</f>
        <v>1.6384286958634162</v>
      </c>
      <c r="V18" s="4">
        <f>[1]DINAMICA_PROFILO!V84</f>
        <v>1.6486359612756354</v>
      </c>
      <c r="W18">
        <f>[1]DINAMICA_PROFILO!W84</f>
        <v>1.6486359612756354</v>
      </c>
      <c r="X18">
        <f>[1]DINAMICA_PROFILO!X84</f>
        <v>1.6486359612756354</v>
      </c>
      <c r="Y18">
        <f>[1]DINAMICA_PROFILO!Y84</f>
        <v>1.6486359612756354</v>
      </c>
      <c r="Z18" s="19"/>
      <c r="AA18" s="7" t="s">
        <v>61</v>
      </c>
      <c r="AB18" s="8">
        <f>[2]SpesaSanitariaCorrente!B18</f>
        <v>356.87171727083518</v>
      </c>
      <c r="AC18" s="8">
        <f>[2]SpesaSanitariaCorrente!C18</f>
        <v>430.72505384063174</v>
      </c>
      <c r="AD18" s="8">
        <f>[2]SpesaSanitariaCorrente!D18</f>
        <v>444.15293321695839</v>
      </c>
      <c r="AE18" s="8">
        <f>[2]SpesaSanitariaCorrente!E18</f>
        <v>443.63647631786887</v>
      </c>
      <c r="AF18" s="8">
        <f>[2]SpesaSanitariaCorrente!F18</f>
        <v>424.01111415246839</v>
      </c>
      <c r="AG18" s="8">
        <f>[2]SpesaSanitariaCorrente!G18</f>
        <v>522.40830730000005</v>
      </c>
      <c r="AH18" s="8">
        <f>[2]SpesaSanitariaCorrente!H18</f>
        <v>566.38292569999999</v>
      </c>
      <c r="AI18" s="8">
        <f>[2]SpesaSanitariaCorrente!I18</f>
        <v>590.27653299999997</v>
      </c>
      <c r="AJ18" s="8">
        <f>[2]SpesaSanitariaCorrente!J18</f>
        <v>603.87668120000001</v>
      </c>
      <c r="AK18" s="8">
        <f>[2]SpesaSanitariaCorrente!K18</f>
        <v>590.30534899999998</v>
      </c>
      <c r="AL18" s="8">
        <f>[2]SpesaSanitariaCorrente!L18</f>
        <v>673.44834719999994</v>
      </c>
      <c r="AM18" s="8">
        <f>[2]SpesaSanitariaCorrente!M18</f>
        <v>732.02818539999998</v>
      </c>
      <c r="AN18" s="8">
        <f>[2]SpesaSanitariaCorrente!N18</f>
        <v>763.39850679999995</v>
      </c>
      <c r="AO18" s="8">
        <f>[2]SpesaSanitariaCorrente!O18</f>
        <v>803.06595709999999</v>
      </c>
      <c r="AP18" s="8">
        <f>[2]SpesaSanitariaCorrente!P18</f>
        <v>866.44775509999999</v>
      </c>
      <c r="AQ18" s="8">
        <f>[2]SpesaSanitariaCorrente!Q18</f>
        <v>935.83294139999998</v>
      </c>
      <c r="AR18" s="8">
        <f>[2]SpesaSanitariaCorrente!R18</f>
        <v>1000.931793</v>
      </c>
      <c r="AS18" s="8">
        <f>[2]SpesaSanitariaCorrente!S18</f>
        <v>1041</v>
      </c>
      <c r="AT18" s="8">
        <f>[2]SpesaSanitariaCorrente!T18</f>
        <v>1122</v>
      </c>
      <c r="AU18" s="8">
        <f>[2]SpesaSanitariaCorrente!U18</f>
        <v>1142</v>
      </c>
      <c r="AV18" s="8">
        <f>[2]SpesaSanitariaCorrente!V18</f>
        <v>1133</v>
      </c>
      <c r="AW18" s="8">
        <f>[2]SpesaSanitariaCorrente!W18</f>
        <v>1134</v>
      </c>
      <c r="AX18" s="8">
        <f>[2]SpesaSanitariaCorrente!X18</f>
        <v>1081</v>
      </c>
      <c r="AY18" s="8">
        <f>[2]SpesaSanitariaCorrente!Y18</f>
        <v>1074.2355771417137</v>
      </c>
      <c r="AZ18" s="19"/>
    </row>
    <row r="19" spans="1:52" ht="20" customHeight="1" thickTop="1" thickBot="1">
      <c r="A19" s="1" t="s">
        <v>16</v>
      </c>
      <c r="B19" s="4">
        <f>[1]DINAMICA_PROFILO!B85</f>
        <v>1.5510825548363882</v>
      </c>
      <c r="C19" s="4">
        <f>[1]DINAMICA_PROFILO!C85</f>
        <v>1.5664342806548863</v>
      </c>
      <c r="D19" s="4">
        <f>[1]DINAMICA_PROFILO!D85</f>
        <v>1.582228518446201</v>
      </c>
      <c r="E19" s="4">
        <f>[1]DINAMICA_PROFILO!E85</f>
        <v>1.5984732279861296</v>
      </c>
      <c r="F19" s="4">
        <f>[1]DINAMICA_PROFILO!F85</f>
        <v>1.6151751546488444</v>
      </c>
      <c r="G19" s="4">
        <f>[1]DINAMICA_PROFILO!G85</f>
        <v>1.6323395101427907</v>
      </c>
      <c r="H19" s="4">
        <f>[1]DINAMICA_PROFILO!H85</f>
        <v>1.6499695963905705</v>
      </c>
      <c r="I19" s="4">
        <f>[1]DINAMICA_PROFILO!I85</f>
        <v>1.6680663639024036</v>
      </c>
      <c r="J19" s="4">
        <f>[1]DINAMICA_PROFILO!J85</f>
        <v>1.686627894965947</v>
      </c>
      <c r="K19" s="4">
        <f>[1]DINAMICA_PROFILO!K85</f>
        <v>1.7056488009263253</v>
      </c>
      <c r="L19" s="4">
        <f>[1]DINAMICA_PROFILO!L85</f>
        <v>1.7251195218040762</v>
      </c>
      <c r="M19" s="4">
        <f>[1]DINAMICA_PROFILO!M85</f>
        <v>1.7450255155620624</v>
      </c>
      <c r="N19" s="4">
        <f>[1]DINAMICA_PROFILO!N85</f>
        <v>1.7653463235807971</v>
      </c>
      <c r="O19" s="4">
        <f>[1]DINAMICA_PROFILO!O85</f>
        <v>1.7860544984684621</v>
      </c>
      <c r="P19" s="4">
        <f>[1]DINAMICA_PROFILO!P85</f>
        <v>1.8071143803986571</v>
      </c>
      <c r="Q19" s="4">
        <f>[1]DINAMICA_PROFILO!Q85</f>
        <v>1.828480708977573</v>
      </c>
      <c r="R19" s="4">
        <f>[1]DINAMICA_PROFILO!R85</f>
        <v>1.8500970595085044</v>
      </c>
      <c r="S19" s="4">
        <f>[1]DINAMICA_PROFILO!S85</f>
        <v>1.8718940958484367</v>
      </c>
      <c r="T19" s="4">
        <f>[1]DINAMICA_PROFILO!T85</f>
        <v>1.8937876373410334</v>
      </c>
      <c r="U19" s="4">
        <f>[1]DINAMICA_PROFILO!U85</f>
        <v>1.9156765451713114</v>
      </c>
      <c r="V19" s="4">
        <f>[1]DINAMICA_PROFILO!V85</f>
        <v>1.937440444631866</v>
      </c>
      <c r="W19">
        <f>[1]DINAMICA_PROFILO!W85</f>
        <v>1.937440444631866</v>
      </c>
      <c r="X19">
        <f>[1]DINAMICA_PROFILO!X85</f>
        <v>1.937440444631866</v>
      </c>
      <c r="Y19">
        <f>[1]DINAMICA_PROFILO!Y85</f>
        <v>1.937440444631866</v>
      </c>
      <c r="Z19" s="19"/>
      <c r="AA19" s="7" t="s">
        <v>62</v>
      </c>
      <c r="AB19" s="8">
        <f>[2]SpesaSanitariaCorrente!B19</f>
        <v>1261.1877475765259</v>
      </c>
      <c r="AC19" s="8">
        <f>[2]SpesaSanitariaCorrente!C19</f>
        <v>1468.28696411141</v>
      </c>
      <c r="AD19" s="8">
        <f>[2]SpesaSanitariaCorrente!D19</f>
        <v>1551.952981763907</v>
      </c>
      <c r="AE19" s="8">
        <f>[2]SpesaSanitariaCorrente!E19</f>
        <v>1571.5783439293075</v>
      </c>
      <c r="AF19" s="8">
        <f>[2]SpesaSanitariaCorrente!F19</f>
        <v>1549.8871541675489</v>
      </c>
      <c r="AG19" s="8">
        <f>[2]SpesaSanitariaCorrente!G19</f>
        <v>1509.866391</v>
      </c>
      <c r="AH19" s="8">
        <f>[2]SpesaSanitariaCorrente!H19</f>
        <v>1664.17705</v>
      </c>
      <c r="AI19" s="8">
        <f>[2]SpesaSanitariaCorrente!I19</f>
        <v>1797.2671049999999</v>
      </c>
      <c r="AJ19" s="8">
        <f>[2]SpesaSanitariaCorrente!J19</f>
        <v>1992.643356</v>
      </c>
      <c r="AK19" s="8">
        <f>[2]SpesaSanitariaCorrente!K19</f>
        <v>2106.4016809999998</v>
      </c>
      <c r="AL19" s="8">
        <f>[2]SpesaSanitariaCorrente!L19</f>
        <v>2384.2062900000001</v>
      </c>
      <c r="AM19" s="8">
        <f>[2]SpesaSanitariaCorrente!M19</f>
        <v>2567.9751000000001</v>
      </c>
      <c r="AN19" s="8">
        <f>[2]SpesaSanitariaCorrente!N19</f>
        <v>2622.3795650000002</v>
      </c>
      <c r="AO19" s="8">
        <f>[2]SpesaSanitariaCorrente!O19</f>
        <v>2606.610936</v>
      </c>
      <c r="AP19" s="8">
        <f>[2]SpesaSanitariaCorrente!P19</f>
        <v>2733.5820920000001</v>
      </c>
      <c r="AQ19" s="8">
        <f>[2]SpesaSanitariaCorrente!Q19</f>
        <v>3015.227034</v>
      </c>
      <c r="AR19" s="8">
        <f>[2]SpesaSanitariaCorrente!R19</f>
        <v>3096.3815500000001</v>
      </c>
      <c r="AS19" s="8">
        <f>[2]SpesaSanitariaCorrente!S19</f>
        <v>3592</v>
      </c>
      <c r="AT19" s="8">
        <f>[2]SpesaSanitariaCorrente!T19</f>
        <v>3691</v>
      </c>
      <c r="AU19" s="8">
        <f>[2]SpesaSanitariaCorrente!U19</f>
        <v>3740</v>
      </c>
      <c r="AV19" s="8">
        <f>[2]SpesaSanitariaCorrente!V19</f>
        <v>3748</v>
      </c>
      <c r="AW19" s="8">
        <f>[2]SpesaSanitariaCorrente!W19</f>
        <v>3687</v>
      </c>
      <c r="AX19" s="8">
        <f>[2]SpesaSanitariaCorrente!X19</f>
        <v>3618</v>
      </c>
      <c r="AY19" s="8">
        <f>[2]SpesaSanitariaCorrente!Y19</f>
        <v>3595.3601462522852</v>
      </c>
      <c r="AZ19" s="19"/>
    </row>
    <row r="20" spans="1:52" ht="20" customHeight="1" thickTop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7" t="s">
        <v>63</v>
      </c>
      <c r="AB20" s="8">
        <f>[2]SpesaSanitariaCorrente!B20</f>
        <v>3439.0864910368905</v>
      </c>
      <c r="AC20" s="8">
        <f>[2]SpesaSanitariaCorrente!C20</f>
        <v>4011.8371921271309</v>
      </c>
      <c r="AD20" s="8">
        <f>[2]SpesaSanitariaCorrente!D20</f>
        <v>3992.7282868608199</v>
      </c>
      <c r="AE20" s="8">
        <f>[2]SpesaSanitariaCorrente!E20</f>
        <v>3905.9635278137862</v>
      </c>
      <c r="AF20" s="8">
        <f>[2]SpesaSanitariaCorrente!F20</f>
        <v>3957.0927608236457</v>
      </c>
      <c r="AG20" s="8">
        <f>[2]SpesaSanitariaCorrente!G20</f>
        <v>3706.2157510000002</v>
      </c>
      <c r="AH20" s="8">
        <f>[2]SpesaSanitariaCorrente!H20</f>
        <v>4005.6739280000002</v>
      </c>
      <c r="AI20" s="8">
        <f>[2]SpesaSanitariaCorrente!I20</f>
        <v>3982.7263130000001</v>
      </c>
      <c r="AJ20" s="8">
        <f>[2]SpesaSanitariaCorrente!J20</f>
        <v>4718.3618669999996</v>
      </c>
      <c r="AK20" s="8">
        <f>[2]SpesaSanitariaCorrente!K20</f>
        <v>4815.040019</v>
      </c>
      <c r="AL20" s="8">
        <f>[2]SpesaSanitariaCorrente!L20</f>
        <v>5255.1640779999998</v>
      </c>
      <c r="AM20" s="8">
        <f>[2]SpesaSanitariaCorrente!M20</f>
        <v>6027.0945220000003</v>
      </c>
      <c r="AN20" s="8">
        <f>[2]SpesaSanitariaCorrente!N20</f>
        <v>6623.4924920000003</v>
      </c>
      <c r="AO20" s="8">
        <f>[2]SpesaSanitariaCorrente!O20</f>
        <v>6807.0813580000004</v>
      </c>
      <c r="AP20" s="8">
        <f>[2]SpesaSanitariaCorrente!P20</f>
        <v>7643.6792809999997</v>
      </c>
      <c r="AQ20" s="8">
        <f>[2]SpesaSanitariaCorrente!Q20</f>
        <v>8219.8785719999996</v>
      </c>
      <c r="AR20" s="8">
        <f>[2]SpesaSanitariaCorrente!R20</f>
        <v>9174.5547920000008</v>
      </c>
      <c r="AS20" s="8">
        <f>[2]SpesaSanitariaCorrente!S20</f>
        <v>8557</v>
      </c>
      <c r="AT20" s="8">
        <f>[2]SpesaSanitariaCorrente!T20</f>
        <v>8863</v>
      </c>
      <c r="AU20" s="8">
        <f>[2]SpesaSanitariaCorrente!U20</f>
        <v>8861</v>
      </c>
      <c r="AV20" s="8">
        <f>[2]SpesaSanitariaCorrente!V20</f>
        <v>9163</v>
      </c>
      <c r="AW20" s="8">
        <f>[2]SpesaSanitariaCorrente!W20</f>
        <v>9139</v>
      </c>
      <c r="AX20" s="8">
        <f>[2]SpesaSanitariaCorrente!X20</f>
        <v>8982</v>
      </c>
      <c r="AY20" s="8">
        <f>[2]SpesaSanitariaCorrente!Y20</f>
        <v>8925.7945919397534</v>
      </c>
      <c r="AZ20" s="19"/>
    </row>
    <row r="21" spans="1:52" ht="20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7" t="s">
        <v>64</v>
      </c>
      <c r="AB21" s="8">
        <f>[2]SpesaSanitariaCorrente!B21</f>
        <v>1125.359583115991</v>
      </c>
      <c r="AC21" s="8">
        <f>[2]SpesaSanitariaCorrente!C21</f>
        <v>1243.6282130074835</v>
      </c>
      <c r="AD21" s="8">
        <f>[2]SpesaSanitariaCorrente!D21</f>
        <v>1429.0362397806091</v>
      </c>
      <c r="AE21" s="8">
        <f>[2]SpesaSanitariaCorrente!E21</f>
        <v>1377.9070067707501</v>
      </c>
      <c r="AF21" s="8">
        <f>[2]SpesaSanitariaCorrente!F21</f>
        <v>1430.5856104778775</v>
      </c>
      <c r="AG21" s="8">
        <f>[2]SpesaSanitariaCorrente!G21</f>
        <v>1663.7578100000001</v>
      </c>
      <c r="AH21" s="8">
        <f>[2]SpesaSanitariaCorrente!H21</f>
        <v>1763.3705130000001</v>
      </c>
      <c r="AI21" s="8">
        <f>[2]SpesaSanitariaCorrente!I21</f>
        <v>1858.581702</v>
      </c>
      <c r="AJ21" s="8">
        <f>[2]SpesaSanitariaCorrente!J21</f>
        <v>1671.345877</v>
      </c>
      <c r="AK21" s="8">
        <f>[2]SpesaSanitariaCorrente!K21</f>
        <v>1738.1090160000001</v>
      </c>
      <c r="AL21" s="8">
        <f>[2]SpesaSanitariaCorrente!L21</f>
        <v>1981.3272440000001</v>
      </c>
      <c r="AM21" s="8">
        <f>[2]SpesaSanitariaCorrente!M21</f>
        <v>2181.3247030000002</v>
      </c>
      <c r="AN21" s="8">
        <f>[2]SpesaSanitariaCorrente!N21</f>
        <v>2313.5509959999999</v>
      </c>
      <c r="AO21" s="8">
        <f>[2]SpesaSanitariaCorrente!O21</f>
        <v>2404.7990679999998</v>
      </c>
      <c r="AP21" s="8">
        <f>[2]SpesaSanitariaCorrente!P21</f>
        <v>2586.1004440000002</v>
      </c>
      <c r="AQ21" s="8">
        <f>[2]SpesaSanitariaCorrente!Q21</f>
        <v>2750.7457460000001</v>
      </c>
      <c r="AR21" s="8">
        <f>[2]SpesaSanitariaCorrente!R21</f>
        <v>2859.872046</v>
      </c>
      <c r="AS21" s="8">
        <f>[2]SpesaSanitariaCorrente!S21</f>
        <v>2803</v>
      </c>
      <c r="AT21" s="8">
        <f>[2]SpesaSanitariaCorrente!T21</f>
        <v>3108</v>
      </c>
      <c r="AU21" s="8">
        <f>[2]SpesaSanitariaCorrente!U21</f>
        <v>3228</v>
      </c>
      <c r="AV21" s="8">
        <f>[2]SpesaSanitariaCorrente!V21</f>
        <v>3361</v>
      </c>
      <c r="AW21" s="8">
        <f>[2]SpesaSanitariaCorrente!W21</f>
        <v>3359</v>
      </c>
      <c r="AX21" s="8">
        <f>[2]SpesaSanitariaCorrente!X21</f>
        <v>3432</v>
      </c>
      <c r="AY21" s="8">
        <f>[2]SpesaSanitariaCorrente!Y21</f>
        <v>3410.5240524980218</v>
      </c>
      <c r="AZ21" s="19"/>
    </row>
    <row r="22" spans="1:52" ht="20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7" t="s">
        <v>65</v>
      </c>
      <c r="AB22" s="8">
        <f>[2]SpesaSanitariaCorrente!B22</f>
        <v>41607.317161346298</v>
      </c>
      <c r="AC22" s="8">
        <f>[2]SpesaSanitariaCorrente!C22</f>
        <v>47309.001327294231</v>
      </c>
      <c r="AD22" s="8">
        <f>[2]SpesaSanitariaCorrente!D22</f>
        <v>49193.552552071764</v>
      </c>
      <c r="AE22" s="8">
        <f>[2]SpesaSanitariaCorrente!E22</f>
        <v>49018.990120179522</v>
      </c>
      <c r="AF22" s="8">
        <f>[2]SpesaSanitariaCorrente!F22</f>
        <v>49041.197766840371</v>
      </c>
      <c r="AG22" s="8">
        <f>[2]SpesaSanitariaCorrente!G22</f>
        <v>48150</v>
      </c>
      <c r="AH22" s="8">
        <f>[2]SpesaSanitariaCorrente!H22</f>
        <v>51719</v>
      </c>
      <c r="AI22" s="8">
        <f>[2]SpesaSanitariaCorrente!I22</f>
        <v>56042</v>
      </c>
      <c r="AJ22" s="8">
        <f>[2]SpesaSanitariaCorrente!J22</f>
        <v>58084</v>
      </c>
      <c r="AK22" s="8">
        <f>[2]SpesaSanitariaCorrente!K22</f>
        <v>60864</v>
      </c>
      <c r="AL22" s="8">
        <f>[2]SpesaSanitariaCorrente!L22</f>
        <v>68124</v>
      </c>
      <c r="AM22" s="8">
        <f>[2]SpesaSanitariaCorrente!M22</f>
        <v>75071</v>
      </c>
      <c r="AN22" s="8">
        <f>[2]SpesaSanitariaCorrente!N22</f>
        <v>79361</v>
      </c>
      <c r="AO22" s="8">
        <f>[2]SpesaSanitariaCorrente!O22</f>
        <v>82003</v>
      </c>
      <c r="AP22" s="8">
        <f>[2]SpesaSanitariaCorrente!P22</f>
        <v>90163</v>
      </c>
      <c r="AQ22" s="8">
        <f>[2]SpesaSanitariaCorrente!Q22</f>
        <v>96077</v>
      </c>
      <c r="AR22" s="8">
        <f>[2]SpesaSanitariaCorrente!R22</f>
        <v>101344</v>
      </c>
      <c r="AS22" s="8">
        <f>[2]SpesaSanitariaCorrente!S22</f>
        <v>101587</v>
      </c>
      <c r="AT22" s="8">
        <f>[2]SpesaSanitariaCorrente!T22</f>
        <v>108363</v>
      </c>
      <c r="AU22" s="8">
        <f>[2]SpesaSanitariaCorrente!U22</f>
        <v>110058</v>
      </c>
      <c r="AV22" s="8">
        <f>[2]SpesaSanitariaCorrente!V22</f>
        <v>112251</v>
      </c>
      <c r="AW22" s="8">
        <f>[2]SpesaSanitariaCorrente!W22</f>
        <v>111517</v>
      </c>
      <c r="AX22" s="8">
        <f>[2]SpesaSanitariaCorrente!X22</f>
        <v>109947</v>
      </c>
      <c r="AY22" s="8">
        <f>[2]SpesaSanitariaCorrente!Y22</f>
        <v>109259</v>
      </c>
      <c r="AZ22" s="19"/>
    </row>
    <row r="23" spans="1:52" ht="20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</row>
    <row r="24" spans="1:5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</row>
    <row r="25" spans="1:5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</row>
    <row r="26" spans="1:52" ht="15" thickBo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</row>
    <row r="27" spans="1:52" ht="22" thickTop="1" thickBot="1">
      <c r="A27" s="21" t="s">
        <v>29</v>
      </c>
      <c r="B27" s="1">
        <f>'[3]ITA (2)'!J93</f>
        <v>1990</v>
      </c>
      <c r="C27" s="1">
        <f>'[3]ITA (2)'!K93</f>
        <v>1991</v>
      </c>
      <c r="D27" s="1">
        <f>'[3]ITA (2)'!L93</f>
        <v>1992</v>
      </c>
      <c r="E27" s="1">
        <f>'[3]ITA (2)'!M93</f>
        <v>1993</v>
      </c>
      <c r="F27" s="1">
        <f>'[3]ITA (2)'!N93</f>
        <v>1994</v>
      </c>
      <c r="G27" s="1">
        <f>'[3]ITA (2)'!O93</f>
        <v>1995</v>
      </c>
      <c r="H27" s="1">
        <f>'[3]ITA (2)'!P93</f>
        <v>1996</v>
      </c>
      <c r="I27" s="1">
        <f>'[3]ITA (2)'!Q93</f>
        <v>1997</v>
      </c>
      <c r="J27" s="1">
        <f>'[3]ITA (2)'!R93</f>
        <v>1998</v>
      </c>
      <c r="K27" s="1">
        <f>'[3]ITA (2)'!S93</f>
        <v>1999</v>
      </c>
      <c r="L27" s="1">
        <f>'[3]ITA (2)'!T93</f>
        <v>2000</v>
      </c>
      <c r="M27" s="1">
        <f>'[3]ITA (2)'!U93</f>
        <v>2001</v>
      </c>
      <c r="N27" s="1">
        <f>'[3]ITA (2)'!V93</f>
        <v>2002</v>
      </c>
      <c r="O27" s="1">
        <f>'[3]ITA (2)'!W93</f>
        <v>2003</v>
      </c>
      <c r="P27" s="1">
        <f>'[3]ITA (2)'!X93</f>
        <v>2004</v>
      </c>
      <c r="Q27" s="1">
        <f>'[3]ITA (2)'!Y93</f>
        <v>2005</v>
      </c>
      <c r="R27" s="1">
        <f>'[3]ITA (2)'!Z93</f>
        <v>2006</v>
      </c>
      <c r="S27" s="1">
        <f>'[3]ITA (2)'!AA93</f>
        <v>2007</v>
      </c>
      <c r="T27" s="1">
        <f>'[3]ITA (2)'!AB93</f>
        <v>2008</v>
      </c>
      <c r="U27" s="1">
        <f>'[3]ITA (2)'!AC93</f>
        <v>2009</v>
      </c>
      <c r="V27" s="1">
        <f>'[3]ITA (2)'!AD93</f>
        <v>2010</v>
      </c>
      <c r="W27" s="1">
        <f>'[3]ITA (2)'!AE93</f>
        <v>2011</v>
      </c>
      <c r="X27" s="1">
        <f>'[3]ITA (2)'!AF93</f>
        <v>2012</v>
      </c>
      <c r="Y27" s="1">
        <f>'[3]ITA (2)'!AG93</f>
        <v>2013</v>
      </c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</row>
    <row r="28" spans="1:52" ht="22" thickTop="1" thickBot="1">
      <c r="A28" s="1" t="s">
        <v>17</v>
      </c>
      <c r="B28" s="2">
        <f>'[3]ITA (2)'!J94</f>
        <v>2800173</v>
      </c>
      <c r="C28" s="2">
        <f>'[3]ITA (2)'!K94</f>
        <v>2783100</v>
      </c>
      <c r="D28" s="2">
        <f>'[3]ITA (2)'!L94</f>
        <v>2618025</v>
      </c>
      <c r="E28" s="2">
        <f>'[3]ITA (2)'!M94</f>
        <v>2680727</v>
      </c>
      <c r="F28" s="2">
        <f>'[3]ITA (2)'!N94</f>
        <v>2699343</v>
      </c>
      <c r="G28" s="2">
        <f>'[3]ITA (2)'!O94</f>
        <v>2703236</v>
      </c>
      <c r="H28" s="2">
        <f>'[3]ITA (2)'!P94</f>
        <v>2693865</v>
      </c>
      <c r="I28" s="2">
        <f>'[3]ITA (2)'!Q94</f>
        <v>2694887</v>
      </c>
      <c r="J28" s="2">
        <f>'[3]ITA (2)'!R94</f>
        <v>2653787</v>
      </c>
      <c r="K28" s="2">
        <f>'[3]ITA (2)'!S94</f>
        <v>2628582</v>
      </c>
      <c r="L28" s="2">
        <f>'[3]ITA (2)'!T94</f>
        <v>2624578</v>
      </c>
      <c r="M28" s="2">
        <f>'[3]ITA (2)'!U94</f>
        <v>2626848</v>
      </c>
      <c r="N28" s="2">
        <f>'[3]ITA (2)'!V94</f>
        <v>2615061</v>
      </c>
      <c r="O28" s="2">
        <f>'[3]ITA (2)'!W94</f>
        <v>2646740</v>
      </c>
      <c r="P28" s="2">
        <f>'[3]ITA (2)'!X94</f>
        <v>2678568</v>
      </c>
      <c r="Q28" s="2">
        <f>'[3]ITA (2)'!Y94</f>
        <v>2715791</v>
      </c>
      <c r="R28" s="2">
        <f>'[3]ITA (2)'!Z94</f>
        <v>2733817</v>
      </c>
      <c r="S28" s="2">
        <f>'[3]ITA (2)'!AA94</f>
        <v>2756244</v>
      </c>
      <c r="T28" s="2">
        <f>'[3]ITA (2)'!AB94</f>
        <v>2781487</v>
      </c>
      <c r="U28" s="2">
        <f>'[3]ITA (2)'!AC94</f>
        <v>2804288</v>
      </c>
      <c r="V28" s="2">
        <f>'[3]ITA (2)'!AD94</f>
        <v>2800687</v>
      </c>
      <c r="W28" s="2">
        <f>'[3]ITA (2)'!AE94</f>
        <v>2786480</v>
      </c>
      <c r="X28" s="2">
        <f>'[3]ITA (2)'!AF94</f>
        <v>2752143</v>
      </c>
      <c r="Y28" s="2">
        <f>'[3]ITA (2)'!AG94</f>
        <v>2737141</v>
      </c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</row>
    <row r="29" spans="1:52" ht="22" thickTop="1" thickBot="1">
      <c r="A29" s="1" t="s">
        <v>0</v>
      </c>
      <c r="B29" s="2">
        <f>'[3]ITA (2)'!J95</f>
        <v>3043168</v>
      </c>
      <c r="C29" s="2">
        <f>'[3]ITA (2)'!K95</f>
        <v>2977185</v>
      </c>
      <c r="D29" s="2">
        <f>'[3]ITA (2)'!L95</f>
        <v>2817330</v>
      </c>
      <c r="E29" s="2">
        <f>'[3]ITA (2)'!M95</f>
        <v>2750727</v>
      </c>
      <c r="F29" s="2">
        <f>'[3]ITA (2)'!N95</f>
        <v>2715263</v>
      </c>
      <c r="G29" s="2">
        <f>'[3]ITA (2)'!O95</f>
        <v>2692275</v>
      </c>
      <c r="H29" s="2">
        <f>'[3]ITA (2)'!P95</f>
        <v>2681817</v>
      </c>
      <c r="I29" s="2">
        <f>'[3]ITA (2)'!Q95</f>
        <v>2694164</v>
      </c>
      <c r="J29" s="2">
        <f>'[3]ITA (2)'!R95</f>
        <v>2750139</v>
      </c>
      <c r="K29" s="2">
        <f>'[3]ITA (2)'!S95</f>
        <v>2758099</v>
      </c>
      <c r="L29" s="2">
        <f>'[3]ITA (2)'!T95</f>
        <v>2745397</v>
      </c>
      <c r="M29" s="2">
        <f>'[3]ITA (2)'!U95</f>
        <v>2710677</v>
      </c>
      <c r="N29" s="2">
        <f>'[3]ITA (2)'!V95</f>
        <v>2670626</v>
      </c>
      <c r="O29" s="2">
        <f>'[3]ITA (2)'!W95</f>
        <v>2639240</v>
      </c>
      <c r="P29" s="2">
        <f>'[3]ITA (2)'!X95</f>
        <v>2636162</v>
      </c>
      <c r="Q29" s="2">
        <f>'[3]ITA (2)'!Y95</f>
        <v>2656273</v>
      </c>
      <c r="R29" s="2">
        <f>'[3]ITA (2)'!Z95</f>
        <v>2686787</v>
      </c>
      <c r="S29" s="2">
        <f>'[3]ITA (2)'!AA95</f>
        <v>2704836</v>
      </c>
      <c r="T29" s="2">
        <f>'[3]ITA (2)'!AB95</f>
        <v>2735947</v>
      </c>
      <c r="U29" s="2">
        <f>'[3]ITA (2)'!AC95</f>
        <v>2761734</v>
      </c>
      <c r="V29" s="2">
        <f>'[3]ITA (2)'!AD95</f>
        <v>2782340</v>
      </c>
      <c r="W29" s="2">
        <f>'[3]ITA (2)'!AE95</f>
        <v>2780368</v>
      </c>
      <c r="X29" s="2">
        <f>'[3]ITA (2)'!AF95</f>
        <v>2785733</v>
      </c>
      <c r="Y29" s="2">
        <f>'[3]ITA (2)'!AG95</f>
        <v>2810939</v>
      </c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</row>
    <row r="30" spans="1:52" ht="22" thickTop="1" thickBot="1">
      <c r="A30" s="1" t="s">
        <v>1</v>
      </c>
      <c r="B30" s="2">
        <f>'[3]ITA (2)'!J96</f>
        <v>3677976</v>
      </c>
      <c r="C30" s="2">
        <f>'[3]ITA (2)'!K96</f>
        <v>3494107</v>
      </c>
      <c r="D30" s="2">
        <f>'[3]ITA (2)'!L96</f>
        <v>3313454</v>
      </c>
      <c r="E30" s="2">
        <f>'[3]ITA (2)'!M96</f>
        <v>3191240</v>
      </c>
      <c r="F30" s="2">
        <f>'[3]ITA (2)'!N96</f>
        <v>3080270</v>
      </c>
      <c r="G30" s="2">
        <f>'[3]ITA (2)'!O96</f>
        <v>2999023</v>
      </c>
      <c r="H30" s="2">
        <f>'[3]ITA (2)'!P96</f>
        <v>2935612</v>
      </c>
      <c r="I30" s="2">
        <f>'[3]ITA (2)'!Q96</f>
        <v>2868885</v>
      </c>
      <c r="J30" s="2">
        <f>'[3]ITA (2)'!R96</f>
        <v>2807206</v>
      </c>
      <c r="K30" s="2">
        <f>'[3]ITA (2)'!S96</f>
        <v>2784299</v>
      </c>
      <c r="L30" s="2">
        <f>'[3]ITA (2)'!T96</f>
        <v>2774840</v>
      </c>
      <c r="M30" s="2">
        <f>'[3]ITA (2)'!U96</f>
        <v>2784133</v>
      </c>
      <c r="N30" s="2">
        <f>'[3]ITA (2)'!V96</f>
        <v>2810743</v>
      </c>
      <c r="O30" s="2">
        <f>'[3]ITA (2)'!W96</f>
        <v>2837731</v>
      </c>
      <c r="P30" s="2">
        <f>'[3]ITA (2)'!X96</f>
        <v>2823761</v>
      </c>
      <c r="Q30" s="2">
        <f>'[3]ITA (2)'!Y96</f>
        <v>2807056</v>
      </c>
      <c r="R30" s="2">
        <f>'[3]ITA (2)'!Z96</f>
        <v>2780429</v>
      </c>
      <c r="S30" s="2">
        <f>'[3]ITA (2)'!AA96</f>
        <v>2756927</v>
      </c>
      <c r="T30" s="2">
        <f>'[3]ITA (2)'!AB96</f>
        <v>2739738</v>
      </c>
      <c r="U30" s="2">
        <f>'[3]ITA (2)'!AC96</f>
        <v>2745461</v>
      </c>
      <c r="V30" s="2">
        <f>'[3]ITA (2)'!AD96</f>
        <v>2759703</v>
      </c>
      <c r="W30" s="2">
        <f>'[3]ITA (2)'!AE96</f>
        <v>2785352</v>
      </c>
      <c r="X30" s="2">
        <f>'[3]ITA (2)'!AF96</f>
        <v>2787341</v>
      </c>
      <c r="Y30" s="2">
        <f>'[3]ITA (2)'!AG96</f>
        <v>2800258</v>
      </c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</row>
    <row r="31" spans="1:52" ht="22" thickTop="1" thickBot="1">
      <c r="A31" s="1" t="s">
        <v>2</v>
      </c>
      <c r="B31" s="2">
        <f>'[3]ITA (2)'!J97</f>
        <v>4376892</v>
      </c>
      <c r="C31" s="2">
        <f>'[3]ITA (2)'!K97</f>
        <v>4311719</v>
      </c>
      <c r="D31" s="2">
        <f>'[3]ITA (2)'!L97</f>
        <v>4202646</v>
      </c>
      <c r="E31" s="2">
        <f>'[3]ITA (2)'!M97</f>
        <v>4044131</v>
      </c>
      <c r="F31" s="2">
        <f>'[3]ITA (2)'!N97</f>
        <v>3874374</v>
      </c>
      <c r="G31" s="2">
        <f>'[3]ITA (2)'!O97</f>
        <v>3668968</v>
      </c>
      <c r="H31" s="2">
        <f>'[3]ITA (2)'!P97</f>
        <v>3484386</v>
      </c>
      <c r="I31" s="2">
        <f>'[3]ITA (2)'!Q97</f>
        <v>3342116</v>
      </c>
      <c r="J31" s="2">
        <f>'[3]ITA (2)'!R97</f>
        <v>3235236</v>
      </c>
      <c r="K31" s="2">
        <f>'[3]ITA (2)'!S97</f>
        <v>3138944</v>
      </c>
      <c r="L31" s="2">
        <f>'[3]ITA (2)'!T97</f>
        <v>3068515</v>
      </c>
      <c r="M31" s="2">
        <f>'[3]ITA (2)'!U97</f>
        <v>3013579</v>
      </c>
      <c r="N31" s="2">
        <f>'[3]ITA (2)'!V97</f>
        <v>2950881</v>
      </c>
      <c r="O31" s="2">
        <f>'[3]ITA (2)'!W97</f>
        <v>2873293</v>
      </c>
      <c r="P31" s="2">
        <f>'[3]ITA (2)'!X97</f>
        <v>2848727</v>
      </c>
      <c r="Q31" s="2">
        <f>'[3]ITA (2)'!Y97</f>
        <v>2839342</v>
      </c>
      <c r="R31" s="2">
        <f>'[3]ITA (2)'!Z97</f>
        <v>2852844</v>
      </c>
      <c r="S31" s="2">
        <f>'[3]ITA (2)'!AA97</f>
        <v>2878558</v>
      </c>
      <c r="T31" s="2">
        <f>'[3]ITA (2)'!AB97</f>
        <v>2921968</v>
      </c>
      <c r="U31" s="2">
        <f>'[3]ITA (2)'!AC97</f>
        <v>2922764</v>
      </c>
      <c r="V31" s="2">
        <f>'[3]ITA (2)'!AD97</f>
        <v>2913256</v>
      </c>
      <c r="W31" s="2">
        <f>'[3]ITA (2)'!AE97</f>
        <v>2886309</v>
      </c>
      <c r="X31" s="2">
        <f>'[3]ITA (2)'!AF97</f>
        <v>2850222</v>
      </c>
      <c r="Y31" s="2">
        <f>'[3]ITA (2)'!AG97</f>
        <v>2824461</v>
      </c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52" ht="22" thickTop="1" thickBot="1">
      <c r="A32" s="1" t="s">
        <v>3</v>
      </c>
      <c r="B32" s="2">
        <f>'[3]ITA (2)'!J98</f>
        <v>4619616</v>
      </c>
      <c r="C32" s="2">
        <f>'[3]ITA (2)'!K98</f>
        <v>4561087</v>
      </c>
      <c r="D32" s="2">
        <f>'[3]ITA (2)'!L98</f>
        <v>4558261</v>
      </c>
      <c r="E32" s="2">
        <f>'[3]ITA (2)'!M98</f>
        <v>4510953</v>
      </c>
      <c r="F32" s="2">
        <f>'[3]ITA (2)'!N98</f>
        <v>4463836</v>
      </c>
      <c r="G32" s="2">
        <f>'[3]ITA (2)'!O98</f>
        <v>4401795</v>
      </c>
      <c r="H32" s="2">
        <f>'[3]ITA (2)'!P98</f>
        <v>4326438</v>
      </c>
      <c r="I32" s="2">
        <f>'[3]ITA (2)'!Q98</f>
        <v>4198756</v>
      </c>
      <c r="J32" s="2">
        <f>'[3]ITA (2)'!R98</f>
        <v>4051128</v>
      </c>
      <c r="K32" s="2">
        <f>'[3]ITA (2)'!S98</f>
        <v>3891077</v>
      </c>
      <c r="L32" s="2">
        <f>'[3]ITA (2)'!T98</f>
        <v>3701646</v>
      </c>
      <c r="M32" s="2">
        <f>'[3]ITA (2)'!U98</f>
        <v>3534509</v>
      </c>
      <c r="N32" s="2">
        <f>'[3]ITA (2)'!V98</f>
        <v>3402466</v>
      </c>
      <c r="O32" s="2">
        <f>'[3]ITA (2)'!W98</f>
        <v>3293095</v>
      </c>
      <c r="P32" s="2">
        <f>'[3]ITA (2)'!X98</f>
        <v>3223310</v>
      </c>
      <c r="Q32" s="2">
        <f>'[3]ITA (2)'!Y98</f>
        <v>3157825</v>
      </c>
      <c r="R32" s="2">
        <f>'[3]ITA (2)'!Z98</f>
        <v>3084730</v>
      </c>
      <c r="S32" s="2">
        <f>'[3]ITA (2)'!AA98</f>
        <v>3012989</v>
      </c>
      <c r="T32" s="2">
        <f>'[3]ITA (2)'!AB98</f>
        <v>2994941</v>
      </c>
      <c r="U32" s="2">
        <f>'[3]ITA (2)'!AC98</f>
        <v>3013760</v>
      </c>
      <c r="V32" s="2">
        <f>'[3]ITA (2)'!AD98</f>
        <v>3017981</v>
      </c>
      <c r="W32" s="2">
        <f>'[3]ITA (2)'!AE98</f>
        <v>3038257</v>
      </c>
      <c r="X32" s="2">
        <f>'[3]ITA (2)'!AF98</f>
        <v>3068829</v>
      </c>
      <c r="Y32" s="2">
        <f>'[3]ITA (2)'!AG98</f>
        <v>3086836</v>
      </c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</row>
    <row r="33" spans="1:52" ht="22" thickTop="1" thickBot="1">
      <c r="A33" s="1" t="s">
        <v>4</v>
      </c>
      <c r="B33" s="2">
        <f>'[3]ITA (2)'!J99</f>
        <v>4453874</v>
      </c>
      <c r="C33" s="2">
        <f>'[3]ITA (2)'!K99</f>
        <v>4558847</v>
      </c>
      <c r="D33" s="2">
        <f>'[3]ITA (2)'!L99</f>
        <v>4676917</v>
      </c>
      <c r="E33" s="2">
        <f>'[3]ITA (2)'!M99</f>
        <v>4708493</v>
      </c>
      <c r="F33" s="2">
        <f>'[3]ITA (2)'!N99</f>
        <v>4703606</v>
      </c>
      <c r="G33" s="2">
        <f>'[3]ITA (2)'!O99</f>
        <v>4650556</v>
      </c>
      <c r="H33" s="2">
        <f>'[3]ITA (2)'!P99</f>
        <v>4587477</v>
      </c>
      <c r="I33" s="2">
        <f>'[3]ITA (2)'!Q99</f>
        <v>4539489</v>
      </c>
      <c r="J33" s="2">
        <f>'[3]ITA (2)'!R99</f>
        <v>4502017</v>
      </c>
      <c r="K33" s="2">
        <f>'[3]ITA (2)'!S99</f>
        <v>4460076</v>
      </c>
      <c r="L33" s="2">
        <f>'[3]ITA (2)'!T99</f>
        <v>4402368</v>
      </c>
      <c r="M33" s="2">
        <f>'[3]ITA (2)'!U99</f>
        <v>4339851</v>
      </c>
      <c r="N33" s="2">
        <f>'[3]ITA (2)'!V99</f>
        <v>4225635</v>
      </c>
      <c r="O33" s="2">
        <f>'[3]ITA (2)'!W99</f>
        <v>4100583</v>
      </c>
      <c r="P33" s="2">
        <f>'[3]ITA (2)'!X99</f>
        <v>4023136</v>
      </c>
      <c r="Q33" s="2">
        <f>'[3]ITA (2)'!Y99</f>
        <v>3889798</v>
      </c>
      <c r="R33" s="2">
        <f>'[3]ITA (2)'!Z99</f>
        <v>3723637</v>
      </c>
      <c r="S33" s="2">
        <f>'[3]ITA (2)'!AA99</f>
        <v>3571250</v>
      </c>
      <c r="T33" s="2">
        <f>'[3]ITA (2)'!AB99</f>
        <v>3502501</v>
      </c>
      <c r="U33" s="2">
        <f>'[3]ITA (2)'!AC99</f>
        <v>3425875</v>
      </c>
      <c r="V33" s="2">
        <f>'[3]ITA (2)'!AD99</f>
        <v>3356647</v>
      </c>
      <c r="W33" s="2">
        <f>'[3]ITA (2)'!AE99</f>
        <v>3313521</v>
      </c>
      <c r="X33" s="2">
        <f>'[3]ITA (2)'!AF99</f>
        <v>3299837</v>
      </c>
      <c r="Y33" s="2">
        <f>'[3]ITA (2)'!AG99</f>
        <v>3251630</v>
      </c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</row>
    <row r="34" spans="1:52" ht="22" thickTop="1" thickBot="1">
      <c r="A34" s="1" t="s">
        <v>5</v>
      </c>
      <c r="B34" s="2">
        <f>'[3]ITA (2)'!J100</f>
        <v>3957060</v>
      </c>
      <c r="C34" s="2">
        <f>'[3]ITA (2)'!K100</f>
        <v>4022280</v>
      </c>
      <c r="D34" s="2">
        <f>'[3]ITA (2)'!L100</f>
        <v>4138949</v>
      </c>
      <c r="E34" s="2">
        <f>'[3]ITA (2)'!M100</f>
        <v>4225036</v>
      </c>
      <c r="F34" s="2">
        <f>'[3]ITA (2)'!N100</f>
        <v>4337523</v>
      </c>
      <c r="G34" s="2">
        <f>'[3]ITA (2)'!O100</f>
        <v>4474730</v>
      </c>
      <c r="H34" s="2">
        <f>'[3]ITA (2)'!P100</f>
        <v>4578123</v>
      </c>
      <c r="I34" s="2">
        <f>'[3]ITA (2)'!Q100</f>
        <v>4650989</v>
      </c>
      <c r="J34" s="2">
        <f>'[3]ITA (2)'!R100</f>
        <v>4683594</v>
      </c>
      <c r="K34" s="2">
        <f>'[3]ITA (2)'!S100</f>
        <v>4679794</v>
      </c>
      <c r="L34" s="2">
        <f>'[3]ITA (2)'!T100</f>
        <v>4635237</v>
      </c>
      <c r="M34" s="2">
        <f>'[3]ITA (2)'!U100</f>
        <v>4579784</v>
      </c>
      <c r="N34" s="2">
        <f>'[3]ITA (2)'!V100</f>
        <v>4537785</v>
      </c>
      <c r="O34" s="2">
        <f>'[3]ITA (2)'!W100</f>
        <v>4527819</v>
      </c>
      <c r="P34" s="2">
        <f>'[3]ITA (2)'!X100</f>
        <v>4557479</v>
      </c>
      <c r="Q34" s="2">
        <f>'[3]ITA (2)'!Y100</f>
        <v>4564301</v>
      </c>
      <c r="R34" s="2">
        <f>'[3]ITA (2)'!Z100</f>
        <v>4534611</v>
      </c>
      <c r="S34" s="2">
        <f>'[3]ITA (2)'!AA100</f>
        <v>4440938</v>
      </c>
      <c r="T34" s="2">
        <f>'[3]ITA (2)'!AB100</f>
        <v>4363596</v>
      </c>
      <c r="U34" s="2">
        <f>'[3]ITA (2)'!AC100</f>
        <v>4250222</v>
      </c>
      <c r="V34" s="2">
        <f>'[3]ITA (2)'!AD100</f>
        <v>4069611</v>
      </c>
      <c r="W34" s="2">
        <f>'[3]ITA (2)'!AE100</f>
        <v>3903272</v>
      </c>
      <c r="X34" s="2">
        <f>'[3]ITA (2)'!AF100</f>
        <v>3793353</v>
      </c>
      <c r="Y34" s="2">
        <f>'[3]ITA (2)'!AG100</f>
        <v>3703278</v>
      </c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</row>
    <row r="35" spans="1:52" ht="22" thickTop="1" thickBot="1">
      <c r="A35" s="1" t="s">
        <v>6</v>
      </c>
      <c r="B35" s="2">
        <f>'[3]ITA (2)'!J101</f>
        <v>3751301</v>
      </c>
      <c r="C35" s="2">
        <f>'[3]ITA (2)'!K101</f>
        <v>3748413</v>
      </c>
      <c r="D35" s="2">
        <f>'[3]ITA (2)'!L101</f>
        <v>3815776</v>
      </c>
      <c r="E35" s="2">
        <f>'[3]ITA (2)'!M101</f>
        <v>3863711</v>
      </c>
      <c r="F35" s="2">
        <f>'[3]ITA (2)'!N101</f>
        <v>3914300</v>
      </c>
      <c r="G35" s="2">
        <f>'[3]ITA (2)'!O101</f>
        <v>3965081</v>
      </c>
      <c r="H35" s="2">
        <f>'[3]ITA (2)'!P101</f>
        <v>4029218</v>
      </c>
      <c r="I35" s="2">
        <f>'[3]ITA (2)'!Q101</f>
        <v>4114242</v>
      </c>
      <c r="J35" s="2">
        <f>'[3]ITA (2)'!R101</f>
        <v>4206428</v>
      </c>
      <c r="K35" s="2">
        <f>'[3]ITA (2)'!S101</f>
        <v>4321871</v>
      </c>
      <c r="L35" s="2">
        <f>'[3]ITA (2)'!T101</f>
        <v>4457191</v>
      </c>
      <c r="M35" s="2">
        <f>'[3]ITA (2)'!U101</f>
        <v>4559173</v>
      </c>
      <c r="N35" s="2">
        <f>'[3]ITA (2)'!V101</f>
        <v>4634331</v>
      </c>
      <c r="O35" s="2">
        <f>'[3]ITA (2)'!W101</f>
        <v>4688282</v>
      </c>
      <c r="P35" s="2">
        <f>'[3]ITA (2)'!X101</f>
        <v>4742009</v>
      </c>
      <c r="Q35" s="2">
        <f>'[3]ITA (2)'!Y101</f>
        <v>4749752</v>
      </c>
      <c r="R35" s="2">
        <f>'[3]ITA (2)'!Z101</f>
        <v>4717359</v>
      </c>
      <c r="S35" s="2">
        <f>'[3]ITA (2)'!AA101</f>
        <v>4688132</v>
      </c>
      <c r="T35" s="2">
        <f>'[3]ITA (2)'!AB101</f>
        <v>4704637</v>
      </c>
      <c r="U35" s="2">
        <f>'[3]ITA (2)'!AC101</f>
        <v>4698742</v>
      </c>
      <c r="V35" s="2">
        <f>'[3]ITA (2)'!AD101</f>
        <v>4672153</v>
      </c>
      <c r="W35" s="2">
        <f>'[3]ITA (2)'!AE101</f>
        <v>4635518</v>
      </c>
      <c r="X35" s="2">
        <f>'[3]ITA (2)'!AF101</f>
        <v>4555918</v>
      </c>
      <c r="Y35" s="2">
        <f>'[3]ITA (2)'!AG101</f>
        <v>4468945</v>
      </c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</row>
    <row r="36" spans="1:52" ht="22" thickTop="1" thickBot="1">
      <c r="A36" s="1" t="s">
        <v>7</v>
      </c>
      <c r="B36" s="2">
        <f>'[3]ITA (2)'!J102</f>
        <v>3890058</v>
      </c>
      <c r="C36" s="2">
        <f>'[3]ITA (2)'!K102</f>
        <v>4013070</v>
      </c>
      <c r="D36" s="2">
        <f>'[3]ITA (2)'!L102</f>
        <v>3949283</v>
      </c>
      <c r="E36" s="2">
        <f>'[3]ITA (2)'!M102</f>
        <v>3865637</v>
      </c>
      <c r="F36" s="2">
        <f>'[3]ITA (2)'!N102</f>
        <v>3772367</v>
      </c>
      <c r="G36" s="2">
        <f>'[3]ITA (2)'!O102</f>
        <v>3753947</v>
      </c>
      <c r="H36" s="2">
        <f>'[3]ITA (2)'!P102</f>
        <v>3747911</v>
      </c>
      <c r="I36" s="2">
        <f>'[3]ITA (2)'!Q102</f>
        <v>3784972</v>
      </c>
      <c r="J36" s="2">
        <f>'[3]ITA (2)'!R102</f>
        <v>3830662</v>
      </c>
      <c r="K36" s="2">
        <f>'[3]ITA (2)'!S102</f>
        <v>3879601</v>
      </c>
      <c r="L36" s="2">
        <f>'[3]ITA (2)'!T102</f>
        <v>3933511</v>
      </c>
      <c r="M36" s="2">
        <f>'[3]ITA (2)'!U102</f>
        <v>4002850</v>
      </c>
      <c r="N36" s="2">
        <f>'[3]ITA (2)'!V102</f>
        <v>4092901</v>
      </c>
      <c r="O36" s="2">
        <f>'[3]ITA (2)'!W102</f>
        <v>4199345</v>
      </c>
      <c r="P36" s="2">
        <f>'[3]ITA (2)'!X102</f>
        <v>4351727</v>
      </c>
      <c r="Q36" s="2">
        <f>'[3]ITA (2)'!Y102</f>
        <v>4519604</v>
      </c>
      <c r="R36" s="2">
        <f>'[3]ITA (2)'!Z102</f>
        <v>4640600</v>
      </c>
      <c r="S36" s="2">
        <f>'[3]ITA (2)'!AA102</f>
        <v>4733911</v>
      </c>
      <c r="T36" s="2">
        <f>'[3]ITA (2)'!AB102</f>
        <v>4817387</v>
      </c>
      <c r="U36" s="2">
        <f>'[3]ITA (2)'!AC102</f>
        <v>4862179</v>
      </c>
      <c r="V36" s="2">
        <f>'[3]ITA (2)'!AD102</f>
        <v>4846459</v>
      </c>
      <c r="W36" s="2">
        <f>'[3]ITA (2)'!AE102</f>
        <v>4817994</v>
      </c>
      <c r="X36" s="2">
        <f>'[3]ITA (2)'!AF102</f>
        <v>4782139</v>
      </c>
      <c r="Y36" s="2">
        <f>'[3]ITA (2)'!AG102</f>
        <v>4783882</v>
      </c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</row>
    <row r="37" spans="1:52" ht="22" thickTop="1" thickBot="1">
      <c r="A37" s="1" t="s">
        <v>8</v>
      </c>
      <c r="B37" s="2">
        <f>'[3]ITA (2)'!J103</f>
        <v>3496481</v>
      </c>
      <c r="C37" s="2">
        <f>'[3]ITA (2)'!K103</f>
        <v>3363826</v>
      </c>
      <c r="D37" s="2">
        <f>'[3]ITA (2)'!L103</f>
        <v>3504949</v>
      </c>
      <c r="E37" s="2">
        <f>'[3]ITA (2)'!M103</f>
        <v>3624522</v>
      </c>
      <c r="F37" s="2">
        <f>'[3]ITA (2)'!N103</f>
        <v>3762935</v>
      </c>
      <c r="G37" s="2">
        <f>'[3]ITA (2)'!O103</f>
        <v>3869587</v>
      </c>
      <c r="H37" s="2">
        <f>'[3]ITA (2)'!P103</f>
        <v>3990228</v>
      </c>
      <c r="I37" s="2">
        <f>'[3]ITA (2)'!Q103</f>
        <v>3901293</v>
      </c>
      <c r="J37" s="2">
        <f>'[3]ITA (2)'!R103</f>
        <v>3822775</v>
      </c>
      <c r="K37" s="2">
        <f>'[3]ITA (2)'!S103</f>
        <v>3733918</v>
      </c>
      <c r="L37" s="2">
        <f>'[3]ITA (2)'!T103</f>
        <v>3716114</v>
      </c>
      <c r="M37" s="2">
        <f>'[3]ITA (2)'!U103</f>
        <v>3710214</v>
      </c>
      <c r="N37" s="2">
        <f>'[3]ITA (2)'!V103</f>
        <v>3745639</v>
      </c>
      <c r="O37" s="2">
        <f>'[3]ITA (2)'!W103</f>
        <v>3798729</v>
      </c>
      <c r="P37" s="2">
        <f>'[3]ITA (2)'!X103</f>
        <v>3879617</v>
      </c>
      <c r="Q37" s="2">
        <f>'[3]ITA (2)'!Y103</f>
        <v>3963648</v>
      </c>
      <c r="R37" s="2">
        <f>'[3]ITA (2)'!Z103</f>
        <v>4049516</v>
      </c>
      <c r="S37" s="2">
        <f>'[3]ITA (2)'!AA103</f>
        <v>4148960</v>
      </c>
      <c r="T37" s="2">
        <f>'[3]ITA (2)'!AB103</f>
        <v>4273649</v>
      </c>
      <c r="U37" s="2">
        <f>'[3]ITA (2)'!AC103</f>
        <v>4413640</v>
      </c>
      <c r="V37" s="2">
        <f>'[3]ITA (2)'!AD103</f>
        <v>4568249</v>
      </c>
      <c r="W37" s="2">
        <f>'[3]ITA (2)'!AE103</f>
        <v>4692850</v>
      </c>
      <c r="X37" s="2">
        <f>'[3]ITA (2)'!AF103</f>
        <v>4762630</v>
      </c>
      <c r="Y37" s="2">
        <f>'[3]ITA (2)'!AG103</f>
        <v>4848828</v>
      </c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</row>
    <row r="38" spans="1:52" ht="22" thickTop="1" thickBot="1">
      <c r="A38" s="1" t="s">
        <v>9</v>
      </c>
      <c r="B38" s="2">
        <f>'[3]ITA (2)'!J104</f>
        <v>3599497</v>
      </c>
      <c r="C38" s="2">
        <f>'[3]ITA (2)'!K104</f>
        <v>3655888</v>
      </c>
      <c r="D38" s="2">
        <f>'[3]ITA (2)'!L104</f>
        <v>3679289</v>
      </c>
      <c r="E38" s="2">
        <f>'[3]ITA (2)'!M104</f>
        <v>3647368</v>
      </c>
      <c r="F38" s="2">
        <f>'[3]ITA (2)'!N104</f>
        <v>3565000</v>
      </c>
      <c r="G38" s="2">
        <f>'[3]ITA (2)'!O104</f>
        <v>3456841</v>
      </c>
      <c r="H38" s="2">
        <f>'[3]ITA (2)'!P104</f>
        <v>3323305</v>
      </c>
      <c r="I38" s="2">
        <f>'[3]ITA (2)'!Q104</f>
        <v>3440428</v>
      </c>
      <c r="J38" s="2">
        <f>'[3]ITA (2)'!R104</f>
        <v>3555804</v>
      </c>
      <c r="K38" s="2">
        <f>'[3]ITA (2)'!S104</f>
        <v>3687868</v>
      </c>
      <c r="L38" s="2">
        <f>'[3]ITA (2)'!T104</f>
        <v>3792787</v>
      </c>
      <c r="M38" s="2">
        <f>'[3]ITA (2)'!U104</f>
        <v>3913934</v>
      </c>
      <c r="N38" s="2">
        <f>'[3]ITA (2)'!V104</f>
        <v>3834530</v>
      </c>
      <c r="O38" s="2">
        <f>'[3]ITA (2)'!W104</f>
        <v>3769841</v>
      </c>
      <c r="P38" s="2">
        <f>'[3]ITA (2)'!X104</f>
        <v>3702132</v>
      </c>
      <c r="Q38" s="2">
        <f>'[3]ITA (2)'!Y104</f>
        <v>3701420</v>
      </c>
      <c r="R38" s="2">
        <f>'[3]ITA (2)'!Z104</f>
        <v>3707823</v>
      </c>
      <c r="S38" s="2">
        <f>'[3]ITA (2)'!AA104</f>
        <v>3757015</v>
      </c>
      <c r="T38" s="2">
        <f>'[3]ITA (2)'!AB104</f>
        <v>3833206</v>
      </c>
      <c r="U38" s="2">
        <f>'[3]ITA (2)'!AC104</f>
        <v>3911503</v>
      </c>
      <c r="V38" s="2">
        <f>'[3]ITA (2)'!AD104</f>
        <v>3989369</v>
      </c>
      <c r="W38" s="2">
        <f>'[3]ITA (2)'!AE104</f>
        <v>4078268</v>
      </c>
      <c r="X38" s="2">
        <f>'[3]ITA (2)'!AF104</f>
        <v>4161619</v>
      </c>
      <c r="Y38" s="2">
        <f>'[3]ITA (2)'!AG104</f>
        <v>4275211</v>
      </c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 ht="22" thickTop="1" thickBot="1">
      <c r="A39" s="1" t="s">
        <v>10</v>
      </c>
      <c r="B39" s="2">
        <f>'[3]ITA (2)'!J105</f>
        <v>3442256</v>
      </c>
      <c r="C39" s="2">
        <f>'[3]ITA (2)'!K105</f>
        <v>3406222</v>
      </c>
      <c r="D39" s="2">
        <f>'[3]ITA (2)'!L105</f>
        <v>3400432</v>
      </c>
      <c r="E39" s="2">
        <f>'[3]ITA (2)'!M105</f>
        <v>3414033</v>
      </c>
      <c r="F39" s="2">
        <f>'[3]ITA (2)'!N105</f>
        <v>3464837</v>
      </c>
      <c r="G39" s="2">
        <f>'[3]ITA (2)'!O105</f>
        <v>3525244</v>
      </c>
      <c r="H39" s="2">
        <f>'[3]ITA (2)'!P105</f>
        <v>3580496</v>
      </c>
      <c r="I39" s="2">
        <f>'[3]ITA (2)'!Q105</f>
        <v>3583970</v>
      </c>
      <c r="J39" s="2">
        <f>'[3]ITA (2)'!R105</f>
        <v>3555223</v>
      </c>
      <c r="K39" s="2">
        <f>'[3]ITA (2)'!S105</f>
        <v>3476841</v>
      </c>
      <c r="L39" s="2">
        <f>'[3]ITA (2)'!T105</f>
        <v>3370733</v>
      </c>
      <c r="M39" s="2">
        <f>'[3]ITA (2)'!U105</f>
        <v>3240186</v>
      </c>
      <c r="N39" s="2">
        <f>'[3]ITA (2)'!V105</f>
        <v>3350521</v>
      </c>
      <c r="O39" s="2">
        <f>'[3]ITA (2)'!W105</f>
        <v>3471957</v>
      </c>
      <c r="P39" s="2">
        <f>'[3]ITA (2)'!X105</f>
        <v>3616184</v>
      </c>
      <c r="Q39" s="2">
        <f>'[3]ITA (2)'!Y105</f>
        <v>3738153</v>
      </c>
      <c r="R39" s="2">
        <f>'[3]ITA (2)'!Z105</f>
        <v>3870816</v>
      </c>
      <c r="S39" s="2">
        <f>'[3]ITA (2)'!AA105</f>
        <v>3800841</v>
      </c>
      <c r="T39" s="2">
        <f>'[3]ITA (2)'!AB105</f>
        <v>3738272</v>
      </c>
      <c r="U39" s="2">
        <f>'[3]ITA (2)'!AC105</f>
        <v>3668228</v>
      </c>
      <c r="V39" s="2">
        <f>'[3]ITA (2)'!AD105</f>
        <v>3664460</v>
      </c>
      <c r="W39" s="2">
        <f>'[3]ITA (2)'!AE105</f>
        <v>3679685</v>
      </c>
      <c r="X39" s="2">
        <f>'[3]ITA (2)'!AF105</f>
        <v>3724275</v>
      </c>
      <c r="Y39" s="2">
        <f>'[3]ITA (2)'!AG105</f>
        <v>3806792</v>
      </c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 ht="22" thickTop="1" thickBot="1">
      <c r="A40" s="1" t="s">
        <v>11</v>
      </c>
      <c r="B40" s="2">
        <f>'[3]ITA (2)'!J106</f>
        <v>3242326</v>
      </c>
      <c r="C40" s="2">
        <f>'[3]ITA (2)'!K106</f>
        <v>3292379</v>
      </c>
      <c r="D40" s="2">
        <f>'[3]ITA (2)'!L106</f>
        <v>3317861</v>
      </c>
      <c r="E40" s="2">
        <f>'[3]ITA (2)'!M106</f>
        <v>3305401</v>
      </c>
      <c r="F40" s="2">
        <f>'[3]ITA (2)'!N106</f>
        <v>3306190</v>
      </c>
      <c r="G40" s="2">
        <f>'[3]ITA (2)'!O106</f>
        <v>3314502</v>
      </c>
      <c r="H40" s="2">
        <f>'[3]ITA (2)'!P106</f>
        <v>3282965</v>
      </c>
      <c r="I40" s="2">
        <f>'[3]ITA (2)'!Q106</f>
        <v>3262263</v>
      </c>
      <c r="J40" s="2">
        <f>'[3]ITA (2)'!R106</f>
        <v>3276759</v>
      </c>
      <c r="K40" s="2">
        <f>'[3]ITA (2)'!S106</f>
        <v>3328207</v>
      </c>
      <c r="L40" s="2">
        <f>'[3]ITA (2)'!T106</f>
        <v>3390401</v>
      </c>
      <c r="M40" s="2">
        <f>'[3]ITA (2)'!U106</f>
        <v>3447460</v>
      </c>
      <c r="N40" s="2">
        <f>'[3]ITA (2)'!V106</f>
        <v>3454465</v>
      </c>
      <c r="O40" s="2">
        <f>'[3]ITA (2)'!W106</f>
        <v>3436681</v>
      </c>
      <c r="P40" s="2">
        <f>'[3]ITA (2)'!X106</f>
        <v>3368344</v>
      </c>
      <c r="Q40" s="2">
        <f>'[3]ITA (2)'!Y106</f>
        <v>3273065</v>
      </c>
      <c r="R40" s="2">
        <f>'[3]ITA (2)'!Z106</f>
        <v>3152943</v>
      </c>
      <c r="S40" s="2">
        <f>'[3]ITA (2)'!AA106</f>
        <v>3274834</v>
      </c>
      <c r="T40" s="2">
        <f>'[3]ITA (2)'!AB106</f>
        <v>3402488</v>
      </c>
      <c r="U40" s="2">
        <f>'[3]ITA (2)'!AC106</f>
        <v>3547660</v>
      </c>
      <c r="V40" s="2">
        <f>'[3]ITA (2)'!AD106</f>
        <v>3665441</v>
      </c>
      <c r="W40" s="2">
        <f>'[3]ITA (2)'!AE106</f>
        <v>3795524</v>
      </c>
      <c r="X40" s="2">
        <f>'[3]ITA (2)'!AF106</f>
        <v>3699346</v>
      </c>
      <c r="Y40" s="2">
        <f>'[3]ITA (2)'!AG106</f>
        <v>3647197</v>
      </c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 ht="22" thickTop="1" thickBot="1">
      <c r="A41" s="1" t="s">
        <v>12</v>
      </c>
      <c r="B41" s="2">
        <f>'[3]ITA (2)'!J107</f>
        <v>2968076</v>
      </c>
      <c r="C41" s="2">
        <f>'[3]ITA (2)'!K107</f>
        <v>2978267</v>
      </c>
      <c r="D41" s="2">
        <f>'[3]ITA (2)'!L107</f>
        <v>3007050</v>
      </c>
      <c r="E41" s="2">
        <f>'[3]ITA (2)'!M107</f>
        <v>3021470</v>
      </c>
      <c r="F41" s="2">
        <f>'[3]ITA (2)'!N107</f>
        <v>3026320</v>
      </c>
      <c r="G41" s="2">
        <f>'[3]ITA (2)'!O107</f>
        <v>3031550</v>
      </c>
      <c r="H41" s="2">
        <f>'[3]ITA (2)'!P107</f>
        <v>3081515</v>
      </c>
      <c r="I41" s="2">
        <f>'[3]ITA (2)'!Q107</f>
        <v>3096603</v>
      </c>
      <c r="J41" s="2">
        <f>'[3]ITA (2)'!R107</f>
        <v>3093844</v>
      </c>
      <c r="K41" s="2">
        <f>'[3]ITA (2)'!S107</f>
        <v>3100773</v>
      </c>
      <c r="L41" s="2">
        <f>'[3]ITA (2)'!T107</f>
        <v>3113709</v>
      </c>
      <c r="M41" s="2">
        <f>'[3]ITA (2)'!U107</f>
        <v>3092407</v>
      </c>
      <c r="N41" s="2">
        <f>'[3]ITA (2)'!V107</f>
        <v>3077068</v>
      </c>
      <c r="O41" s="2">
        <f>'[3]ITA (2)'!W107</f>
        <v>3101423</v>
      </c>
      <c r="P41" s="2">
        <f>'[3]ITA (2)'!X107</f>
        <v>3162726</v>
      </c>
      <c r="Q41" s="2">
        <f>'[3]ITA (2)'!Y107</f>
        <v>3234818</v>
      </c>
      <c r="R41" s="2">
        <f>'[3]ITA (2)'!Z107</f>
        <v>3299699</v>
      </c>
      <c r="S41" s="2">
        <f>'[3]ITA (2)'!AA107</f>
        <v>3315246</v>
      </c>
      <c r="T41" s="2">
        <f>'[3]ITA (2)'!AB107</f>
        <v>3294624</v>
      </c>
      <c r="U41" s="2">
        <f>'[3]ITA (2)'!AC107</f>
        <v>3231431</v>
      </c>
      <c r="V41" s="2">
        <f>'[3]ITA (2)'!AD107</f>
        <v>3142142</v>
      </c>
      <c r="W41" s="2">
        <f>'[3]ITA (2)'!AE107</f>
        <v>3028951</v>
      </c>
      <c r="X41" s="2">
        <f>'[3]ITA (2)'!AF107</f>
        <v>3132885</v>
      </c>
      <c r="Y41" s="2">
        <f>'[3]ITA (2)'!AG107</f>
        <v>3266751</v>
      </c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 ht="22" thickTop="1" thickBot="1">
      <c r="A42" s="1" t="s">
        <v>13</v>
      </c>
      <c r="B42" s="2">
        <f>'[3]ITA (2)'!J108</f>
        <v>1691772</v>
      </c>
      <c r="C42" s="2">
        <f>'[3]ITA (2)'!K108</f>
        <v>1786388</v>
      </c>
      <c r="D42" s="2">
        <f>'[3]ITA (2)'!L108</f>
        <v>1967150</v>
      </c>
      <c r="E42" s="2">
        <f>'[3]ITA (2)'!M108</f>
        <v>2215609</v>
      </c>
      <c r="F42" s="2">
        <f>'[3]ITA (2)'!N108</f>
        <v>2478169</v>
      </c>
      <c r="G42" s="2">
        <f>'[3]ITA (2)'!O108</f>
        <v>2660427</v>
      </c>
      <c r="H42" s="2">
        <f>'[3]ITA (2)'!P108</f>
        <v>2673466</v>
      </c>
      <c r="I42" s="2">
        <f>'[3]ITA (2)'!Q108</f>
        <v>2688769</v>
      </c>
      <c r="J42" s="2">
        <f>'[3]ITA (2)'!R108</f>
        <v>2704810</v>
      </c>
      <c r="K42" s="2">
        <f>'[3]ITA (2)'!S108</f>
        <v>2711823</v>
      </c>
      <c r="L42" s="2">
        <f>'[3]ITA (2)'!T108</f>
        <v>2723917</v>
      </c>
      <c r="M42" s="2">
        <f>'[3]ITA (2)'!U108</f>
        <v>2779809</v>
      </c>
      <c r="N42" s="2">
        <f>'[3]ITA (2)'!V108</f>
        <v>2808909</v>
      </c>
      <c r="O42" s="2">
        <f>'[3]ITA (2)'!W108</f>
        <v>2822048</v>
      </c>
      <c r="P42" s="2">
        <f>'[3]ITA (2)'!X108</f>
        <v>2837962</v>
      </c>
      <c r="Q42" s="2">
        <f>'[3]ITA (2)'!Y108</f>
        <v>2861529</v>
      </c>
      <c r="R42" s="2">
        <f>'[3]ITA (2)'!Z108</f>
        <v>2851178</v>
      </c>
      <c r="S42" s="2">
        <f>'[3]ITA (2)'!AA108</f>
        <v>2847805</v>
      </c>
      <c r="T42" s="2">
        <f>'[3]ITA (2)'!AB108</f>
        <v>2880752</v>
      </c>
      <c r="U42" s="2">
        <f>'[3]ITA (2)'!AC108</f>
        <v>2948313</v>
      </c>
      <c r="V42" s="2">
        <f>'[3]ITA (2)'!AD108</f>
        <v>3019304</v>
      </c>
      <c r="W42" s="2">
        <f>'[3]ITA (2)'!AE108</f>
        <v>3084623</v>
      </c>
      <c r="X42" s="2">
        <f>'[3]ITA (2)'!AF108</f>
        <v>3079669</v>
      </c>
      <c r="Y42" s="2">
        <f>'[3]ITA (2)'!AG108</f>
        <v>3067340</v>
      </c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 ht="22" thickTop="1" thickBot="1">
      <c r="A43" s="1" t="s">
        <v>14</v>
      </c>
      <c r="B43" s="2">
        <f>'[3]ITA (2)'!J109</f>
        <v>1899224</v>
      </c>
      <c r="C43" s="2">
        <f>'[3]ITA (2)'!K109</f>
        <v>1899487</v>
      </c>
      <c r="D43" s="2">
        <f>'[3]ITA (2)'!L109</f>
        <v>1827452</v>
      </c>
      <c r="E43" s="2">
        <f>'[3]ITA (2)'!M109</f>
        <v>1662138</v>
      </c>
      <c r="F43" s="2">
        <f>'[3]ITA (2)'!N109</f>
        <v>1489357</v>
      </c>
      <c r="G43" s="2">
        <f>'[3]ITA (2)'!O109</f>
        <v>1399077</v>
      </c>
      <c r="H43" s="2">
        <f>'[3]ITA (2)'!P109</f>
        <v>1493776</v>
      </c>
      <c r="I43" s="2">
        <f>'[3]ITA (2)'!Q109</f>
        <v>1655185</v>
      </c>
      <c r="J43" s="2">
        <f>'[3]ITA (2)'!R109</f>
        <v>1868708</v>
      </c>
      <c r="K43" s="2">
        <f>'[3]ITA (2)'!S109</f>
        <v>2089312</v>
      </c>
      <c r="L43" s="2">
        <f>'[3]ITA (2)'!T109</f>
        <v>2241405</v>
      </c>
      <c r="M43" s="2">
        <f>'[3]ITA (2)'!U109</f>
        <v>2260843</v>
      </c>
      <c r="N43" s="2">
        <f>'[3]ITA (2)'!V109</f>
        <v>2277809</v>
      </c>
      <c r="O43" s="2">
        <f>'[3]ITA (2)'!W109</f>
        <v>2306710</v>
      </c>
      <c r="P43" s="2">
        <f>'[3]ITA (2)'!X109</f>
        <v>2329556</v>
      </c>
      <c r="Q43" s="2">
        <f>'[3]ITA (2)'!Y109</f>
        <v>2357665</v>
      </c>
      <c r="R43" s="2">
        <f>'[3]ITA (2)'!Z109</f>
        <v>2418898</v>
      </c>
      <c r="S43" s="2">
        <f>'[3]ITA (2)'!AA109</f>
        <v>2452937</v>
      </c>
      <c r="T43" s="2">
        <f>'[3]ITA (2)'!AB109</f>
        <v>2464594</v>
      </c>
      <c r="U43" s="2">
        <f>'[3]ITA (2)'!AC109</f>
        <v>2486014</v>
      </c>
      <c r="V43" s="2">
        <f>'[3]ITA (2)'!AD109</f>
        <v>2511517</v>
      </c>
      <c r="W43" s="2">
        <f>'[3]ITA (2)'!AE109</f>
        <v>2511927</v>
      </c>
      <c r="X43" s="2">
        <f>'[3]ITA (2)'!AF109</f>
        <v>2501983</v>
      </c>
      <c r="Y43" s="2">
        <f>'[3]ITA (2)'!AG109</f>
        <v>2548841</v>
      </c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 ht="22" thickTop="1" thickBot="1">
      <c r="A44" s="1" t="s">
        <v>15</v>
      </c>
      <c r="B44" s="2">
        <f>'[3]ITA (2)'!J110</f>
        <v>1125698</v>
      </c>
      <c r="C44" s="2">
        <f>'[3]ITA (2)'!K110</f>
        <v>1190512</v>
      </c>
      <c r="D44" s="2">
        <f>'[3]ITA (2)'!L110</f>
        <v>1240352</v>
      </c>
      <c r="E44" s="2">
        <f>'[3]ITA (2)'!M110</f>
        <v>1310542</v>
      </c>
      <c r="F44" s="2">
        <f>'[3]ITA (2)'!N110</f>
        <v>1356538</v>
      </c>
      <c r="G44" s="2">
        <f>'[3]ITA (2)'!O110</f>
        <v>1393701</v>
      </c>
      <c r="H44" s="2">
        <f>'[3]ITA (2)'!P110</f>
        <v>1404302</v>
      </c>
      <c r="I44" s="2">
        <f>'[3]ITA (2)'!Q110</f>
        <v>1348931</v>
      </c>
      <c r="J44" s="2">
        <f>'[3]ITA (2)'!R110</f>
        <v>1227059</v>
      </c>
      <c r="K44" s="2">
        <f>'[3]ITA (2)'!S110</f>
        <v>1099384</v>
      </c>
      <c r="L44" s="2">
        <f>'[3]ITA (2)'!T110</f>
        <v>1040358</v>
      </c>
      <c r="M44" s="2">
        <f>'[3]ITA (2)'!U110</f>
        <v>1130427</v>
      </c>
      <c r="N44" s="2">
        <f>'[3]ITA (2)'!V110</f>
        <v>1268057</v>
      </c>
      <c r="O44" s="2">
        <f>'[3]ITA (2)'!W110</f>
        <v>1439565</v>
      </c>
      <c r="P44" s="2">
        <f>'[3]ITA (2)'!X110</f>
        <v>1605759</v>
      </c>
      <c r="Q44" s="2">
        <f>'[3]ITA (2)'!Y110</f>
        <v>1731243</v>
      </c>
      <c r="R44" s="2">
        <f>'[3]ITA (2)'!Z110</f>
        <v>1760425</v>
      </c>
      <c r="S44" s="2">
        <f>'[3]ITA (2)'!AA110</f>
        <v>1786220</v>
      </c>
      <c r="T44" s="2">
        <f>'[3]ITA (2)'!AB110</f>
        <v>1816127</v>
      </c>
      <c r="U44" s="2">
        <f>'[3]ITA (2)'!AC110</f>
        <v>1840472</v>
      </c>
      <c r="V44" s="2">
        <f>'[3]ITA (2)'!AD110</f>
        <v>1865092</v>
      </c>
      <c r="W44" s="2">
        <f>'[3]ITA (2)'!AE110</f>
        <v>1919410</v>
      </c>
      <c r="X44" s="2">
        <f>'[3]ITA (2)'!AF110</f>
        <v>1943792</v>
      </c>
      <c r="Y44" s="2">
        <f>'[3]ITA (2)'!AG110</f>
        <v>1967415</v>
      </c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 ht="22" thickTop="1" thickBot="1">
      <c r="A45" s="1" t="s">
        <v>16</v>
      </c>
      <c r="B45" s="2">
        <f>'[3]ITA (2)'!J111</f>
        <v>658912</v>
      </c>
      <c r="C45" s="2">
        <f>'[3]ITA (2)'!K111</f>
        <v>701342</v>
      </c>
      <c r="D45" s="2">
        <f>'[3]ITA (2)'!L111</f>
        <v>737747</v>
      </c>
      <c r="E45" s="2">
        <f>'[3]ITA (2)'!M111</f>
        <v>779512</v>
      </c>
      <c r="F45" s="2">
        <f>'[3]ITA (2)'!N111</f>
        <v>832164</v>
      </c>
      <c r="G45" s="2">
        <f>'[3]ITA (2)'!O111</f>
        <v>883868</v>
      </c>
      <c r="H45" s="2">
        <f>'[3]ITA (2)'!P111</f>
        <v>949297</v>
      </c>
      <c r="I45" s="2">
        <f>'[3]ITA (2)'!Q111</f>
        <v>1010422</v>
      </c>
      <c r="J45" s="2">
        <f>'[3]ITA (2)'!R111</f>
        <v>1079200</v>
      </c>
      <c r="K45" s="2">
        <f>'[3]ITA (2)'!S111</f>
        <v>1138640</v>
      </c>
      <c r="L45" s="2">
        <f>'[3]ITA (2)'!T111</f>
        <v>1190817</v>
      </c>
      <c r="M45" s="2">
        <f>'[3]ITA (2)'!U111</f>
        <v>1234008</v>
      </c>
      <c r="N45" s="2">
        <f>'[3]ITA (2)'!V111</f>
        <v>1230080</v>
      </c>
      <c r="O45" s="2">
        <f>'[3]ITA (2)'!W111</f>
        <v>1177424</v>
      </c>
      <c r="P45" s="2">
        <f>'[3]ITA (2)'!X111</f>
        <v>1108741</v>
      </c>
      <c r="Q45" s="2">
        <f>'[3]ITA (2)'!Y111</f>
        <v>1113470</v>
      </c>
      <c r="R45" s="2">
        <f>'[3]ITA (2)'!Z111</f>
        <v>1198102</v>
      </c>
      <c r="S45" s="2">
        <f>'[3]ITA (2)'!AA111</f>
        <v>1296101</v>
      </c>
      <c r="T45" s="2">
        <f>'[3]ITA (2)'!AB111</f>
        <v>1386961</v>
      </c>
      <c r="U45" s="2">
        <f>'[3]ITA (2)'!AC111</f>
        <v>1468300</v>
      </c>
      <c r="V45" s="2">
        <f>'[3]ITA (2)'!AD111</f>
        <v>1545732</v>
      </c>
      <c r="W45" s="2">
        <f>'[3]ITA (2)'!AE111</f>
        <v>1626381</v>
      </c>
      <c r="X45" s="2">
        <f>'[3]ITA (2)'!AF111</f>
        <v>1712493</v>
      </c>
      <c r="Y45" s="2">
        <f>'[3]ITA (2)'!AG111</f>
        <v>1789482</v>
      </c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 ht="16" thickTop="1" thickBot="1">
      <c r="A46" s="22"/>
      <c r="B46" s="9">
        <f>'[3]ITA (2)'!J112</f>
        <v>56694360</v>
      </c>
      <c r="C46" s="9">
        <f>'[3]ITA (2)'!K112</f>
        <v>56744119</v>
      </c>
      <c r="D46" s="9">
        <f>'[3]ITA (2)'!L112</f>
        <v>56772923</v>
      </c>
      <c r="E46" s="9">
        <f>'[3]ITA (2)'!M112</f>
        <v>56821250</v>
      </c>
      <c r="F46" s="9">
        <f>'[3]ITA (2)'!N112</f>
        <v>56842392</v>
      </c>
      <c r="G46" s="9">
        <f>'[3]ITA (2)'!O112</f>
        <v>56844408</v>
      </c>
      <c r="H46" s="9">
        <f>'[3]ITA (2)'!P112</f>
        <v>56844197</v>
      </c>
      <c r="I46" s="9">
        <f>'[3]ITA (2)'!Q112</f>
        <v>56876364</v>
      </c>
      <c r="J46" s="9">
        <f>'[3]ITA (2)'!R112</f>
        <v>56904379</v>
      </c>
      <c r="K46" s="9">
        <f>'[3]ITA (2)'!S112</f>
        <v>56909109</v>
      </c>
      <c r="L46" s="9">
        <f>'[3]ITA (2)'!T112</f>
        <v>56923524</v>
      </c>
      <c r="M46" s="9">
        <f>'[3]ITA (2)'!U112</f>
        <v>56960692</v>
      </c>
      <c r="N46" s="9">
        <f>'[3]ITA (2)'!V112</f>
        <v>56987507</v>
      </c>
      <c r="O46" s="9">
        <f>'[3]ITA (2)'!W112</f>
        <v>57130506</v>
      </c>
      <c r="P46" s="9">
        <f>'[3]ITA (2)'!X112</f>
        <v>57495900</v>
      </c>
      <c r="Q46" s="9">
        <f>'[3]ITA (2)'!Y112</f>
        <v>57874753</v>
      </c>
      <c r="R46" s="9">
        <f>'[3]ITA (2)'!Z112</f>
        <v>58064214</v>
      </c>
      <c r="S46" s="9">
        <f>'[3]ITA (2)'!AA112</f>
        <v>58223744</v>
      </c>
      <c r="T46" s="9">
        <f>'[3]ITA (2)'!AB112</f>
        <v>58652875</v>
      </c>
      <c r="U46" s="9">
        <f>'[3]ITA (2)'!AC112</f>
        <v>59000586</v>
      </c>
      <c r="V46" s="9">
        <f>'[3]ITA (2)'!AD112</f>
        <v>59190143</v>
      </c>
      <c r="W46" s="9">
        <f>'[3]ITA (2)'!AE112</f>
        <v>59364690</v>
      </c>
      <c r="X46" s="9">
        <f>'[3]ITA (2)'!AF112</f>
        <v>59394207</v>
      </c>
      <c r="Y46" s="9">
        <f>'[3]ITA (2)'!AG112</f>
        <v>59685227</v>
      </c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 ht="22" thickTop="1" thickBot="1">
      <c r="A49" s="21" t="s">
        <v>30</v>
      </c>
      <c r="B49" s="1">
        <v>1990</v>
      </c>
      <c r="C49" s="1">
        <v>1991</v>
      </c>
      <c r="D49" s="1">
        <v>1992</v>
      </c>
      <c r="E49" s="1">
        <v>1993</v>
      </c>
      <c r="F49" s="1">
        <v>1994</v>
      </c>
      <c r="G49" s="1">
        <v>1995</v>
      </c>
      <c r="H49" s="1">
        <v>1996</v>
      </c>
      <c r="I49" s="1">
        <v>1997</v>
      </c>
      <c r="J49" s="1">
        <v>1998</v>
      </c>
      <c r="K49" s="1">
        <v>1999</v>
      </c>
      <c r="L49" s="1">
        <v>2000</v>
      </c>
      <c r="M49" s="1">
        <v>2001</v>
      </c>
      <c r="N49" s="1">
        <v>2002</v>
      </c>
      <c r="O49" s="1">
        <v>2003</v>
      </c>
      <c r="P49" s="1">
        <v>2004</v>
      </c>
      <c r="Q49" s="1">
        <v>2005</v>
      </c>
      <c r="R49" s="1">
        <v>2006</v>
      </c>
      <c r="S49" s="1">
        <v>2007</v>
      </c>
      <c r="T49" s="1">
        <v>2008</v>
      </c>
      <c r="U49" s="1">
        <v>2009</v>
      </c>
      <c r="V49" s="1">
        <v>2010</v>
      </c>
      <c r="W49" s="1">
        <v>2011</v>
      </c>
      <c r="X49" s="1">
        <v>2012</v>
      </c>
      <c r="Y49" s="1">
        <v>2013</v>
      </c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 ht="22" thickTop="1" thickBot="1">
      <c r="A50" s="1" t="s">
        <v>17</v>
      </c>
      <c r="B50" s="10">
        <f t="shared" ref="B50:F50" si="0">B2*B28</f>
        <v>904713.41605073516</v>
      </c>
      <c r="C50" s="10">
        <f t="shared" si="0"/>
        <v>908097.00581004098</v>
      </c>
      <c r="D50" s="10">
        <f t="shared" si="0"/>
        <v>862847.90898128471</v>
      </c>
      <c r="E50" s="10">
        <f t="shared" si="0"/>
        <v>892584.22875283333</v>
      </c>
      <c r="F50" s="10">
        <f t="shared" si="0"/>
        <v>908173.76491572917</v>
      </c>
      <c r="G50" s="10">
        <f>G2*G28</f>
        <v>919148.55475276976</v>
      </c>
      <c r="H50" s="10">
        <f t="shared" ref="H50:V50" si="1">H2*H28</f>
        <v>925855.09940728906</v>
      </c>
      <c r="I50" s="10">
        <f t="shared" si="1"/>
        <v>936364.92649965431</v>
      </c>
      <c r="J50" s="10">
        <f t="shared" si="1"/>
        <v>932344.88941982738</v>
      </c>
      <c r="K50" s="10">
        <f t="shared" si="1"/>
        <v>933904.3459360532</v>
      </c>
      <c r="L50" s="10">
        <f t="shared" si="1"/>
        <v>943126.45559378411</v>
      </c>
      <c r="M50" s="10">
        <f t="shared" si="1"/>
        <v>954834.22745002049</v>
      </c>
      <c r="N50" s="10">
        <f t="shared" si="1"/>
        <v>961618.90955040487</v>
      </c>
      <c r="O50" s="10">
        <f t="shared" si="1"/>
        <v>984684.81565325847</v>
      </c>
      <c r="P50" s="10">
        <f t="shared" si="1"/>
        <v>1008276.3290907212</v>
      </c>
      <c r="Q50" s="10">
        <f t="shared" si="1"/>
        <v>1034374.9180010196</v>
      </c>
      <c r="R50" s="10">
        <f t="shared" si="1"/>
        <v>1053550.1328646778</v>
      </c>
      <c r="S50" s="10">
        <f t="shared" si="1"/>
        <v>1074707.2766149854</v>
      </c>
      <c r="T50" s="10">
        <f t="shared" si="1"/>
        <v>1097234.7794834047</v>
      </c>
      <c r="U50" s="10">
        <f t="shared" si="1"/>
        <v>1119015.3630022157</v>
      </c>
      <c r="V50" s="10">
        <f t="shared" si="1"/>
        <v>1130275.179047328</v>
      </c>
      <c r="W50" s="10">
        <f t="shared" ref="W50:Y50" si="2">W2*W28</f>
        <v>1124541.6502850186</v>
      </c>
      <c r="X50" s="10">
        <f t="shared" si="2"/>
        <v>1110684.2435762547</v>
      </c>
      <c r="Y50" s="10">
        <f t="shared" si="2"/>
        <v>1104629.8761171035</v>
      </c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</row>
    <row r="51" spans="1:52" ht="22" thickTop="1" thickBot="1">
      <c r="A51" s="1" t="s">
        <v>0</v>
      </c>
      <c r="B51" s="10">
        <f t="shared" ref="B51:F51" si="3">B3*B29</f>
        <v>598468.29321884632</v>
      </c>
      <c r="C51" s="10">
        <f t="shared" si="3"/>
        <v>591286.96596956486</v>
      </c>
      <c r="D51" s="10">
        <f t="shared" si="3"/>
        <v>565180.58229120518</v>
      </c>
      <c r="E51" s="10">
        <f t="shared" si="3"/>
        <v>557484.96835104644</v>
      </c>
      <c r="F51" s="10">
        <f t="shared" si="3"/>
        <v>556047.42226195114</v>
      </c>
      <c r="G51" s="10">
        <f t="shared" ref="G51:V51" si="4">G3*G29</f>
        <v>557198.8555683929</v>
      </c>
      <c r="H51" s="10">
        <f t="shared" si="4"/>
        <v>561029.09673165355</v>
      </c>
      <c r="I51" s="10">
        <f t="shared" si="4"/>
        <v>569793.72002780333</v>
      </c>
      <c r="J51" s="10">
        <f t="shared" si="4"/>
        <v>588104.1287175453</v>
      </c>
      <c r="K51" s="10">
        <f t="shared" si="4"/>
        <v>596457.8637430605</v>
      </c>
      <c r="L51" s="10">
        <f t="shared" si="4"/>
        <v>600488.43717796565</v>
      </c>
      <c r="M51" s="10">
        <f t="shared" si="4"/>
        <v>599735.6385253378</v>
      </c>
      <c r="N51" s="10">
        <f t="shared" si="4"/>
        <v>597755.10648807522</v>
      </c>
      <c r="O51" s="10">
        <f t="shared" si="4"/>
        <v>597659.59455740091</v>
      </c>
      <c r="P51" s="10">
        <f t="shared" si="4"/>
        <v>604001.53446940763</v>
      </c>
      <c r="Q51" s="10">
        <f t="shared" si="4"/>
        <v>615805.26152562862</v>
      </c>
      <c r="R51" s="10">
        <f t="shared" si="4"/>
        <v>630243.03640743077</v>
      </c>
      <c r="S51" s="10">
        <f t="shared" si="4"/>
        <v>641951.94222880458</v>
      </c>
      <c r="T51" s="10">
        <f t="shared" si="4"/>
        <v>656930.25208340865</v>
      </c>
      <c r="U51" s="10">
        <f t="shared" si="4"/>
        <v>670786.53029738949</v>
      </c>
      <c r="V51" s="10">
        <f t="shared" si="4"/>
        <v>683469.06989836402</v>
      </c>
      <c r="W51" s="10">
        <f t="shared" ref="W51:Y51" si="5">W3*W29</f>
        <v>682984.65713578311</v>
      </c>
      <c r="X51" s="10">
        <f t="shared" si="5"/>
        <v>684302.54479868722</v>
      </c>
      <c r="Y51" s="10">
        <f t="shared" si="5"/>
        <v>690494.28318287397</v>
      </c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 ht="22" thickTop="1" thickBot="1">
      <c r="A52" s="1" t="s">
        <v>1</v>
      </c>
      <c r="B52" s="10">
        <f t="shared" ref="B52:F52" si="6">B4*B30</f>
        <v>825382.32933295052</v>
      </c>
      <c r="C52" s="10">
        <f t="shared" si="6"/>
        <v>786163.90988658974</v>
      </c>
      <c r="D52" s="10">
        <f t="shared" si="6"/>
        <v>747582.40251777787</v>
      </c>
      <c r="E52" s="10">
        <f t="shared" si="6"/>
        <v>722122.84813914646</v>
      </c>
      <c r="F52" s="10">
        <f t="shared" si="6"/>
        <v>699179.02993176761</v>
      </c>
      <c r="G52" s="10">
        <f t="shared" ref="G52:V52" si="7">G4*G30</f>
        <v>682974.67747601983</v>
      </c>
      <c r="H52" s="10">
        <f t="shared" si="7"/>
        <v>670855.54816636024</v>
      </c>
      <c r="I52" s="10">
        <f t="shared" si="7"/>
        <v>658010.65585884952</v>
      </c>
      <c r="J52" s="10">
        <f t="shared" si="7"/>
        <v>646355.03859777772</v>
      </c>
      <c r="K52" s="10">
        <f t="shared" si="7"/>
        <v>643696.81768096751</v>
      </c>
      <c r="L52" s="10">
        <f t="shared" si="7"/>
        <v>644269.51293362782</v>
      </c>
      <c r="M52" s="10">
        <f t="shared" si="7"/>
        <v>649356.32254183677</v>
      </c>
      <c r="N52" s="10">
        <f t="shared" si="7"/>
        <v>658689.17208093358</v>
      </c>
      <c r="O52" s="10">
        <f t="shared" si="7"/>
        <v>668348.19847942435</v>
      </c>
      <c r="P52" s="10">
        <f t="shared" si="7"/>
        <v>668559.35124652577</v>
      </c>
      <c r="Q52" s="10">
        <f t="shared" si="7"/>
        <v>668272.44189962081</v>
      </c>
      <c r="R52" s="10">
        <f t="shared" si="7"/>
        <v>665756.65902873664</v>
      </c>
      <c r="S52" s="10">
        <f t="shared" si="7"/>
        <v>664111.484154184</v>
      </c>
      <c r="T52" s="10">
        <f t="shared" si="7"/>
        <v>664120.46230680496</v>
      </c>
      <c r="U52" s="10">
        <f t="shared" si="7"/>
        <v>669860.39410266327</v>
      </c>
      <c r="V52" s="10">
        <f t="shared" si="7"/>
        <v>677908.39459078514</v>
      </c>
      <c r="W52" s="10">
        <f t="shared" ref="W52:Y52" si="8">W4*W30</f>
        <v>684208.95389476058</v>
      </c>
      <c r="X52" s="10">
        <f t="shared" si="8"/>
        <v>684697.54262943275</v>
      </c>
      <c r="Y52" s="10">
        <f t="shared" si="8"/>
        <v>687870.54448250507</v>
      </c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 ht="22" thickTop="1" thickBot="1">
      <c r="A53" s="1" t="s">
        <v>2</v>
      </c>
      <c r="B53" s="10">
        <f t="shared" ref="B53:F53" si="9">B5*B31</f>
        <v>1049452.8138033077</v>
      </c>
      <c r="C53" s="10">
        <f t="shared" si="9"/>
        <v>1036745.795936611</v>
      </c>
      <c r="D53" s="10">
        <f t="shared" si="9"/>
        <v>1013508.6846152298</v>
      </c>
      <c r="E53" s="10">
        <f t="shared" si="9"/>
        <v>978282.7278957396</v>
      </c>
      <c r="F53" s="10">
        <f t="shared" si="9"/>
        <v>940201.18058665225</v>
      </c>
      <c r="G53" s="10">
        <f t="shared" ref="G53:V53" si="10">G5*G31</f>
        <v>893270.58852289559</v>
      </c>
      <c r="H53" s="10">
        <f t="shared" si="10"/>
        <v>851176.28663714079</v>
      </c>
      <c r="I53" s="10">
        <f t="shared" si="10"/>
        <v>819215.16144837462</v>
      </c>
      <c r="J53" s="10">
        <f t="shared" si="10"/>
        <v>795773.91771599173</v>
      </c>
      <c r="K53" s="10">
        <f t="shared" si="10"/>
        <v>774807.48115124542</v>
      </c>
      <c r="L53" s="10">
        <f t="shared" si="10"/>
        <v>760115.24637402047</v>
      </c>
      <c r="M53" s="10">
        <f t="shared" si="10"/>
        <v>749176.77565787931</v>
      </c>
      <c r="N53" s="10">
        <f t="shared" si="10"/>
        <v>736221.2360690455</v>
      </c>
      <c r="O53" s="10">
        <f t="shared" si="10"/>
        <v>719432.50482825842</v>
      </c>
      <c r="P53" s="10">
        <f t="shared" si="10"/>
        <v>715823.89079195471</v>
      </c>
      <c r="Q53" s="10">
        <f t="shared" si="10"/>
        <v>715981.01055249083</v>
      </c>
      <c r="R53" s="10">
        <f t="shared" si="10"/>
        <v>721875.91318194009</v>
      </c>
      <c r="S53" s="10">
        <f t="shared" si="10"/>
        <v>730832.87379515124</v>
      </c>
      <c r="T53" s="10">
        <f t="shared" si="10"/>
        <v>744244.30380765349</v>
      </c>
      <c r="U53" s="10">
        <f t="shared" si="10"/>
        <v>746694.40727429872</v>
      </c>
      <c r="V53" s="10">
        <f t="shared" si="10"/>
        <v>746299.76815944375</v>
      </c>
      <c r="W53" s="10">
        <f t="shared" ref="W53:Y53" si="11">W5*W31</f>
        <v>739396.65361935785</v>
      </c>
      <c r="X53" s="10">
        <f t="shared" si="11"/>
        <v>730152.11083507468</v>
      </c>
      <c r="Y53" s="10">
        <f t="shared" si="11"/>
        <v>723552.81838444364</v>
      </c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 ht="22" thickTop="1" thickBot="1">
      <c r="A54" s="1" t="s">
        <v>3</v>
      </c>
      <c r="B54" s="10">
        <f t="shared" ref="B54:F54" si="12">B6*B32</f>
        <v>1181914.6176689607</v>
      </c>
      <c r="C54" s="10">
        <f t="shared" si="12"/>
        <v>1170606.5813134126</v>
      </c>
      <c r="D54" s="10">
        <f t="shared" si="12"/>
        <v>1173869.9770274137</v>
      </c>
      <c r="E54" s="10">
        <f t="shared" si="12"/>
        <v>1165925.8059135939</v>
      </c>
      <c r="F54" s="10">
        <f t="shared" si="12"/>
        <v>1158200.4796563596</v>
      </c>
      <c r="G54" s="10">
        <f t="shared" ref="G54:V54" si="13">G6*G32</f>
        <v>1146717.7051710112</v>
      </c>
      <c r="H54" s="10">
        <f t="shared" si="13"/>
        <v>1131810.248969618</v>
      </c>
      <c r="I54" s="10">
        <f t="shared" si="13"/>
        <v>1103143.8176122799</v>
      </c>
      <c r="J54" s="10">
        <f t="shared" si="13"/>
        <v>1069040.6487794863</v>
      </c>
      <c r="K54" s="10">
        <f t="shared" si="13"/>
        <v>1031381.9463027022</v>
      </c>
      <c r="L54" s="10">
        <f t="shared" si="13"/>
        <v>985568.756503282</v>
      </c>
      <c r="M54" s="10">
        <f t="shared" si="13"/>
        <v>945280.35490380798</v>
      </c>
      <c r="N54" s="10">
        <f t="shared" si="13"/>
        <v>914004.84812942438</v>
      </c>
      <c r="O54" s="10">
        <f t="shared" si="13"/>
        <v>888490.71140788193</v>
      </c>
      <c r="P54" s="10">
        <f t="shared" si="13"/>
        <v>873380.57377073064</v>
      </c>
      <c r="Q54" s="10">
        <f t="shared" si="13"/>
        <v>859193.60035840003</v>
      </c>
      <c r="R54" s="10">
        <f t="shared" si="13"/>
        <v>842680.07911056303</v>
      </c>
      <c r="S54" s="10">
        <f t="shared" si="13"/>
        <v>826271.73474704218</v>
      </c>
      <c r="T54" s="10">
        <f t="shared" si="13"/>
        <v>824388.63512729306</v>
      </c>
      <c r="U54" s="10">
        <f t="shared" si="13"/>
        <v>832564.85073856043</v>
      </c>
      <c r="V54" s="10">
        <f t="shared" si="13"/>
        <v>836676.2949277705</v>
      </c>
      <c r="W54" s="10">
        <f t="shared" ref="W54:Y54" si="14">W6*W32</f>
        <v>842297.4199633341</v>
      </c>
      <c r="X54" s="10">
        <f t="shared" si="14"/>
        <v>850772.90993114095</v>
      </c>
      <c r="Y54" s="10">
        <f t="shared" si="14"/>
        <v>855764.99902738258</v>
      </c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 ht="22" thickTop="1" thickBot="1">
      <c r="A55" s="1" t="s">
        <v>4</v>
      </c>
      <c r="B55" s="10">
        <f t="shared" ref="B55:F55" si="15">B7*B33</f>
        <v>1215455.5796691757</v>
      </c>
      <c r="C55" s="10">
        <f t="shared" si="15"/>
        <v>1246752.5154600567</v>
      </c>
      <c r="D55" s="10">
        <f t="shared" si="15"/>
        <v>1282422.9053024384</v>
      </c>
      <c r="E55" s="10">
        <f t="shared" si="15"/>
        <v>1295119.9112784294</v>
      </c>
      <c r="F55" s="10">
        <f t="shared" si="15"/>
        <v>1298411.1025597209</v>
      </c>
      <c r="G55" s="10">
        <f t="shared" ref="G55:V55" si="16">G7*G33</f>
        <v>1288907.6396756228</v>
      </c>
      <c r="H55" s="10">
        <f t="shared" si="16"/>
        <v>1277007.1445262784</v>
      </c>
      <c r="I55" s="10">
        <f t="shared" si="16"/>
        <v>1269635.3293972914</v>
      </c>
      <c r="J55" s="10">
        <f t="shared" si="16"/>
        <v>1265504.414408583</v>
      </c>
      <c r="K55" s="10">
        <f t="shared" si="16"/>
        <v>1260362.0771078707</v>
      </c>
      <c r="L55" s="10">
        <f t="shared" si="16"/>
        <v>1250910.0553126351</v>
      </c>
      <c r="M55" s="10">
        <f t="shared" si="16"/>
        <v>1240129.3361875657</v>
      </c>
      <c r="N55" s="10">
        <f t="shared" si="16"/>
        <v>1214436.507952587</v>
      </c>
      <c r="O55" s="10">
        <f t="shared" si="16"/>
        <v>1185293.6885812788</v>
      </c>
      <c r="P55" s="10">
        <f t="shared" si="16"/>
        <v>1169534.9831915204</v>
      </c>
      <c r="Q55" s="10">
        <f t="shared" si="16"/>
        <v>1137030.1415999543</v>
      </c>
      <c r="R55" s="10">
        <f t="shared" si="16"/>
        <v>1094175.8772833182</v>
      </c>
      <c r="S55" s="10">
        <f t="shared" si="16"/>
        <v>1054470.018552433</v>
      </c>
      <c r="T55" s="10">
        <f t="shared" si="16"/>
        <v>1038568.6789785704</v>
      </c>
      <c r="U55" s="10">
        <f t="shared" si="16"/>
        <v>1019379.2329307559</v>
      </c>
      <c r="V55" s="10">
        <f t="shared" si="16"/>
        <v>1001244.7478712705</v>
      </c>
      <c r="W55" s="10">
        <f t="shared" ref="W55:Y55" si="17">W7*W33</f>
        <v>988380.81520373165</v>
      </c>
      <c r="X55" s="10">
        <f t="shared" si="17"/>
        <v>984299.05351420329</v>
      </c>
      <c r="Y55" s="10">
        <f t="shared" si="17"/>
        <v>969919.52371538011</v>
      </c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 ht="22" thickTop="1" thickBot="1">
      <c r="A56" s="1" t="s">
        <v>5</v>
      </c>
      <c r="B56" s="10">
        <f t="shared" ref="B56:F56" si="18">B8*B34</f>
        <v>1166950.4130341492</v>
      </c>
      <c r="C56" s="10">
        <f t="shared" si="18"/>
        <v>1184816.3456112763</v>
      </c>
      <c r="D56" s="10">
        <f t="shared" si="18"/>
        <v>1218672.3205972458</v>
      </c>
      <c r="E56" s="10">
        <f t="shared" si="18"/>
        <v>1244400.6525894834</v>
      </c>
      <c r="F56" s="10">
        <f t="shared" si="18"/>
        <v>1278831.3028550174</v>
      </c>
      <c r="G56" s="10">
        <f t="shared" ref="G56:V56" si="19">G8*G34</f>
        <v>1321541.9895587268</v>
      </c>
      <c r="H56" s="10">
        <f t="shared" si="19"/>
        <v>1355302.3444268433</v>
      </c>
      <c r="I56" s="10">
        <f t="shared" si="19"/>
        <v>1381053.1845559021</v>
      </c>
      <c r="J56" s="10">
        <f t="shared" si="19"/>
        <v>1395826.6453984482</v>
      </c>
      <c r="K56" s="10">
        <f t="shared" si="19"/>
        <v>1400636.9125914979</v>
      </c>
      <c r="L56" s="10">
        <f t="shared" si="19"/>
        <v>1394008.6970924817</v>
      </c>
      <c r="M56" s="10">
        <f t="shared" si="19"/>
        <v>1384747.4462076842</v>
      </c>
      <c r="N56" s="10">
        <f t="shared" si="19"/>
        <v>1380159.0174796989</v>
      </c>
      <c r="O56" s="10">
        <f t="shared" si="19"/>
        <v>1385968.5367123866</v>
      </c>
      <c r="P56" s="10">
        <f t="shared" si="19"/>
        <v>1404693.5835799566</v>
      </c>
      <c r="Q56" s="10">
        <f t="shared" si="19"/>
        <v>1417209.5644473375</v>
      </c>
      <c r="R56" s="10">
        <f t="shared" si="19"/>
        <v>1419099.8725355235</v>
      </c>
      <c r="S56" s="10">
        <f t="shared" si="19"/>
        <v>1401440.4151563013</v>
      </c>
      <c r="T56" s="10">
        <f t="shared" si="19"/>
        <v>1389289.9303198052</v>
      </c>
      <c r="U56" s="10">
        <f t="shared" si="19"/>
        <v>1365970.550312198</v>
      </c>
      <c r="V56" s="10">
        <f t="shared" si="19"/>
        <v>1321028.501105994</v>
      </c>
      <c r="W56" s="10">
        <f t="shared" ref="W56:Y56" si="20">W8*W34</f>
        <v>1267033.5222626918</v>
      </c>
      <c r="X56" s="10">
        <f t="shared" si="20"/>
        <v>1231352.9297409323</v>
      </c>
      <c r="Y56" s="10">
        <f t="shared" si="20"/>
        <v>1202113.8594128045</v>
      </c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 ht="22" thickTop="1" thickBot="1">
      <c r="A57" s="1" t="s">
        <v>6</v>
      </c>
      <c r="B57" s="10">
        <f t="shared" ref="B57:F57" si="21">B9*B35</f>
        <v>1236855.0480375921</v>
      </c>
      <c r="C57" s="10">
        <f t="shared" si="21"/>
        <v>1228170.3732502491</v>
      </c>
      <c r="D57" s="10">
        <f t="shared" si="21"/>
        <v>1243362.4923033731</v>
      </c>
      <c r="E57" s="10">
        <f t="shared" si="21"/>
        <v>1253033.1755916213</v>
      </c>
      <c r="F57" s="10">
        <f t="shared" si="21"/>
        <v>1264449.0898784634</v>
      </c>
      <c r="G57" s="10">
        <f t="shared" ref="G57:V57" si="22">G9*G35</f>
        <v>1276845.4571279499</v>
      </c>
      <c r="H57" s="10">
        <f t="shared" si="22"/>
        <v>1294480.0125360237</v>
      </c>
      <c r="I57" s="10">
        <f t="shared" si="22"/>
        <v>1319766.8361486245</v>
      </c>
      <c r="J57" s="10">
        <f t="shared" si="22"/>
        <v>1348306.2848965509</v>
      </c>
      <c r="K57" s="10">
        <f t="shared" si="22"/>
        <v>1385271.4293619706</v>
      </c>
      <c r="L57" s="10">
        <f t="shared" si="22"/>
        <v>1429593.1897437109</v>
      </c>
      <c r="M57" s="10">
        <f t="shared" si="22"/>
        <v>1464198.2883212636</v>
      </c>
      <c r="N57" s="10">
        <f t="shared" si="22"/>
        <v>1491098.8510620494</v>
      </c>
      <c r="O57" s="10">
        <f t="shared" si="22"/>
        <v>1511974.230047486</v>
      </c>
      <c r="P57" s="10">
        <f t="shared" si="22"/>
        <v>1533441.2076761539</v>
      </c>
      <c r="Q57" s="10">
        <f t="shared" si="22"/>
        <v>1540509.4131157387</v>
      </c>
      <c r="R57" s="10">
        <f t="shared" si="22"/>
        <v>1534767.1499069028</v>
      </c>
      <c r="S57" s="10">
        <f t="shared" si="22"/>
        <v>1530022.5196699344</v>
      </c>
      <c r="T57" s="10">
        <f t="shared" si="22"/>
        <v>1540006.5641043507</v>
      </c>
      <c r="U57" s="10">
        <f t="shared" si="22"/>
        <v>1542263.953427711</v>
      </c>
      <c r="V57" s="10">
        <f t="shared" si="22"/>
        <v>1537076.7020283004</v>
      </c>
      <c r="W57" s="10">
        <f t="shared" ref="W57:Y57" si="23">W9*W35</f>
        <v>1525024.2703166662</v>
      </c>
      <c r="X57" s="10">
        <f t="shared" si="23"/>
        <v>1498836.9203986621</v>
      </c>
      <c r="Y57" s="10">
        <f t="shared" si="23"/>
        <v>1470223.9507451623</v>
      </c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 ht="22" thickTop="1" thickBot="1">
      <c r="A58" s="1" t="s">
        <v>7</v>
      </c>
      <c r="B58" s="10">
        <f t="shared" ref="B58:F58" si="24">B10*B36</f>
        <v>1505372.3734383038</v>
      </c>
      <c r="C58" s="10">
        <f t="shared" si="24"/>
        <v>1535725.746354494</v>
      </c>
      <c r="D58" s="10">
        <f t="shared" si="24"/>
        <v>1495234.4425341685</v>
      </c>
      <c r="E58" s="10">
        <f t="shared" si="24"/>
        <v>1448769.8571915794</v>
      </c>
      <c r="F58" s="10">
        <f t="shared" si="24"/>
        <v>1400366.9932648679</v>
      </c>
      <c r="G58" s="10">
        <f t="shared" ref="G58:V58" si="25">G10*G36</f>
        <v>1381203.5169303603</v>
      </c>
      <c r="H58" s="10">
        <f t="shared" si="25"/>
        <v>1367798.9767993153</v>
      </c>
      <c r="I58" s="10">
        <f t="shared" si="25"/>
        <v>1371230.2645013223</v>
      </c>
      <c r="J58" s="10">
        <f t="shared" si="25"/>
        <v>1378845.930096864</v>
      </c>
      <c r="K58" s="10">
        <f t="shared" si="25"/>
        <v>1388765.2854316861</v>
      </c>
      <c r="L58" s="10">
        <f t="shared" si="25"/>
        <v>1401686.6717315952</v>
      </c>
      <c r="M58" s="10">
        <f t="shared" si="25"/>
        <v>1421401.0726157383</v>
      </c>
      <c r="N58" s="10">
        <f t="shared" si="25"/>
        <v>1449829.3079195537</v>
      </c>
      <c r="O58" s="10">
        <f t="shared" si="25"/>
        <v>1485503.7195510531</v>
      </c>
      <c r="P58" s="10">
        <f t="shared" si="25"/>
        <v>1538957.9401342918</v>
      </c>
      <c r="Q58" s="10">
        <f t="shared" si="25"/>
        <v>1599530.6337362791</v>
      </c>
      <c r="R58" s="10">
        <f t="shared" si="25"/>
        <v>1645216.3103221636</v>
      </c>
      <c r="S58" s="10">
        <f t="shared" si="25"/>
        <v>1682737.195963575</v>
      </c>
      <c r="T58" s="10">
        <f t="shared" si="25"/>
        <v>1718264.1394041711</v>
      </c>
      <c r="U58" s="10">
        <f t="shared" si="25"/>
        <v>1741209.9826445796</v>
      </c>
      <c r="V58" s="10">
        <f t="shared" si="25"/>
        <v>1743205.593974025</v>
      </c>
      <c r="W58" s="10">
        <f t="shared" ref="W58:Y58" si="26">W10*W36</f>
        <v>1732967.1194026999</v>
      </c>
      <c r="X58" s="10">
        <f t="shared" si="26"/>
        <v>1720070.5620250476</v>
      </c>
      <c r="Y58" s="10">
        <f t="shared" si="26"/>
        <v>1720697.4954934411</v>
      </c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</row>
    <row r="59" spans="1:52" ht="22" thickTop="1" thickBot="1">
      <c r="A59" s="1" t="s">
        <v>8</v>
      </c>
      <c r="B59" s="10">
        <f t="shared" ref="B59:F59" si="27">B11*B37</f>
        <v>1659533.7611963977</v>
      </c>
      <c r="C59" s="10">
        <f t="shared" si="27"/>
        <v>1575705.7410137884</v>
      </c>
      <c r="D59" s="10">
        <f t="shared" si="27"/>
        <v>1620218.5753109297</v>
      </c>
      <c r="E59" s="10">
        <f t="shared" si="27"/>
        <v>1653366.5125672172</v>
      </c>
      <c r="F59" s="10">
        <f t="shared" si="27"/>
        <v>1693802.1576019628</v>
      </c>
      <c r="G59" s="10">
        <f t="shared" ref="G59:V59" si="28">G11*G37</f>
        <v>1718805.6534403027</v>
      </c>
      <c r="H59" s="10">
        <f t="shared" si="28"/>
        <v>1749102.410482439</v>
      </c>
      <c r="I59" s="10">
        <f t="shared" si="28"/>
        <v>1687852.7831747765</v>
      </c>
      <c r="J59" s="10">
        <f t="shared" si="28"/>
        <v>1632653.422167137</v>
      </c>
      <c r="K59" s="10">
        <f t="shared" si="28"/>
        <v>1574642.6575171859</v>
      </c>
      <c r="L59" s="10">
        <f t="shared" si="28"/>
        <v>1547951.9567297872</v>
      </c>
      <c r="M59" s="10">
        <f t="shared" si="28"/>
        <v>1527247.7857644372</v>
      </c>
      <c r="N59" s="10">
        <f t="shared" si="28"/>
        <v>1524462.1053530062</v>
      </c>
      <c r="O59" s="10">
        <f t="shared" si="28"/>
        <v>1529679.5480653085</v>
      </c>
      <c r="P59" s="10">
        <f t="shared" si="28"/>
        <v>1546939.3451074064</v>
      </c>
      <c r="Q59" s="10">
        <f t="shared" si="28"/>
        <v>1566458.8353871088</v>
      </c>
      <c r="R59" s="10">
        <f t="shared" si="28"/>
        <v>1588023.9641722955</v>
      </c>
      <c r="S59" s="10">
        <f t="shared" si="28"/>
        <v>1616569.1006228328</v>
      </c>
      <c r="T59" s="10">
        <f t="shared" si="28"/>
        <v>1656966.3953209049</v>
      </c>
      <c r="U59" s="10">
        <f t="shared" si="28"/>
        <v>1705787.4245914763</v>
      </c>
      <c r="V59" s="10">
        <f t="shared" si="28"/>
        <v>1763377.5556218242</v>
      </c>
      <c r="W59" s="10">
        <f t="shared" ref="W59:Y59" si="29">W11*W37</f>
        <v>1811474.4537567627</v>
      </c>
      <c r="X59" s="10">
        <f t="shared" si="29"/>
        <v>1838410.0445775106</v>
      </c>
      <c r="Y59" s="10">
        <f t="shared" si="29"/>
        <v>1871683.1035853471</v>
      </c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</row>
    <row r="60" spans="1:52" ht="22" thickTop="1" thickBot="1">
      <c r="A60" s="1" t="s">
        <v>9</v>
      </c>
      <c r="B60" s="10">
        <f t="shared" ref="B60:F60" si="30">B12*B38</f>
        <v>2133144.6042626151</v>
      </c>
      <c r="C60" s="10">
        <f t="shared" si="30"/>
        <v>2143788.9582257671</v>
      </c>
      <c r="D60" s="10">
        <f t="shared" si="30"/>
        <v>2134172.7273604609</v>
      </c>
      <c r="E60" s="10">
        <f t="shared" si="30"/>
        <v>2092086.60980876</v>
      </c>
      <c r="F60" s="10">
        <f t="shared" si="30"/>
        <v>2021358.6125291137</v>
      </c>
      <c r="G60" s="10">
        <f t="shared" ref="G60:V60" si="31">G12*G38</f>
        <v>1936810.5934041375</v>
      </c>
      <c r="H60" s="10">
        <f t="shared" si="31"/>
        <v>1839213.4136464712</v>
      </c>
      <c r="I60" s="10">
        <f t="shared" si="31"/>
        <v>1879958.18652675</v>
      </c>
      <c r="J60" s="10">
        <f t="shared" si="31"/>
        <v>1917588.6335222742</v>
      </c>
      <c r="K60" s="10">
        <f t="shared" si="31"/>
        <v>1961871.7485888151</v>
      </c>
      <c r="L60" s="10">
        <f t="shared" si="31"/>
        <v>1989360.6284458446</v>
      </c>
      <c r="M60" s="10">
        <f t="shared" si="31"/>
        <v>2022999.9800503973</v>
      </c>
      <c r="N60" s="10">
        <f t="shared" si="31"/>
        <v>1951970.2570566025</v>
      </c>
      <c r="O60" s="10">
        <f t="shared" si="31"/>
        <v>1888844.8825965088</v>
      </c>
      <c r="P60" s="10">
        <f t="shared" si="31"/>
        <v>1824530.037887238</v>
      </c>
      <c r="Q60" s="10">
        <f t="shared" si="31"/>
        <v>1793017.8558178658</v>
      </c>
      <c r="R60" s="10">
        <f t="shared" si="31"/>
        <v>1764079.4743986155</v>
      </c>
      <c r="S60" s="10">
        <f t="shared" si="31"/>
        <v>1754128.3076143879</v>
      </c>
      <c r="T60" s="10">
        <f t="shared" si="31"/>
        <v>1754695.9060899513</v>
      </c>
      <c r="U60" s="10">
        <f t="shared" si="31"/>
        <v>1753742.9166565912</v>
      </c>
      <c r="V60" s="10">
        <f t="shared" si="31"/>
        <v>1749933.0310726664</v>
      </c>
      <c r="W60" s="10">
        <f t="shared" ref="W60:Y60" si="32">W12*W38</f>
        <v>1788928.4954003156</v>
      </c>
      <c r="X60" s="10">
        <f t="shared" si="32"/>
        <v>1825490.3346468073</v>
      </c>
      <c r="Y60" s="10">
        <f t="shared" si="32"/>
        <v>1875317.3606415465</v>
      </c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</row>
    <row r="61" spans="1:52" ht="22" thickTop="1" thickBot="1">
      <c r="A61" s="1" t="s">
        <v>10</v>
      </c>
      <c r="B61" s="10">
        <f t="shared" ref="B61:F61" si="33">B13*B39</f>
        <v>2502674.6082922565</v>
      </c>
      <c r="C61" s="10">
        <f t="shared" si="33"/>
        <v>2461374.9279448288</v>
      </c>
      <c r="D61" s="10">
        <f t="shared" si="33"/>
        <v>2441780.999839142</v>
      </c>
      <c r="E61" s="10">
        <f t="shared" si="33"/>
        <v>2435710.2556535918</v>
      </c>
      <c r="F61" s="10">
        <f t="shared" si="33"/>
        <v>2455477.8904488022</v>
      </c>
      <c r="G61" s="10">
        <f t="shared" ref="G61:V61" si="34">G13*G39</f>
        <v>2481072.0517113372</v>
      </c>
      <c r="H61" s="10">
        <f t="shared" si="34"/>
        <v>2501973.7659032973</v>
      </c>
      <c r="I61" s="10">
        <f t="shared" si="34"/>
        <v>2485852.8468341026</v>
      </c>
      <c r="J61" s="10">
        <f t="shared" si="34"/>
        <v>2446922.53305616</v>
      </c>
      <c r="K61" s="10">
        <f t="shared" si="34"/>
        <v>2373771.9168224083</v>
      </c>
      <c r="L61" s="10">
        <f t="shared" si="34"/>
        <v>2282045.4857085706</v>
      </c>
      <c r="M61" s="10">
        <f t="shared" si="34"/>
        <v>2174433.5358238756</v>
      </c>
      <c r="N61" s="10">
        <f t="shared" si="34"/>
        <v>2227817.9318871559</v>
      </c>
      <c r="O61" s="10">
        <f t="shared" si="34"/>
        <v>2286289.6844275757</v>
      </c>
      <c r="P61" s="10">
        <f t="shared" si="34"/>
        <v>2357100.9348792438</v>
      </c>
      <c r="Q61" s="10">
        <f t="shared" si="34"/>
        <v>2410565.4056853256</v>
      </c>
      <c r="R61" s="10">
        <f t="shared" si="34"/>
        <v>2467994.4673717231</v>
      </c>
      <c r="S61" s="10">
        <f t="shared" si="34"/>
        <v>2394580.2790744058</v>
      </c>
      <c r="T61" s="10">
        <f t="shared" si="34"/>
        <v>2325630.3341709259</v>
      </c>
      <c r="U61" s="10">
        <f t="shared" si="34"/>
        <v>2251874.7026939285</v>
      </c>
      <c r="V61" s="10">
        <f t="shared" si="34"/>
        <v>2218214.3844823255</v>
      </c>
      <c r="W61" s="10">
        <f t="shared" ref="W61:Y61" si="35">W13*W39</f>
        <v>2227430.5620374749</v>
      </c>
      <c r="X61" s="10">
        <f t="shared" si="35"/>
        <v>2254422.3096357752</v>
      </c>
      <c r="Y61" s="10">
        <f t="shared" si="35"/>
        <v>2304372.4786550379</v>
      </c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</row>
    <row r="62" spans="1:52" ht="22" thickTop="1" thickBot="1">
      <c r="A62" s="1" t="s">
        <v>11</v>
      </c>
      <c r="B62" s="10">
        <f t="shared" ref="B62:F62" si="36">B14*B40</f>
        <v>2797515.5924047437</v>
      </c>
      <c r="C62" s="10">
        <f t="shared" si="36"/>
        <v>2833275.6207635077</v>
      </c>
      <c r="D62" s="10">
        <f t="shared" si="36"/>
        <v>2847586.3720435938</v>
      </c>
      <c r="E62" s="10">
        <f t="shared" si="36"/>
        <v>2829149.3192955842</v>
      </c>
      <c r="F62" s="10">
        <f t="shared" si="36"/>
        <v>2821900.8716737945</v>
      </c>
      <c r="G62" s="10">
        <f t="shared" ref="G62:V62" si="37">G14*G40</f>
        <v>2820841.7132260529</v>
      </c>
      <c r="H62" s="10">
        <f t="shared" si="37"/>
        <v>2785680.7267024401</v>
      </c>
      <c r="I62" s="10">
        <f t="shared" si="37"/>
        <v>2759557.6681011515</v>
      </c>
      <c r="J62" s="10">
        <f t="shared" si="37"/>
        <v>2762881.1876450437</v>
      </c>
      <c r="K62" s="10">
        <f t="shared" si="37"/>
        <v>2796766.4396655774</v>
      </c>
      <c r="L62" s="10">
        <f t="shared" si="37"/>
        <v>2838853.8232649993</v>
      </c>
      <c r="M62" s="10">
        <f t="shared" si="37"/>
        <v>2875673.727012712</v>
      </c>
      <c r="N62" s="10">
        <f t="shared" si="37"/>
        <v>2869810.5848082961</v>
      </c>
      <c r="O62" s="10">
        <f t="shared" si="37"/>
        <v>2842530.3957575639</v>
      </c>
      <c r="P62" s="10">
        <f t="shared" si="37"/>
        <v>2772750.0069304626</v>
      </c>
      <c r="Q62" s="10">
        <f t="shared" si="37"/>
        <v>2680283.7802638398</v>
      </c>
      <c r="R62" s="10">
        <f t="shared" si="37"/>
        <v>2567085.7690378181</v>
      </c>
      <c r="S62" s="10">
        <f t="shared" si="37"/>
        <v>2649316.3527323883</v>
      </c>
      <c r="T62" s="10">
        <f t="shared" si="37"/>
        <v>2732948.5539351827</v>
      </c>
      <c r="U62" s="10">
        <f t="shared" si="37"/>
        <v>2826673.8071528357</v>
      </c>
      <c r="V62" s="10">
        <f t="shared" si="37"/>
        <v>2893974.3974368428</v>
      </c>
      <c r="W62" s="10">
        <f t="shared" ref="W62:Y62" si="38">W14*W40</f>
        <v>2996678.7845874685</v>
      </c>
      <c r="X62" s="10">
        <f t="shared" si="38"/>
        <v>2920743.400660492</v>
      </c>
      <c r="Y62" s="10">
        <f t="shared" si="38"/>
        <v>2879570.2182652676</v>
      </c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</row>
    <row r="63" spans="1:52" ht="22" thickTop="1" thickBot="1">
      <c r="A63" s="1" t="s">
        <v>12</v>
      </c>
      <c r="B63" s="10">
        <f t="shared" ref="B63:F63" si="39">B15*B41</f>
        <v>2968076</v>
      </c>
      <c r="C63" s="10">
        <f t="shared" si="39"/>
        <v>2978267</v>
      </c>
      <c r="D63" s="10">
        <f t="shared" si="39"/>
        <v>3007050</v>
      </c>
      <c r="E63" s="10">
        <f t="shared" si="39"/>
        <v>3021470</v>
      </c>
      <c r="F63" s="10">
        <f t="shared" si="39"/>
        <v>3026320</v>
      </c>
      <c r="G63" s="10">
        <f t="shared" ref="G63:V63" si="40">G15*G41</f>
        <v>3031550</v>
      </c>
      <c r="H63" s="10">
        <f t="shared" si="40"/>
        <v>3081515</v>
      </c>
      <c r="I63" s="10">
        <f t="shared" si="40"/>
        <v>3096603</v>
      </c>
      <c r="J63" s="10">
        <f t="shared" si="40"/>
        <v>3093844</v>
      </c>
      <c r="K63" s="10">
        <f t="shared" si="40"/>
        <v>3100773</v>
      </c>
      <c r="L63" s="10">
        <f t="shared" si="40"/>
        <v>3113709</v>
      </c>
      <c r="M63" s="10">
        <f t="shared" si="40"/>
        <v>3092407</v>
      </c>
      <c r="N63" s="10">
        <f t="shared" si="40"/>
        <v>3077068</v>
      </c>
      <c r="O63" s="10">
        <f t="shared" si="40"/>
        <v>3101423</v>
      </c>
      <c r="P63" s="10">
        <f t="shared" si="40"/>
        <v>3162726</v>
      </c>
      <c r="Q63" s="10">
        <f t="shared" si="40"/>
        <v>3234818</v>
      </c>
      <c r="R63" s="10">
        <f t="shared" si="40"/>
        <v>3299699</v>
      </c>
      <c r="S63" s="10">
        <f t="shared" si="40"/>
        <v>3315246</v>
      </c>
      <c r="T63" s="10">
        <f t="shared" si="40"/>
        <v>3294624</v>
      </c>
      <c r="U63" s="10">
        <f t="shared" si="40"/>
        <v>3231431</v>
      </c>
      <c r="V63" s="10">
        <f t="shared" si="40"/>
        <v>3142142</v>
      </c>
      <c r="W63" s="10">
        <f t="shared" ref="W63:Y63" si="41">W15*W41</f>
        <v>3028951</v>
      </c>
      <c r="X63" s="10">
        <f t="shared" si="41"/>
        <v>3132885</v>
      </c>
      <c r="Y63" s="10">
        <f t="shared" si="41"/>
        <v>3266751</v>
      </c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</row>
    <row r="64" spans="1:52" ht="22" thickTop="1" thickBot="1">
      <c r="A64" s="1" t="s">
        <v>13</v>
      </c>
      <c r="B64" s="10">
        <f t="shared" ref="B64:F64" si="42">B16*B42</f>
        <v>1932814.9163170331</v>
      </c>
      <c r="C64" s="10">
        <f t="shared" si="42"/>
        <v>2045790.5825040087</v>
      </c>
      <c r="D64" s="10">
        <f t="shared" si="42"/>
        <v>2258154.8192776497</v>
      </c>
      <c r="E64" s="10">
        <f t="shared" si="42"/>
        <v>2549351.9294842202</v>
      </c>
      <c r="F64" s="10">
        <f t="shared" si="42"/>
        <v>2858068.1625593603</v>
      </c>
      <c r="G64" s="10">
        <f t="shared" ref="G64:V64" si="43">G16*G42</f>
        <v>3075223.8337835646</v>
      </c>
      <c r="H64" s="10">
        <f t="shared" si="43"/>
        <v>3097103.9133702819</v>
      </c>
      <c r="I64" s="10">
        <f t="shared" si="43"/>
        <v>3121436.9924088488</v>
      </c>
      <c r="J64" s="10">
        <f t="shared" si="43"/>
        <v>3146394.1184376604</v>
      </c>
      <c r="K64" s="10">
        <f t="shared" si="43"/>
        <v>3160516.1817893968</v>
      </c>
      <c r="L64" s="10">
        <f t="shared" si="43"/>
        <v>3180124.5817518993</v>
      </c>
      <c r="M64" s="10">
        <f t="shared" si="43"/>
        <v>3250413.2459268803</v>
      </c>
      <c r="N64" s="10">
        <f t="shared" si="43"/>
        <v>3288811.5655470858</v>
      </c>
      <c r="O64" s="10">
        <f t="shared" si="43"/>
        <v>3307730.565263934</v>
      </c>
      <c r="P64" s="10">
        <f t="shared" si="43"/>
        <v>3328919.6282248446</v>
      </c>
      <c r="Q64" s="10">
        <f t="shared" si="43"/>
        <v>3357913.9702597042</v>
      </c>
      <c r="R64" s="10">
        <f t="shared" si="43"/>
        <v>3345707.8757739831</v>
      </c>
      <c r="S64" s="10">
        <f t="shared" si="43"/>
        <v>3340059.1591693573</v>
      </c>
      <c r="T64" s="10">
        <f t="shared" si="43"/>
        <v>3375081.8396185418</v>
      </c>
      <c r="U64" s="10">
        <f t="shared" si="43"/>
        <v>3448281.4661243223</v>
      </c>
      <c r="V64" s="10">
        <f t="shared" si="43"/>
        <v>3522569.9897281458</v>
      </c>
      <c r="W64" s="10">
        <f t="shared" ref="W64:Y64" si="44">W16*W42</f>
        <v>3598776.5423505558</v>
      </c>
      <c r="X64" s="10">
        <f t="shared" si="44"/>
        <v>3592996.7958496693</v>
      </c>
      <c r="Y64" s="10">
        <f t="shared" si="44"/>
        <v>3578612.7638332313</v>
      </c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</row>
    <row r="65" spans="1:52" ht="22" thickTop="1" thickBot="1">
      <c r="A65" s="1" t="s">
        <v>14</v>
      </c>
      <c r="B65" s="10">
        <f t="shared" ref="B65:F65" si="45">B17*B43</f>
        <v>2444281.6955473931</v>
      </c>
      <c r="C65" s="10">
        <f t="shared" si="45"/>
        <v>2457673.7749502514</v>
      </c>
      <c r="D65" s="10">
        <f t="shared" si="45"/>
        <v>2377331.99744573</v>
      </c>
      <c r="E65" s="10">
        <f t="shared" si="45"/>
        <v>2174249.8229780663</v>
      </c>
      <c r="F65" s="10">
        <f t="shared" si="45"/>
        <v>1959211.763694868</v>
      </c>
      <c r="G65" s="10">
        <f t="shared" ref="G65:V65" si="46">G17*G43</f>
        <v>1850993.2851384084</v>
      </c>
      <c r="H65" s="10">
        <f t="shared" si="46"/>
        <v>1987779.1275126569</v>
      </c>
      <c r="I65" s="10">
        <f t="shared" si="46"/>
        <v>2215568.4260019562</v>
      </c>
      <c r="J65" s="10">
        <f t="shared" si="46"/>
        <v>2516342.6703054546</v>
      </c>
      <c r="K65" s="10">
        <f t="shared" si="46"/>
        <v>2830424.3647661102</v>
      </c>
      <c r="L65" s="10">
        <f t="shared" si="46"/>
        <v>3055022.1682081991</v>
      </c>
      <c r="M65" s="10">
        <f t="shared" si="46"/>
        <v>3100493.0655213757</v>
      </c>
      <c r="N65" s="10">
        <f t="shared" si="46"/>
        <v>3143099.6920591439</v>
      </c>
      <c r="O65" s="10">
        <f t="shared" si="46"/>
        <v>3202733.8638781039</v>
      </c>
      <c r="P65" s="10">
        <f t="shared" si="46"/>
        <v>3254508.6444846475</v>
      </c>
      <c r="Q65" s="10">
        <f t="shared" si="46"/>
        <v>3314098.9962662789</v>
      </c>
      <c r="R65" s="10">
        <f t="shared" si="46"/>
        <v>3420945.2563827606</v>
      </c>
      <c r="S65" s="10">
        <f t="shared" si="46"/>
        <v>3489952.4612903367</v>
      </c>
      <c r="T65" s="10">
        <f t="shared" si="46"/>
        <v>3527161.1114475024</v>
      </c>
      <c r="U65" s="10">
        <f t="shared" si="46"/>
        <v>3578101.9935258287</v>
      </c>
      <c r="V65" s="10">
        <f t="shared" si="46"/>
        <v>3634579.1523575336</v>
      </c>
      <c r="W65" s="10">
        <f t="shared" ref="W65:Y65" si="47">W17*W43</f>
        <v>3635172.4899508948</v>
      </c>
      <c r="X65" s="10">
        <f t="shared" si="47"/>
        <v>3620781.8825645847</v>
      </c>
      <c r="Y65" s="10">
        <f t="shared" si="47"/>
        <v>3688593.1336614992</v>
      </c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</row>
    <row r="66" spans="1:52" ht="22" thickTop="1" thickBot="1">
      <c r="A66" s="1" t="s">
        <v>15</v>
      </c>
      <c r="B66" s="10">
        <f t="shared" ref="B66:F66" si="48">B18*B44</f>
        <v>1601891.7594555116</v>
      </c>
      <c r="C66" s="10">
        <f t="shared" si="48"/>
        <v>1706274.6567746503</v>
      </c>
      <c r="D66" s="10">
        <f t="shared" si="48"/>
        <v>1790627.5605185148</v>
      </c>
      <c r="E66" s="10">
        <f t="shared" si="48"/>
        <v>1905880.4599132354</v>
      </c>
      <c r="F66" s="10">
        <f t="shared" si="48"/>
        <v>1987457.5661835263</v>
      </c>
      <c r="G66" s="10">
        <f t="shared" ref="G66:V66" si="49">G18*G44</f>
        <v>2057266.2556848049</v>
      </c>
      <c r="H66" s="10">
        <f t="shared" si="49"/>
        <v>2088654.5469489589</v>
      </c>
      <c r="I66" s="10">
        <f t="shared" si="49"/>
        <v>2021654.7885970566</v>
      </c>
      <c r="J66" s="10">
        <f t="shared" si="49"/>
        <v>1853167.8937939871</v>
      </c>
      <c r="K66" s="10">
        <f t="shared" si="49"/>
        <v>1673191.8341131054</v>
      </c>
      <c r="L66" s="10">
        <f t="shared" si="49"/>
        <v>1595637.0101210459</v>
      </c>
      <c r="M66" s="10">
        <f t="shared" si="49"/>
        <v>1747224.0245992716</v>
      </c>
      <c r="N66" s="10">
        <f t="shared" si="49"/>
        <v>1975103.977959659</v>
      </c>
      <c r="O66" s="10">
        <f t="shared" si="49"/>
        <v>2259471.8338319701</v>
      </c>
      <c r="P66" s="10">
        <f t="shared" si="49"/>
        <v>2539493.642667274</v>
      </c>
      <c r="Q66" s="10">
        <f t="shared" si="49"/>
        <v>2758467.8121102126</v>
      </c>
      <c r="R66" s="10">
        <f t="shared" si="49"/>
        <v>2825567.8366326727</v>
      </c>
      <c r="S66" s="10">
        <f t="shared" si="49"/>
        <v>2887469.4863150362</v>
      </c>
      <c r="T66" s="10">
        <f t="shared" si="49"/>
        <v>2956084.3041706639</v>
      </c>
      <c r="U66" s="10">
        <f t="shared" si="49"/>
        <v>3015482.1387331332</v>
      </c>
      <c r="V66" s="10">
        <f t="shared" si="49"/>
        <v>3074857.7422874975</v>
      </c>
      <c r="W66" s="10">
        <f t="shared" ref="W66:Y66" si="50">W18*W44</f>
        <v>3164408.3504320672</v>
      </c>
      <c r="X66" s="10">
        <f t="shared" si="50"/>
        <v>3204605.3924398897</v>
      </c>
      <c r="Y66" s="10">
        <f t="shared" si="50"/>
        <v>3243551.1197531042</v>
      </c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</row>
    <row r="67" spans="1:52" ht="22" thickTop="1" thickBot="1">
      <c r="A67" s="1" t="s">
        <v>16</v>
      </c>
      <c r="B67" s="10">
        <f t="shared" ref="B67:F67" si="51">B19*B45</f>
        <v>1022026.9083723542</v>
      </c>
      <c r="C67" s="10">
        <f t="shared" si="51"/>
        <v>1098606.1512630593</v>
      </c>
      <c r="D67" s="10">
        <f t="shared" si="51"/>
        <v>1167284.3427981294</v>
      </c>
      <c r="E67" s="10">
        <f t="shared" si="51"/>
        <v>1246029.0628939238</v>
      </c>
      <c r="F67" s="10">
        <f t="shared" si="51"/>
        <v>1344090.617393201</v>
      </c>
      <c r="G67" s="10">
        <f t="shared" ref="G67:V67" si="52">G19*G45</f>
        <v>1442772.658150888</v>
      </c>
      <c r="H67" s="10">
        <f t="shared" si="52"/>
        <v>1566311.1879447794</v>
      </c>
      <c r="I67" s="10">
        <f t="shared" si="52"/>
        <v>1685450.9515469945</v>
      </c>
      <c r="J67" s="10">
        <f t="shared" si="52"/>
        <v>1820208.8242472501</v>
      </c>
      <c r="K67" s="10">
        <f t="shared" si="52"/>
        <v>1942119.9506867512</v>
      </c>
      <c r="L67" s="10">
        <f t="shared" si="52"/>
        <v>2054301.6535961647</v>
      </c>
      <c r="M67" s="10">
        <f t="shared" si="52"/>
        <v>2153375.4464077097</v>
      </c>
      <c r="N67" s="10">
        <f t="shared" si="52"/>
        <v>2171517.2057102667</v>
      </c>
      <c r="O67" s="10">
        <f t="shared" si="52"/>
        <v>2102943.4318047306</v>
      </c>
      <c r="P67" s="10">
        <f t="shared" si="52"/>
        <v>2003621.8052375875</v>
      </c>
      <c r="Q67" s="10">
        <f t="shared" si="52"/>
        <v>2035958.4150252582</v>
      </c>
      <c r="R67" s="10">
        <f t="shared" si="52"/>
        <v>2216604.987191258</v>
      </c>
      <c r="S67" s="10">
        <f t="shared" si="52"/>
        <v>2426163.8095232546</v>
      </c>
      <c r="T67" s="10">
        <f t="shared" si="52"/>
        <v>2626609.5952741569</v>
      </c>
      <c r="U67" s="10">
        <f t="shared" si="52"/>
        <v>2812787.8712750366</v>
      </c>
      <c r="V67" s="10">
        <f t="shared" si="52"/>
        <v>2994763.6933617038</v>
      </c>
      <c r="W67" s="10">
        <f t="shared" ref="W67:Y67" si="53">W19*W45</f>
        <v>3151016.327780819</v>
      </c>
      <c r="X67" s="10">
        <f t="shared" si="53"/>
        <v>3317853.1993489582</v>
      </c>
      <c r="Y67" s="10">
        <f t="shared" si="53"/>
        <v>3467014.8017407209</v>
      </c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</row>
    <row r="68" spans="1:52" ht="16" thickTop="1" thickBot="1">
      <c r="B68" s="9">
        <f t="shared" ref="B68:F68" si="54">SUM(B50:B67)</f>
        <v>28746524.730102327</v>
      </c>
      <c r="C68" s="9">
        <f t="shared" si="54"/>
        <v>28989122.653032154</v>
      </c>
      <c r="D68" s="9">
        <f t="shared" si="54"/>
        <v>29246889.110764287</v>
      </c>
      <c r="E68" s="9">
        <f t="shared" si="54"/>
        <v>29465018.14829807</v>
      </c>
      <c r="F68" s="9">
        <f t="shared" si="54"/>
        <v>29671548.007995158</v>
      </c>
      <c r="G68" s="9">
        <f>SUM(G50:G67)</f>
        <v>29883145.029323246</v>
      </c>
      <c r="H68" s="9">
        <f t="shared" ref="H68:V68" si="55">SUM(H50:H67)</f>
        <v>30132648.850711845</v>
      </c>
      <c r="I68" s="9">
        <f t="shared" si="55"/>
        <v>30382149.539241735</v>
      </c>
      <c r="J68" s="9">
        <f t="shared" si="55"/>
        <v>30610105.18120604</v>
      </c>
      <c r="K68" s="9">
        <f t="shared" si="55"/>
        <v>30829362.25325641</v>
      </c>
      <c r="L68" s="9">
        <f t="shared" si="55"/>
        <v>31066773.330289617</v>
      </c>
      <c r="M68" s="9">
        <f t="shared" si="55"/>
        <v>31353127.273517795</v>
      </c>
      <c r="N68" s="9">
        <f t="shared" si="55"/>
        <v>31633474.277112991</v>
      </c>
      <c r="O68" s="9">
        <f t="shared" si="55"/>
        <v>31949003.205444127</v>
      </c>
      <c r="P68" s="9">
        <f t="shared" si="55"/>
        <v>32307259.439369965</v>
      </c>
      <c r="Q68" s="9">
        <f t="shared" si="55"/>
        <v>32739490.056052063</v>
      </c>
      <c r="R68" s="9">
        <f t="shared" si="55"/>
        <v>33103073.661602378</v>
      </c>
      <c r="S68" s="9">
        <f t="shared" si="55"/>
        <v>33480030.417224415</v>
      </c>
      <c r="T68" s="9">
        <f t="shared" si="55"/>
        <v>33922849.785643294</v>
      </c>
      <c r="U68" s="9">
        <f t="shared" si="55"/>
        <v>34331908.585483529</v>
      </c>
      <c r="V68" s="9">
        <f t="shared" si="55"/>
        <v>34671596.197951823</v>
      </c>
      <c r="W68" s="9">
        <f t="shared" ref="W68:Y68" si="56">SUM(W50:W67)</f>
        <v>34989672.068380401</v>
      </c>
      <c r="X68" s="9">
        <f t="shared" si="56"/>
        <v>35203357.177173123</v>
      </c>
      <c r="Y68" s="9">
        <f t="shared" si="56"/>
        <v>35600733.330696851</v>
      </c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</row>
    <row r="69" spans="1:52" ht="15" thickTop="1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</row>
    <row r="70" spans="1:5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</row>
    <row r="71" spans="1:5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</row>
    <row r="72" spans="1:52" ht="15" thickBot="1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</row>
    <row r="73" spans="1:52" ht="22" thickTop="1" thickBot="1">
      <c r="A73" s="21" t="s">
        <v>31</v>
      </c>
      <c r="B73" s="1">
        <v>1990</v>
      </c>
      <c r="C73" s="1">
        <v>1991</v>
      </c>
      <c r="D73" s="1">
        <v>1992</v>
      </c>
      <c r="E73" s="1">
        <v>1993</v>
      </c>
      <c r="F73" s="1">
        <v>1994</v>
      </c>
      <c r="G73" s="1">
        <v>1995</v>
      </c>
      <c r="H73" s="1">
        <v>1996</v>
      </c>
      <c r="I73" s="1">
        <v>1997</v>
      </c>
      <c r="J73" s="1">
        <v>1998</v>
      </c>
      <c r="K73" s="1">
        <v>1999</v>
      </c>
      <c r="L73" s="1">
        <v>2000</v>
      </c>
      <c r="M73" s="1">
        <v>2001</v>
      </c>
      <c r="N73" s="1">
        <v>2002</v>
      </c>
      <c r="O73" s="1">
        <v>2003</v>
      </c>
      <c r="P73" s="1">
        <v>2004</v>
      </c>
      <c r="Q73" s="1">
        <v>2005</v>
      </c>
      <c r="R73" s="1">
        <v>2006</v>
      </c>
      <c r="S73" s="1">
        <v>2007</v>
      </c>
      <c r="T73" s="1">
        <v>2008</v>
      </c>
      <c r="U73" s="1">
        <v>2009</v>
      </c>
      <c r="V73" s="1">
        <v>2010</v>
      </c>
      <c r="W73" s="1">
        <v>2011</v>
      </c>
      <c r="X73" s="1">
        <v>2012</v>
      </c>
      <c r="Y73" s="1">
        <v>2013</v>
      </c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</row>
    <row r="74" spans="1:52" ht="22" thickTop="1" thickBot="1">
      <c r="A74" s="1" t="s">
        <v>17</v>
      </c>
      <c r="B74" s="10">
        <f t="shared" ref="B74:F89" si="57">B$87*B2</f>
        <v>467.63879358155884</v>
      </c>
      <c r="C74" s="10">
        <f t="shared" si="57"/>
        <v>532.4908395653074</v>
      </c>
      <c r="D74" s="10">
        <f t="shared" si="57"/>
        <v>554.35627736024639</v>
      </c>
      <c r="E74" s="10">
        <f t="shared" si="57"/>
        <v>553.92921013775788</v>
      </c>
      <c r="F74" s="10">
        <f t="shared" si="57"/>
        <v>556.07291612779011</v>
      </c>
      <c r="G74" s="10">
        <f>G$87*G2</f>
        <v>547.86270205505082</v>
      </c>
      <c r="H74" s="10">
        <f t="shared" ref="H74:V74" si="58">H$87*H2</f>
        <v>589.90218345576329</v>
      </c>
      <c r="I74" s="10">
        <f t="shared" si="58"/>
        <v>640.91392474496047</v>
      </c>
      <c r="J74" s="10">
        <f t="shared" si="58"/>
        <v>666.65666771355723</v>
      </c>
      <c r="K74" s="10">
        <f t="shared" si="58"/>
        <v>701.41785492264034</v>
      </c>
      <c r="L74" s="10">
        <f t="shared" si="58"/>
        <v>787.97862137843458</v>
      </c>
      <c r="M74" s="10">
        <f t="shared" si="58"/>
        <v>870.33083544549481</v>
      </c>
      <c r="N74" s="10">
        <f t="shared" si="58"/>
        <v>922.53193691399792</v>
      </c>
      <c r="O74" s="10">
        <f t="shared" si="58"/>
        <v>954.90108771551286</v>
      </c>
      <c r="P74" s="10">
        <f t="shared" si="58"/>
        <v>1050.5219465992955</v>
      </c>
      <c r="Q74" s="10">
        <f t="shared" si="58"/>
        <v>1117.710058908812</v>
      </c>
      <c r="R74" s="10">
        <f t="shared" si="58"/>
        <v>1179.8192766205525</v>
      </c>
      <c r="S74" s="10">
        <f t="shared" si="58"/>
        <v>1183.1091668363899</v>
      </c>
      <c r="T74" s="10">
        <f t="shared" si="58"/>
        <v>1260.1180174471535</v>
      </c>
      <c r="U74" s="10">
        <f t="shared" si="58"/>
        <v>1279.1960344614934</v>
      </c>
      <c r="V74" s="10">
        <f t="shared" si="58"/>
        <v>1306.5799746686548</v>
      </c>
      <c r="W74" s="10">
        <f t="shared" ref="W74:Y89" si="59">W$87*W2</f>
        <v>1286.2364731285625</v>
      </c>
      <c r="X74" s="10">
        <f t="shared" si="59"/>
        <v>1260.4305377443686</v>
      </c>
      <c r="Y74" s="10">
        <f t="shared" si="59"/>
        <v>1238.5624019146105</v>
      </c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</row>
    <row r="75" spans="1:52" ht="22" thickTop="1" thickBot="1">
      <c r="A75" s="1" t="s">
        <v>0</v>
      </c>
      <c r="B75" s="10">
        <f t="shared" si="57"/>
        <v>284.64239344823505</v>
      </c>
      <c r="C75" s="10">
        <f t="shared" si="57"/>
        <v>324.11653854096841</v>
      </c>
      <c r="D75" s="10">
        <f t="shared" si="57"/>
        <v>337.42559380577597</v>
      </c>
      <c r="E75" s="10">
        <f t="shared" si="57"/>
        <v>337.1656465173113</v>
      </c>
      <c r="F75" s="10">
        <f t="shared" si="57"/>
        <v>338.47047753695097</v>
      </c>
      <c r="G75" s="10">
        <f t="shared" ref="G75:V91" si="60">G$87*G3</f>
        <v>333.4730842144499</v>
      </c>
      <c r="H75" s="10">
        <f t="shared" si="60"/>
        <v>359.06167688353599</v>
      </c>
      <c r="I75" s="10">
        <f t="shared" si="60"/>
        <v>390.11150494273625</v>
      </c>
      <c r="J75" s="10">
        <f t="shared" si="60"/>
        <v>405.78059842487522</v>
      </c>
      <c r="K75" s="10">
        <f t="shared" si="60"/>
        <v>426.93903878974612</v>
      </c>
      <c r="L75" s="10">
        <f t="shared" si="60"/>
        <v>479.62684844297547</v>
      </c>
      <c r="M75" s="10">
        <f t="shared" si="60"/>
        <v>529.75299631509642</v>
      </c>
      <c r="N75" s="10">
        <f t="shared" si="60"/>
        <v>561.52676416020881</v>
      </c>
      <c r="O75" s="10">
        <f t="shared" si="60"/>
        <v>581.2292197402187</v>
      </c>
      <c r="P75" s="10">
        <f t="shared" si="60"/>
        <v>639.43172669606827</v>
      </c>
      <c r="Q75" s="10">
        <f t="shared" si="60"/>
        <v>680.32778870276798</v>
      </c>
      <c r="R75" s="10">
        <f t="shared" si="60"/>
        <v>718.13242900916305</v>
      </c>
      <c r="S75" s="10">
        <f t="shared" si="60"/>
        <v>720.13491947417731</v>
      </c>
      <c r="T75" s="10">
        <f t="shared" si="60"/>
        <v>767.00866873407995</v>
      </c>
      <c r="U75" s="10">
        <f t="shared" si="60"/>
        <v>778.62107664322139</v>
      </c>
      <c r="V75" s="10">
        <f t="shared" si="60"/>
        <v>795.28913410464838</v>
      </c>
      <c r="W75" s="10">
        <f t="shared" si="59"/>
        <v>782.9064510403532</v>
      </c>
      <c r="X75" s="10">
        <f t="shared" si="59"/>
        <v>767.19889359699005</v>
      </c>
      <c r="Y75" s="10">
        <f t="shared" si="59"/>
        <v>753.88819609227619</v>
      </c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</row>
    <row r="76" spans="1:52" ht="22" thickTop="1" thickBot="1">
      <c r="A76" s="1" t="s">
        <v>1</v>
      </c>
      <c r="B76" s="10">
        <f t="shared" si="57"/>
        <v>324.81093406722357</v>
      </c>
      <c r="C76" s="10">
        <f t="shared" si="57"/>
        <v>367.18557487647888</v>
      </c>
      <c r="D76" s="10">
        <f t="shared" si="57"/>
        <v>379.49550157572708</v>
      </c>
      <c r="E76" s="10">
        <f t="shared" si="57"/>
        <v>376.45170313405413</v>
      </c>
      <c r="F76" s="10">
        <f t="shared" si="57"/>
        <v>375.16340787211453</v>
      </c>
      <c r="G76" s="10">
        <f t="shared" si="60"/>
        <v>366.9397782659272</v>
      </c>
      <c r="H76" s="10">
        <f t="shared" si="60"/>
        <v>392.23213334381211</v>
      </c>
      <c r="I76" s="10">
        <f t="shared" si="60"/>
        <v>423.07261579099202</v>
      </c>
      <c r="J76" s="10">
        <f t="shared" si="60"/>
        <v>436.90654442026477</v>
      </c>
      <c r="K76" s="10">
        <f t="shared" si="60"/>
        <v>456.41660974292745</v>
      </c>
      <c r="L76" s="10">
        <f t="shared" si="60"/>
        <v>509.13578879689686</v>
      </c>
      <c r="M76" s="10">
        <f t="shared" si="60"/>
        <v>558.45017461506154</v>
      </c>
      <c r="N76" s="10">
        <f t="shared" si="60"/>
        <v>587.92188310365498</v>
      </c>
      <c r="O76" s="10">
        <f t="shared" si="60"/>
        <v>604.51069001226335</v>
      </c>
      <c r="P76" s="10">
        <f t="shared" si="60"/>
        <v>660.75470815704227</v>
      </c>
      <c r="Q76" s="10">
        <f t="shared" si="60"/>
        <v>698.63445224741952</v>
      </c>
      <c r="R76" s="10">
        <f t="shared" si="60"/>
        <v>733.04971750424932</v>
      </c>
      <c r="S76" s="10">
        <f t="shared" si="60"/>
        <v>730.91691917562787</v>
      </c>
      <c r="T76" s="10">
        <f t="shared" si="60"/>
        <v>774.33077237812518</v>
      </c>
      <c r="U76" s="10">
        <f t="shared" si="60"/>
        <v>782.15475662196525</v>
      </c>
      <c r="V76" s="10">
        <f t="shared" si="60"/>
        <v>795.28913410464838</v>
      </c>
      <c r="W76" s="10">
        <f t="shared" si="59"/>
        <v>782.9064510403532</v>
      </c>
      <c r="X76" s="10">
        <f t="shared" si="59"/>
        <v>767.19889359699005</v>
      </c>
      <c r="Y76" s="10">
        <f t="shared" si="59"/>
        <v>753.88819609227619</v>
      </c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</row>
    <row r="77" spans="1:52" ht="22" thickTop="1" thickBot="1">
      <c r="A77" s="1" t="s">
        <v>2</v>
      </c>
      <c r="B77" s="10">
        <f t="shared" si="57"/>
        <v>347.04153085728575</v>
      </c>
      <c r="C77" s="10">
        <f t="shared" si="57"/>
        <v>392.40139438731217</v>
      </c>
      <c r="D77" s="10">
        <f t="shared" si="57"/>
        <v>405.63290035239083</v>
      </c>
      <c r="E77" s="10">
        <f t="shared" si="57"/>
        <v>402.43599439179974</v>
      </c>
      <c r="F77" s="10">
        <f t="shared" si="57"/>
        <v>401.08841183085531</v>
      </c>
      <c r="G77" s="10">
        <f t="shared" si="60"/>
        <v>392.29168215138691</v>
      </c>
      <c r="H77" s="10">
        <f t="shared" si="60"/>
        <v>419.28185129766882</v>
      </c>
      <c r="I77" s="10">
        <f t="shared" si="60"/>
        <v>452.13860556271726</v>
      </c>
      <c r="J77" s="10">
        <f t="shared" si="60"/>
        <v>466.740437453563</v>
      </c>
      <c r="K77" s="10">
        <f t="shared" si="60"/>
        <v>487.31096961486401</v>
      </c>
      <c r="L77" s="10">
        <f t="shared" si="60"/>
        <v>543.19427571748054</v>
      </c>
      <c r="M77" s="10">
        <f t="shared" si="60"/>
        <v>595.24130563816857</v>
      </c>
      <c r="N77" s="10">
        <f t="shared" si="60"/>
        <v>625.91719589973297</v>
      </c>
      <c r="O77" s="10">
        <f t="shared" si="60"/>
        <v>642.66192277692926</v>
      </c>
      <c r="P77" s="10">
        <f t="shared" si="60"/>
        <v>701.26730523786989</v>
      </c>
      <c r="Q77" s="10">
        <f t="shared" si="60"/>
        <v>739.9993197139047</v>
      </c>
      <c r="R77" s="10">
        <f t="shared" si="60"/>
        <v>774.66555919272582</v>
      </c>
      <c r="S77" s="10">
        <f t="shared" si="60"/>
        <v>770.36293853078746</v>
      </c>
      <c r="T77" s="10">
        <f t="shared" si="60"/>
        <v>813.63337430509114</v>
      </c>
      <c r="U77" s="10">
        <f t="shared" si="60"/>
        <v>818.97909832572304</v>
      </c>
      <c r="V77" s="10">
        <f t="shared" si="60"/>
        <v>829.3751901422487</v>
      </c>
      <c r="W77" s="10">
        <f t="shared" si="59"/>
        <v>816.46178584623374</v>
      </c>
      <c r="X77" s="10">
        <f t="shared" si="59"/>
        <v>800.08100320681513</v>
      </c>
      <c r="Y77" s="10">
        <f t="shared" si="59"/>
        <v>786.19980981376511</v>
      </c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</row>
    <row r="78" spans="1:52" ht="22" thickTop="1" thickBot="1">
      <c r="A78" s="1" t="s">
        <v>3</v>
      </c>
      <c r="B78" s="10">
        <f t="shared" si="57"/>
        <v>370.30927662148594</v>
      </c>
      <c r="C78" s="10">
        <f t="shared" si="57"/>
        <v>418.84305037267251</v>
      </c>
      <c r="D78" s="10">
        <f t="shared" si="57"/>
        <v>433.16096708899988</v>
      </c>
      <c r="E78" s="10">
        <f t="shared" si="57"/>
        <v>429.99188502946492</v>
      </c>
      <c r="F78" s="10">
        <f t="shared" si="57"/>
        <v>428.84107312141703</v>
      </c>
      <c r="G78" s="10">
        <f t="shared" si="60"/>
        <v>419.75578880470124</v>
      </c>
      <c r="H78" s="10">
        <f t="shared" si="60"/>
        <v>449.00993073669804</v>
      </c>
      <c r="I78" s="10">
        <f t="shared" si="60"/>
        <v>484.62590692213121</v>
      </c>
      <c r="J78" s="10">
        <f t="shared" si="60"/>
        <v>500.73730589550257</v>
      </c>
      <c r="K78" s="10">
        <f t="shared" si="60"/>
        <v>523.29387329463134</v>
      </c>
      <c r="L78" s="10">
        <f t="shared" si="60"/>
        <v>583.84294349569223</v>
      </c>
      <c r="M78" s="10">
        <f t="shared" si="60"/>
        <v>640.35805390936412</v>
      </c>
      <c r="N78" s="10">
        <f t="shared" si="60"/>
        <v>673.9302400308278</v>
      </c>
      <c r="O78" s="10">
        <f t="shared" si="60"/>
        <v>692.50204522454203</v>
      </c>
      <c r="P78" s="10">
        <f t="shared" si="60"/>
        <v>756.18783535019986</v>
      </c>
      <c r="Q78" s="10">
        <f t="shared" si="60"/>
        <v>798.45509782814645</v>
      </c>
      <c r="R78" s="10">
        <f t="shared" si="60"/>
        <v>836.32540876884821</v>
      </c>
      <c r="S78" s="10">
        <f t="shared" si="60"/>
        <v>832.10406146630396</v>
      </c>
      <c r="T78" s="10">
        <f t="shared" si="60"/>
        <v>879.29056960889147</v>
      </c>
      <c r="U78" s="10">
        <f t="shared" si="60"/>
        <v>885.5907596519819</v>
      </c>
      <c r="V78" s="10">
        <f t="shared" si="60"/>
        <v>897.54730221744978</v>
      </c>
      <c r="W78" s="10">
        <f t="shared" si="59"/>
        <v>883.57245545799515</v>
      </c>
      <c r="X78" s="10">
        <f t="shared" si="59"/>
        <v>865.84522242646585</v>
      </c>
      <c r="Y78" s="10">
        <f t="shared" si="59"/>
        <v>850.82303725674319</v>
      </c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</row>
    <row r="79" spans="1:52" ht="22" thickTop="1" thickBot="1">
      <c r="A79" s="1" t="s">
        <v>4</v>
      </c>
      <c r="B79" s="10">
        <f t="shared" si="57"/>
        <v>394.98948055693808</v>
      </c>
      <c r="C79" s="10">
        <f t="shared" si="57"/>
        <v>446.30725302528117</v>
      </c>
      <c r="D79" s="10">
        <f t="shared" si="57"/>
        <v>461.21148321038987</v>
      </c>
      <c r="E79" s="10">
        <f t="shared" si="57"/>
        <v>457.59966520007538</v>
      </c>
      <c r="F79" s="10">
        <f t="shared" si="57"/>
        <v>456.24923447038071</v>
      </c>
      <c r="G79" s="10">
        <f t="shared" si="60"/>
        <v>446.56728958487139</v>
      </c>
      <c r="H79" s="10">
        <f t="shared" si="60"/>
        <v>477.78469709980294</v>
      </c>
      <c r="I79" s="10">
        <f t="shared" si="60"/>
        <v>515.90193823663276</v>
      </c>
      <c r="J79" s="10">
        <f t="shared" si="60"/>
        <v>533.39412595003625</v>
      </c>
      <c r="K79" s="10">
        <f t="shared" si="60"/>
        <v>557.89056683042634</v>
      </c>
      <c r="L79" s="10">
        <f t="shared" si="60"/>
        <v>623.07988647391392</v>
      </c>
      <c r="M79" s="10">
        <f t="shared" si="60"/>
        <v>684.20067395051467</v>
      </c>
      <c r="N79" s="10">
        <f t="shared" si="60"/>
        <v>721.01296174519393</v>
      </c>
      <c r="O79" s="10">
        <f t="shared" si="60"/>
        <v>741.91267889022765</v>
      </c>
      <c r="P79" s="10">
        <f t="shared" si="60"/>
        <v>811.29114799063268</v>
      </c>
      <c r="Q79" s="10">
        <f t="shared" si="60"/>
        <v>857.81266110426282</v>
      </c>
      <c r="R79" s="10">
        <f t="shared" si="60"/>
        <v>899.60015194481116</v>
      </c>
      <c r="S79" s="10">
        <f t="shared" si="60"/>
        <v>895.91389865372992</v>
      </c>
      <c r="T79" s="10">
        <f t="shared" si="60"/>
        <v>947.20862443603414</v>
      </c>
      <c r="U79" s="10">
        <f t="shared" si="60"/>
        <v>953.86724985878436</v>
      </c>
      <c r="V79" s="10">
        <f t="shared" si="60"/>
        <v>965.71941429265075</v>
      </c>
      <c r="W79" s="10">
        <f t="shared" si="59"/>
        <v>950.68312506975656</v>
      </c>
      <c r="X79" s="10">
        <f t="shared" si="59"/>
        <v>931.60944164611647</v>
      </c>
      <c r="Y79" s="10">
        <f t="shared" si="59"/>
        <v>915.44626469972127</v>
      </c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</row>
    <row r="80" spans="1:52" ht="22" thickTop="1" thickBot="1">
      <c r="A80" s="1" t="s">
        <v>5</v>
      </c>
      <c r="B80" s="10">
        <f t="shared" si="57"/>
        <v>426.83903683191556</v>
      </c>
      <c r="C80" s="10">
        <f t="shared" si="57"/>
        <v>480.71474791843133</v>
      </c>
      <c r="D80" s="10">
        <f t="shared" si="57"/>
        <v>495.25102183535643</v>
      </c>
      <c r="E80" s="10">
        <f t="shared" si="57"/>
        <v>489.9902780770085</v>
      </c>
      <c r="F80" s="10">
        <f t="shared" si="57"/>
        <v>487.29542231383147</v>
      </c>
      <c r="G80" s="10">
        <f t="shared" si="60"/>
        <v>475.86539050425483</v>
      </c>
      <c r="H80" s="10">
        <f t="shared" si="60"/>
        <v>508.11444495010085</v>
      </c>
      <c r="I80" s="10">
        <f t="shared" si="60"/>
        <v>547.722043852551</v>
      </c>
      <c r="J80" s="10">
        <f t="shared" si="60"/>
        <v>565.51475191653878</v>
      </c>
      <c r="K80" s="10">
        <f t="shared" si="60"/>
        <v>590.87386545558286</v>
      </c>
      <c r="L80" s="10">
        <f t="shared" si="60"/>
        <v>659.47377568517084</v>
      </c>
      <c r="M80" s="10">
        <f t="shared" si="60"/>
        <v>723.9639034249293</v>
      </c>
      <c r="N80" s="10">
        <f t="shared" si="60"/>
        <v>763.03674236359063</v>
      </c>
      <c r="O80" s="10">
        <f t="shared" si="60"/>
        <v>785.6637974466455</v>
      </c>
      <c r="P80" s="10">
        <f t="shared" si="60"/>
        <v>860.17171349347961</v>
      </c>
      <c r="Q80" s="10">
        <f t="shared" si="60"/>
        <v>911.18659267452847</v>
      </c>
      <c r="R80" s="10">
        <f t="shared" si="60"/>
        <v>958.08192099607152</v>
      </c>
      <c r="S80" s="10">
        <f t="shared" si="60"/>
        <v>957.5296238463078</v>
      </c>
      <c r="T80" s="10">
        <f t="shared" si="60"/>
        <v>1017.0376805620635</v>
      </c>
      <c r="U80" s="10">
        <f t="shared" si="60"/>
        <v>1030.2755423925753</v>
      </c>
      <c r="V80" s="10">
        <f t="shared" si="60"/>
        <v>1050.9345543866516</v>
      </c>
      <c r="W80" s="10">
        <f t="shared" si="59"/>
        <v>1034.5714620844576</v>
      </c>
      <c r="X80" s="10">
        <f t="shared" si="59"/>
        <v>1013.8147156706792</v>
      </c>
      <c r="Y80" s="10">
        <f t="shared" si="59"/>
        <v>996.2252990034433</v>
      </c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</row>
    <row r="81" spans="1:66" ht="22" thickTop="1" thickBot="1">
      <c r="A81" s="1" t="s">
        <v>6</v>
      </c>
      <c r="B81" s="10">
        <f t="shared" si="57"/>
        <v>477.22288039276759</v>
      </c>
      <c r="C81" s="10">
        <f t="shared" si="57"/>
        <v>534.71195001113267</v>
      </c>
      <c r="D81" s="10">
        <f t="shared" si="57"/>
        <v>548.07929790371156</v>
      </c>
      <c r="E81" s="10">
        <f t="shared" si="57"/>
        <v>539.52998002296033</v>
      </c>
      <c r="F81" s="10">
        <f t="shared" si="57"/>
        <v>533.91006050381134</v>
      </c>
      <c r="G81" s="10">
        <f t="shared" si="60"/>
        <v>518.86725150675022</v>
      </c>
      <c r="H81" s="10">
        <f t="shared" si="60"/>
        <v>551.42619389622871</v>
      </c>
      <c r="I81" s="10">
        <f t="shared" si="60"/>
        <v>591.70127681171698</v>
      </c>
      <c r="J81" s="10">
        <f t="shared" si="60"/>
        <v>608.2285391077919</v>
      </c>
      <c r="K81" s="10">
        <f t="shared" si="60"/>
        <v>632.78915494662988</v>
      </c>
      <c r="L81" s="10">
        <f t="shared" si="60"/>
        <v>703.32364349175248</v>
      </c>
      <c r="M81" s="10">
        <f t="shared" si="60"/>
        <v>768.96249525313317</v>
      </c>
      <c r="N81" s="10">
        <f t="shared" si="60"/>
        <v>807.19715964222041</v>
      </c>
      <c r="O81" s="10">
        <f t="shared" si="60"/>
        <v>827.75743546330784</v>
      </c>
      <c r="P81" s="10">
        <f t="shared" si="60"/>
        <v>902.47044931366406</v>
      </c>
      <c r="Q81" s="10">
        <f t="shared" si="60"/>
        <v>951.78957846453568</v>
      </c>
      <c r="R81" s="10">
        <f t="shared" si="60"/>
        <v>996.03199240623246</v>
      </c>
      <c r="S81" s="10">
        <f t="shared" si="60"/>
        <v>990.26238582884082</v>
      </c>
      <c r="T81" s="10">
        <f t="shared" si="60"/>
        <v>1045.6471131038124</v>
      </c>
      <c r="U81" s="10">
        <f t="shared" si="60"/>
        <v>1052.2060094011781</v>
      </c>
      <c r="V81" s="10">
        <f t="shared" si="60"/>
        <v>1065.1109910159707</v>
      </c>
      <c r="W81" s="10">
        <f t="shared" si="59"/>
        <v>1048.5271710384775</v>
      </c>
      <c r="X81" s="10">
        <f t="shared" si="59"/>
        <v>1027.4904293586403</v>
      </c>
      <c r="Y81" s="10">
        <f t="shared" si="59"/>
        <v>1009.6637426828306</v>
      </c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</row>
    <row r="82" spans="1:66" ht="22" thickTop="1" thickBot="1">
      <c r="A82" s="1" t="s">
        <v>7</v>
      </c>
      <c r="B82" s="10">
        <f t="shared" si="57"/>
        <v>560.10858536088142</v>
      </c>
      <c r="C82" s="10">
        <f t="shared" si="57"/>
        <v>624.51897560006637</v>
      </c>
      <c r="D82" s="10">
        <f t="shared" si="57"/>
        <v>636.82417955553387</v>
      </c>
      <c r="E82" s="10">
        <f t="shared" si="57"/>
        <v>623.49931245413961</v>
      </c>
      <c r="F82" s="10">
        <f t="shared" si="57"/>
        <v>613.54835044906872</v>
      </c>
      <c r="G82" s="10">
        <f t="shared" si="60"/>
        <v>592.84276981751702</v>
      </c>
      <c r="H82" s="10">
        <f t="shared" si="60"/>
        <v>626.39143925233736</v>
      </c>
      <c r="I82" s="10">
        <f t="shared" si="60"/>
        <v>668.25597068619447</v>
      </c>
      <c r="J82" s="10">
        <f t="shared" si="60"/>
        <v>683.02028642502171</v>
      </c>
      <c r="K82" s="10">
        <f t="shared" si="60"/>
        <v>706.70430923334186</v>
      </c>
      <c r="L82" s="10">
        <f t="shared" si="60"/>
        <v>781.40208607747741</v>
      </c>
      <c r="M82" s="10">
        <f t="shared" si="60"/>
        <v>850.23437294287783</v>
      </c>
      <c r="N82" s="10">
        <f t="shared" si="60"/>
        <v>888.68095598861328</v>
      </c>
      <c r="O82" s="10">
        <f t="shared" si="60"/>
        <v>907.95560865507025</v>
      </c>
      <c r="P82" s="10">
        <f t="shared" si="60"/>
        <v>986.94588902490307</v>
      </c>
      <c r="Q82" s="10">
        <f t="shared" si="60"/>
        <v>1038.5793918104725</v>
      </c>
      <c r="R82" s="10">
        <f t="shared" si="60"/>
        <v>1085.3719457640348</v>
      </c>
      <c r="S82" s="10">
        <f t="shared" si="60"/>
        <v>1078.570399609062</v>
      </c>
      <c r="T82" s="10">
        <f t="shared" si="60"/>
        <v>1139.3760352756535</v>
      </c>
      <c r="U82" s="10">
        <f t="shared" si="60"/>
        <v>1148.0052498263517</v>
      </c>
      <c r="V82" s="10">
        <f t="shared" si="60"/>
        <v>1164.5025677392914</v>
      </c>
      <c r="W82" s="10">
        <f t="shared" si="59"/>
        <v>1146.371217007199</v>
      </c>
      <c r="X82" s="10">
        <f t="shared" si="59"/>
        <v>1123.3714170711646</v>
      </c>
      <c r="Y82" s="10">
        <f t="shared" si="59"/>
        <v>1103.8812206659404</v>
      </c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</row>
    <row r="83" spans="1:66" ht="22" thickTop="1" thickBot="1">
      <c r="A83" s="1" t="s">
        <v>8</v>
      </c>
      <c r="B83" s="10">
        <f t="shared" si="57"/>
        <v>686.97239202013316</v>
      </c>
      <c r="C83" s="10">
        <f t="shared" si="57"/>
        <v>764.45214381712231</v>
      </c>
      <c r="D83" s="10">
        <f t="shared" si="57"/>
        <v>777.53583172005347</v>
      </c>
      <c r="E83" s="10">
        <f t="shared" si="57"/>
        <v>758.8851312219341</v>
      </c>
      <c r="F83" s="10">
        <f t="shared" si="57"/>
        <v>743.9724084944221</v>
      </c>
      <c r="G83" s="10">
        <f t="shared" si="60"/>
        <v>715.7018619069155</v>
      </c>
      <c r="H83" s="10">
        <f t="shared" si="60"/>
        <v>752.36803344673092</v>
      </c>
      <c r="I83" s="10">
        <f t="shared" si="60"/>
        <v>798.03350343840259</v>
      </c>
      <c r="J83" s="10">
        <f t="shared" si="60"/>
        <v>810.41404804477816</v>
      </c>
      <c r="K83" s="10">
        <f t="shared" si="60"/>
        <v>832.55548479883078</v>
      </c>
      <c r="L83" s="10">
        <f t="shared" si="60"/>
        <v>913.42404663466641</v>
      </c>
      <c r="M83" s="10">
        <f t="shared" si="60"/>
        <v>985.60268949511476</v>
      </c>
      <c r="N83" s="10">
        <f t="shared" si="60"/>
        <v>1021.0592729740341</v>
      </c>
      <c r="O83" s="10">
        <f t="shared" si="60"/>
        <v>1033.5573409160363</v>
      </c>
      <c r="P83" s="10">
        <f t="shared" si="60"/>
        <v>1112.788595676084</v>
      </c>
      <c r="Q83" s="10">
        <f t="shared" si="60"/>
        <v>1159.7688252711973</v>
      </c>
      <c r="R83" s="10">
        <f t="shared" si="60"/>
        <v>1200.5594039307352</v>
      </c>
      <c r="S83" s="10">
        <f t="shared" si="60"/>
        <v>1182.2445396997878</v>
      </c>
      <c r="T83" s="10">
        <f t="shared" si="60"/>
        <v>1238.5214743288627</v>
      </c>
      <c r="U83" s="10">
        <f t="shared" si="60"/>
        <v>1238.9439818886362</v>
      </c>
      <c r="V83" s="10">
        <f t="shared" si="60"/>
        <v>1249.7177078332923</v>
      </c>
      <c r="W83" s="10">
        <f t="shared" si="59"/>
        <v>1230.2595540219002</v>
      </c>
      <c r="X83" s="10">
        <f t="shared" si="59"/>
        <v>1205.5766910957273</v>
      </c>
      <c r="Y83" s="10">
        <f t="shared" si="59"/>
        <v>1184.6602549696624</v>
      </c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</row>
    <row r="84" spans="1:66" ht="22" thickTop="1" thickBot="1">
      <c r="A84" s="1" t="s">
        <v>9</v>
      </c>
      <c r="B84" s="10">
        <f t="shared" si="57"/>
        <v>857.75418489993535</v>
      </c>
      <c r="C84" s="10">
        <f t="shared" si="57"/>
        <v>956.96897004529717</v>
      </c>
      <c r="D84" s="10">
        <f t="shared" si="57"/>
        <v>975.65027620298281</v>
      </c>
      <c r="E84" s="10">
        <f t="shared" si="57"/>
        <v>954.24023223499887</v>
      </c>
      <c r="F84" s="10">
        <f t="shared" si="57"/>
        <v>937.14048290733797</v>
      </c>
      <c r="G84" s="10">
        <f t="shared" si="60"/>
        <v>902.77128432587676</v>
      </c>
      <c r="H84" s="10">
        <f t="shared" si="60"/>
        <v>949.89310045083312</v>
      </c>
      <c r="I84" s="10">
        <f t="shared" si="60"/>
        <v>1007.9310988714777</v>
      </c>
      <c r="J84" s="10">
        <f t="shared" si="60"/>
        <v>1023.314970050573</v>
      </c>
      <c r="K84" s="10">
        <f t="shared" si="60"/>
        <v>1050.2463851550222</v>
      </c>
      <c r="L84" s="10">
        <f t="shared" si="60"/>
        <v>1150.1621097038278</v>
      </c>
      <c r="M84" s="10">
        <f t="shared" si="60"/>
        <v>1237.5812362847721</v>
      </c>
      <c r="N84" s="10">
        <f t="shared" si="60"/>
        <v>1277.0893841665822</v>
      </c>
      <c r="O84" s="10">
        <f t="shared" si="60"/>
        <v>1286.0139761718478</v>
      </c>
      <c r="P84" s="10">
        <f t="shared" si="60"/>
        <v>1375.394719162972</v>
      </c>
      <c r="Q84" s="10">
        <f t="shared" si="60"/>
        <v>1421.5553376974906</v>
      </c>
      <c r="R84" s="10">
        <f t="shared" si="60"/>
        <v>1456.5616595339511</v>
      </c>
      <c r="S84" s="10">
        <f t="shared" si="60"/>
        <v>1416.6765966429582</v>
      </c>
      <c r="T84" s="10">
        <f t="shared" si="60"/>
        <v>1462.2727746435003</v>
      </c>
      <c r="U84" s="10">
        <f t="shared" si="60"/>
        <v>1437.2950544597654</v>
      </c>
      <c r="V84" s="10">
        <f t="shared" si="60"/>
        <v>1420.1479880212946</v>
      </c>
      <c r="W84" s="10">
        <f t="shared" si="59"/>
        <v>1398.0362280513034</v>
      </c>
      <c r="X84" s="10">
        <f t="shared" si="59"/>
        <v>1369.9872391448539</v>
      </c>
      <c r="Y84" s="10">
        <f t="shared" si="59"/>
        <v>1346.2183235771076</v>
      </c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</row>
    <row r="85" spans="1:66" ht="22" thickTop="1" thickBot="1">
      <c r="A85" s="1" t="s">
        <v>10</v>
      </c>
      <c r="B85" s="10">
        <f t="shared" si="57"/>
        <v>1052.3145768578993</v>
      </c>
      <c r="C85" s="10">
        <f t="shared" si="57"/>
        <v>1179.2707630176892</v>
      </c>
      <c r="D85" s="10">
        <f t="shared" si="57"/>
        <v>1207.8169602068474</v>
      </c>
      <c r="E85" s="10">
        <f t="shared" si="57"/>
        <v>1186.9039000446874</v>
      </c>
      <c r="F85" s="10">
        <f t="shared" si="57"/>
        <v>1171.3160212327052</v>
      </c>
      <c r="G85" s="10">
        <f t="shared" si="60"/>
        <v>1134.0186145826337</v>
      </c>
      <c r="H85" s="10">
        <f t="shared" si="60"/>
        <v>1199.3677511834401</v>
      </c>
      <c r="I85" s="10">
        <f t="shared" si="60"/>
        <v>1279.3995085812712</v>
      </c>
      <c r="J85" s="10">
        <f t="shared" si="60"/>
        <v>1306.0056874936542</v>
      </c>
      <c r="K85" s="10">
        <f t="shared" si="60"/>
        <v>1347.8765178790657</v>
      </c>
      <c r="L85" s="10">
        <f t="shared" si="60"/>
        <v>1484.5811269595961</v>
      </c>
      <c r="M85" s="10">
        <f t="shared" si="60"/>
        <v>1606.8211215323865</v>
      </c>
      <c r="N85" s="10">
        <f t="shared" si="60"/>
        <v>1668.1211540632994</v>
      </c>
      <c r="O85" s="10">
        <f t="shared" si="60"/>
        <v>1690.1659454933003</v>
      </c>
      <c r="P85" s="10">
        <f t="shared" si="60"/>
        <v>1819.0971530188244</v>
      </c>
      <c r="Q85" s="10">
        <f t="shared" si="60"/>
        <v>1892.3844469030362</v>
      </c>
      <c r="R85" s="10">
        <f t="shared" si="60"/>
        <v>1951.9620753367517</v>
      </c>
      <c r="S85" s="10">
        <f t="shared" si="60"/>
        <v>1911.6218707198043</v>
      </c>
      <c r="T85" s="10">
        <f t="shared" si="60"/>
        <v>1987.2773204024654</v>
      </c>
      <c r="U85" s="10">
        <f t="shared" si="60"/>
        <v>1967.9387145941853</v>
      </c>
      <c r="V85" s="10">
        <f t="shared" si="60"/>
        <v>1959.7917018439393</v>
      </c>
      <c r="W85" s="10">
        <f t="shared" si="59"/>
        <v>1929.2776680475517</v>
      </c>
      <c r="X85" s="10">
        <f t="shared" si="59"/>
        <v>1890.5703106681542</v>
      </c>
      <c r="Y85" s="10">
        <f t="shared" si="59"/>
        <v>1857.7694167582163</v>
      </c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</row>
    <row r="86" spans="1:66" ht="22" thickTop="1" thickBot="1">
      <c r="A86" s="1" t="s">
        <v>11</v>
      </c>
      <c r="B86" s="10">
        <f t="shared" si="57"/>
        <v>1248.8210241099625</v>
      </c>
      <c r="C86" s="10">
        <f t="shared" si="57"/>
        <v>1404.3899417165032</v>
      </c>
      <c r="D86" s="10">
        <f t="shared" si="57"/>
        <v>1443.6011734789015</v>
      </c>
      <c r="E86" s="10">
        <f t="shared" si="57"/>
        <v>1423.9323681806131</v>
      </c>
      <c r="F86" s="10">
        <f t="shared" si="57"/>
        <v>1410.7004658359022</v>
      </c>
      <c r="G86" s="10">
        <f t="shared" si="60"/>
        <v>1371.2935101124883</v>
      </c>
      <c r="H86" s="10">
        <f t="shared" si="60"/>
        <v>1456.3906940880233</v>
      </c>
      <c r="I86" s="10">
        <f t="shared" si="60"/>
        <v>1560.327032106369</v>
      </c>
      <c r="J86" s="10">
        <f t="shared" si="60"/>
        <v>1599.9610244182838</v>
      </c>
      <c r="K86" s="10">
        <f t="shared" si="60"/>
        <v>1658.9825577982108</v>
      </c>
      <c r="L86" s="10">
        <f t="shared" si="60"/>
        <v>1836.0984108678122</v>
      </c>
      <c r="M86" s="10">
        <f t="shared" si="60"/>
        <v>1997.2466865463543</v>
      </c>
      <c r="N86" s="10">
        <f t="shared" si="60"/>
        <v>2084.1677675317924</v>
      </c>
      <c r="O86" s="10">
        <f t="shared" si="60"/>
        <v>2122.9429500758715</v>
      </c>
      <c r="P86" s="10">
        <f t="shared" si="60"/>
        <v>2297.3253822978304</v>
      </c>
      <c r="Q86" s="10">
        <f t="shared" si="60"/>
        <v>2403.1101142038128</v>
      </c>
      <c r="R86" s="10">
        <f t="shared" si="60"/>
        <v>2492.6079791453894</v>
      </c>
      <c r="S86" s="10">
        <f t="shared" si="60"/>
        <v>2454.6909463706138</v>
      </c>
      <c r="T86" s="10">
        <f t="shared" si="60"/>
        <v>2565.8043957711629</v>
      </c>
      <c r="U86" s="10">
        <f t="shared" si="60"/>
        <v>2554.2145368063857</v>
      </c>
      <c r="V86" s="10">
        <f t="shared" si="60"/>
        <v>2556.1411621838606</v>
      </c>
      <c r="W86" s="10">
        <f t="shared" si="59"/>
        <v>2516.3419438598785</v>
      </c>
      <c r="X86" s="10">
        <f t="shared" si="59"/>
        <v>2465.856236943298</v>
      </c>
      <c r="Y86" s="10">
        <f t="shared" si="59"/>
        <v>2423.0742846568737</v>
      </c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</row>
    <row r="87" spans="1:66" ht="22" thickTop="1" thickBot="1">
      <c r="A87" s="1" t="s">
        <v>12</v>
      </c>
      <c r="B87" s="10">
        <f t="shared" ref="B87:F87" si="61">AB22/B68*1000000</f>
        <v>1447.3859902020299</v>
      </c>
      <c r="C87" s="10">
        <f t="shared" si="61"/>
        <v>1631.9569893001189</v>
      </c>
      <c r="D87" s="10">
        <f t="shared" si="61"/>
        <v>1682.009746943176</v>
      </c>
      <c r="E87" s="10">
        <f t="shared" si="61"/>
        <v>1663.6334609897708</v>
      </c>
      <c r="F87" s="10">
        <f t="shared" si="61"/>
        <v>1652.8021306345713</v>
      </c>
      <c r="G87" s="10">
        <f t="shared" ref="G87:U87" si="62">AG22/G68*1000000</f>
        <v>1611.2761877222813</v>
      </c>
      <c r="H87" s="10">
        <f t="shared" si="62"/>
        <v>1716.3774833150192</v>
      </c>
      <c r="I87" s="10">
        <f t="shared" si="62"/>
        <v>1844.5699481406302</v>
      </c>
      <c r="J87" s="10">
        <f t="shared" si="62"/>
        <v>1897.5433000361709</v>
      </c>
      <c r="K87" s="10">
        <f t="shared" si="62"/>
        <v>1974.2218311237079</v>
      </c>
      <c r="L87" s="10">
        <f t="shared" si="62"/>
        <v>2192.8250892274082</v>
      </c>
      <c r="M87" s="10">
        <f t="shared" si="62"/>
        <v>2394.3704034719435</v>
      </c>
      <c r="N87" s="10">
        <f t="shared" si="62"/>
        <v>2508.7664827703788</v>
      </c>
      <c r="O87" s="10">
        <f t="shared" si="62"/>
        <v>2566.6841457522105</v>
      </c>
      <c r="P87" s="10">
        <f t="shared" si="62"/>
        <v>2790.7969157583952</v>
      </c>
      <c r="Q87" s="10">
        <f t="shared" si="62"/>
        <v>2934.5906071081176</v>
      </c>
      <c r="R87" s="10">
        <f t="shared" si="62"/>
        <v>3061.4679783513002</v>
      </c>
      <c r="S87" s="10">
        <f t="shared" si="62"/>
        <v>3034.256502578824</v>
      </c>
      <c r="T87" s="10">
        <f t="shared" si="62"/>
        <v>3194.3955382504741</v>
      </c>
      <c r="U87" s="10">
        <f t="shared" si="62"/>
        <v>3205.7058443449173</v>
      </c>
      <c r="V87" s="10">
        <f t="shared" ref="V87:Y87" si="63">AV22/V68*1000000</f>
        <v>3237.5492422996972</v>
      </c>
      <c r="W87" s="10">
        <f t="shared" si="63"/>
        <v>3187.1404733963227</v>
      </c>
      <c r="X87" s="10">
        <f t="shared" si="63"/>
        <v>3123.1964453462074</v>
      </c>
      <c r="Y87" s="10">
        <f t="shared" si="63"/>
        <v>3069.0098146318537</v>
      </c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</row>
    <row r="88" spans="1:66" ht="22" thickTop="1" thickBot="1">
      <c r="A88" s="1" t="s">
        <v>13</v>
      </c>
      <c r="B88" s="10">
        <f t="shared" si="57"/>
        <v>1653.6088973755225</v>
      </c>
      <c r="C88" s="10">
        <f t="shared" si="57"/>
        <v>1868.9345426423479</v>
      </c>
      <c r="D88" s="10">
        <f t="shared" si="57"/>
        <v>1930.8331424302737</v>
      </c>
      <c r="E88" s="10">
        <f t="shared" si="57"/>
        <v>1914.2308835759304</v>
      </c>
      <c r="F88" s="10">
        <f t="shared" si="57"/>
        <v>1906.1739326805175</v>
      </c>
      <c r="G88" s="10">
        <f t="shared" si="60"/>
        <v>1862.4961088169232</v>
      </c>
      <c r="H88" s="10">
        <f t="shared" si="60"/>
        <v>1988.3549745519792</v>
      </c>
      <c r="I88" s="10">
        <f t="shared" si="60"/>
        <v>2141.3921654154133</v>
      </c>
      <c r="J88" s="10">
        <f t="shared" si="60"/>
        <v>2207.334000803974</v>
      </c>
      <c r="K88" s="10">
        <f t="shared" si="60"/>
        <v>2300.8728975705171</v>
      </c>
      <c r="L88" s="10">
        <f t="shared" si="60"/>
        <v>2560.0842352150903</v>
      </c>
      <c r="M88" s="10">
        <f t="shared" si="60"/>
        <v>2799.7223100941446</v>
      </c>
      <c r="N88" s="10">
        <f t="shared" si="60"/>
        <v>2937.3896497864848</v>
      </c>
      <c r="O88" s="10">
        <f t="shared" si="60"/>
        <v>3008.4178583365474</v>
      </c>
      <c r="P88" s="10">
        <f t="shared" si="60"/>
        <v>3273.5951472420984</v>
      </c>
      <c r="Q88" s="10">
        <f t="shared" si="60"/>
        <v>3443.6494603413962</v>
      </c>
      <c r="R88" s="10">
        <f t="shared" si="60"/>
        <v>3592.4721383932533</v>
      </c>
      <c r="S88" s="10">
        <f t="shared" si="60"/>
        <v>3558.7395284113841</v>
      </c>
      <c r="T88" s="10">
        <f t="shared" si="60"/>
        <v>3742.5458247387041</v>
      </c>
      <c r="U88" s="10">
        <f t="shared" si="60"/>
        <v>3749.3224257061579</v>
      </c>
      <c r="V88" s="10">
        <f t="shared" si="60"/>
        <v>3777.1929561223419</v>
      </c>
      <c r="W88" s="10">
        <f t="shared" si="59"/>
        <v>3718.3819133925708</v>
      </c>
      <c r="X88" s="10">
        <f t="shared" si="59"/>
        <v>3643.7795168695075</v>
      </c>
      <c r="Y88" s="10">
        <f t="shared" si="59"/>
        <v>3580.5609078129623</v>
      </c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</row>
    <row r="89" spans="1:66" ht="22" thickTop="1" thickBot="1">
      <c r="A89" s="1" t="s">
        <v>14</v>
      </c>
      <c r="B89" s="10">
        <f t="shared" si="57"/>
        <v>1862.7708381120713</v>
      </c>
      <c r="C89" s="10">
        <f t="shared" si="57"/>
        <v>2111.5268988151383</v>
      </c>
      <c r="D89" s="10">
        <f t="shared" si="57"/>
        <v>2188.1261950648263</v>
      </c>
      <c r="E89" s="10">
        <f t="shared" si="57"/>
        <v>2176.2060418914657</v>
      </c>
      <c r="F89" s="10">
        <f t="shared" si="57"/>
        <v>2174.2197320046125</v>
      </c>
      <c r="G89" s="10">
        <f t="shared" si="60"/>
        <v>2131.7349966995071</v>
      </c>
      <c r="H89" s="10">
        <f t="shared" si="60"/>
        <v>2283.9966208228666</v>
      </c>
      <c r="I89" s="10">
        <f t="shared" si="60"/>
        <v>2469.0719989925269</v>
      </c>
      <c r="J89" s="10">
        <f t="shared" si="60"/>
        <v>2555.1713668658999</v>
      </c>
      <c r="K89" s="10">
        <f t="shared" si="60"/>
        <v>2674.5098732337287</v>
      </c>
      <c r="L89" s="10">
        <f t="shared" si="60"/>
        <v>2988.8080282647957</v>
      </c>
      <c r="M89" s="10">
        <f t="shared" si="60"/>
        <v>3283.6109505411832</v>
      </c>
      <c r="N89" s="10">
        <f t="shared" si="60"/>
        <v>3461.7929595694277</v>
      </c>
      <c r="O89" s="10">
        <f t="shared" si="60"/>
        <v>3563.6929789525548</v>
      </c>
      <c r="P89" s="10">
        <f t="shared" si="60"/>
        <v>3898.8857479007975</v>
      </c>
      <c r="Q89" s="10">
        <f t="shared" si="60"/>
        <v>4125.066023149795</v>
      </c>
      <c r="R89" s="10">
        <f t="shared" si="60"/>
        <v>4329.7048317492518</v>
      </c>
      <c r="S89" s="10">
        <f t="shared" si="60"/>
        <v>4317.0333968467903</v>
      </c>
      <c r="T89" s="10">
        <f t="shared" si="60"/>
        <v>4571.60397091711</v>
      </c>
      <c r="U89" s="10">
        <f t="shared" si="60"/>
        <v>4613.9492667008108</v>
      </c>
      <c r="V89" s="10">
        <f t="shared" si="60"/>
        <v>4685.2675019891994</v>
      </c>
      <c r="W89" s="10">
        <f t="shared" si="59"/>
        <v>4612.3177029027456</v>
      </c>
      <c r="X89" s="10">
        <f t="shared" si="59"/>
        <v>4519.7801523829939</v>
      </c>
      <c r="Y89" s="10">
        <f t="shared" si="59"/>
        <v>4441.3631644307379</v>
      </c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</row>
    <row r="90" spans="1:66" ht="22" thickTop="1" thickBot="1">
      <c r="A90" s="1" t="s">
        <v>15</v>
      </c>
      <c r="B90" s="10">
        <f t="shared" ref="B90:F91" si="64">B$87*B18</f>
        <v>2059.6604866100743</v>
      </c>
      <c r="C90" s="10">
        <f t="shared" si="64"/>
        <v>2338.9657994115573</v>
      </c>
      <c r="D90" s="10">
        <f t="shared" si="64"/>
        <v>2428.2244152766502</v>
      </c>
      <c r="E90" s="10">
        <f t="shared" si="64"/>
        <v>2419.3703870293602</v>
      </c>
      <c r="F90" s="10">
        <f t="shared" si="64"/>
        <v>2421.5127773301833</v>
      </c>
      <c r="G90" s="10">
        <f t="shared" si="60"/>
        <v>2378.432769718544</v>
      </c>
      <c r="H90" s="10">
        <f t="shared" si="60"/>
        <v>2552.8124540210906</v>
      </c>
      <c r="I90" s="10">
        <f t="shared" si="60"/>
        <v>2764.4732521980218</v>
      </c>
      <c r="J90" s="10">
        <f t="shared" si="60"/>
        <v>2865.7679220892578</v>
      </c>
      <c r="K90" s="10">
        <f t="shared" si="60"/>
        <v>3004.6388218893585</v>
      </c>
      <c r="L90" s="10">
        <f t="shared" si="60"/>
        <v>3363.2200349237833</v>
      </c>
      <c r="M90" s="10">
        <f t="shared" si="60"/>
        <v>3700.8152607250454</v>
      </c>
      <c r="N90" s="10">
        <f t="shared" si="60"/>
        <v>3907.6119290312954</v>
      </c>
      <c r="O90" s="10">
        <f t="shared" si="60"/>
        <v>4028.543715407217</v>
      </c>
      <c r="P90" s="10">
        <f t="shared" si="60"/>
        <v>4413.6206152628638</v>
      </c>
      <c r="Q90" s="10">
        <f t="shared" si="60"/>
        <v>4675.8160070127133</v>
      </c>
      <c r="R90" s="10">
        <f t="shared" si="60"/>
        <v>4913.8051621115837</v>
      </c>
      <c r="S90" s="10">
        <f t="shared" si="60"/>
        <v>4904.951833956251</v>
      </c>
      <c r="T90" s="10">
        <f t="shared" si="60"/>
        <v>5199.4725654841468</v>
      </c>
      <c r="U90" s="10">
        <f t="shared" si="60"/>
        <v>5252.3204458717746</v>
      </c>
      <c r="V90" s="10">
        <f t="shared" si="60"/>
        <v>5337.5401072559662</v>
      </c>
      <c r="W90" s="10">
        <f t="shared" ref="W90:Y90" si="65">W$87*W18</f>
        <v>5254.4343980782305</v>
      </c>
      <c r="X90" s="10">
        <f t="shared" si="65"/>
        <v>5149.0139739259921</v>
      </c>
      <c r="Y90" s="10">
        <f t="shared" si="65"/>
        <v>5059.6799459099457</v>
      </c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</row>
    <row r="91" spans="1:66" ht="22" thickTop="1" thickBot="1">
      <c r="A91" s="1" t="s">
        <v>16</v>
      </c>
      <c r="B91" s="10">
        <f t="shared" si="64"/>
        <v>2245.01515951696</v>
      </c>
      <c r="C91" s="10">
        <f t="shared" si="64"/>
        <v>2556.353372594046</v>
      </c>
      <c r="D91" s="10">
        <f t="shared" si="64"/>
        <v>2661.3237899179708</v>
      </c>
      <c r="E91" s="10">
        <f t="shared" si="64"/>
        <v>2659.2735485740559</v>
      </c>
      <c r="F91" s="10">
        <f t="shared" si="64"/>
        <v>2669.5649369516332</v>
      </c>
      <c r="G91" s="10">
        <f t="shared" si="60"/>
        <v>2630.1497829713317</v>
      </c>
      <c r="H91" s="10">
        <f t="shared" si="60"/>
        <v>2831.9706633991455</v>
      </c>
      <c r="I91" s="10">
        <f t="shared" si="60"/>
        <v>3076.8650863585863</v>
      </c>
      <c r="J91" s="10">
        <f t="shared" si="60"/>
        <v>3200.4494617467431</v>
      </c>
      <c r="K91" s="10">
        <f t="shared" si="60"/>
        <v>3367.3290990187265</v>
      </c>
      <c r="L91" s="10">
        <f t="shared" si="60"/>
        <v>3782.8853693279671</v>
      </c>
      <c r="M91" s="10">
        <f t="shared" si="60"/>
        <v>4178.237447765172</v>
      </c>
      <c r="N91" s="10">
        <f t="shared" si="60"/>
        <v>4428.8416870814153</v>
      </c>
      <c r="O91" s="10">
        <f t="shared" si="60"/>
        <v>4584.2377646684172</v>
      </c>
      <c r="P91" s="10">
        <f t="shared" si="60"/>
        <v>5043.2892392392159</v>
      </c>
      <c r="Q91" s="10">
        <f t="shared" si="60"/>
        <v>5365.8423138439775</v>
      </c>
      <c r="R91" s="10">
        <f t="shared" si="60"/>
        <v>5664.012904527186</v>
      </c>
      <c r="S91" s="10">
        <f t="shared" si="60"/>
        <v>5679.8068324670276</v>
      </c>
      <c r="T91" s="10">
        <f t="shared" si="60"/>
        <v>6049.5067791161036</v>
      </c>
      <c r="U91" s="10">
        <f t="shared" si="60"/>
        <v>6141.0954967301532</v>
      </c>
      <c r="V91" s="10">
        <f t="shared" ref="V91:Y91" si="66">V$87*V19</f>
        <v>6272.5588435186864</v>
      </c>
      <c r="W91" s="10">
        <f t="shared" si="66"/>
        <v>6174.8948558811871</v>
      </c>
      <c r="X91" s="10">
        <f t="shared" si="66"/>
        <v>6051.0071097442196</v>
      </c>
      <c r="Y91" s="10">
        <f t="shared" si="66"/>
        <v>5946.0237398398995</v>
      </c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</row>
    <row r="92" spans="1:66" ht="15" thickTop="1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</row>
    <row r="93" spans="1:66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</row>
    <row r="94" spans="1:66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</row>
    <row r="95" spans="1:66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</row>
    <row r="96" spans="1:66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</row>
    <row r="97" spans="1:66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</row>
    <row r="98" spans="1:66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</row>
    <row r="99" spans="1:66" s="14" customFormat="1"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</row>
    <row r="100" spans="1:66" s="14" customFormat="1"/>
    <row r="101" spans="1:66" s="14" customFormat="1"/>
    <row r="102" spans="1:66" s="14" customFormat="1"/>
    <row r="103" spans="1:66" s="14" customFormat="1"/>
    <row r="104" spans="1:66" s="14" customFormat="1"/>
    <row r="105" spans="1:66" s="14" customFormat="1"/>
    <row r="106" spans="1:66" s="14" customFormat="1"/>
    <row r="107" spans="1:66" s="14" customFormat="1"/>
    <row r="108" spans="1:66" s="14" customFormat="1"/>
    <row r="109" spans="1:66" s="14" customFormat="1"/>
    <row r="110" spans="1:66" s="14" customFormat="1"/>
    <row r="111" spans="1:66" s="14" customFormat="1"/>
    <row r="112" spans="1:66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  <row r="144" s="14" customFormat="1"/>
    <row r="145" s="14" customFormat="1"/>
    <row r="146" s="14" customFormat="1"/>
    <row r="147" s="14" customFormat="1"/>
    <row r="148" s="14" customFormat="1"/>
    <row r="149" s="14" customFormat="1"/>
    <row r="150" s="14" customFormat="1"/>
    <row r="151" s="14" customFormat="1"/>
    <row r="152" s="14" customFormat="1"/>
    <row r="153" s="14" customFormat="1"/>
    <row r="154" s="14" customFormat="1"/>
    <row r="155" s="14" customFormat="1"/>
    <row r="156" s="1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ignoredErrors>
    <ignoredError sqref="G87:U8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59"/>
  <sheetViews>
    <sheetView topLeftCell="AS1" workbookViewId="0">
      <selection activeCell="BB32" sqref="BB32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52" max="117" width="10.83203125" style="14"/>
  </cols>
  <sheetData>
    <row r="1" spans="1:51" ht="20" customHeight="1" thickTop="1" thickBot="1">
      <c r="A1" s="21" t="str">
        <f>CALIBRAZIONEMARCHE!A1</f>
        <v>profilo</v>
      </c>
      <c r="B1" s="1">
        <f>CALIBRAZIONEMARCHE!B1</f>
        <v>1990</v>
      </c>
      <c r="C1" s="1">
        <f>CALIBRAZIONEMARCHE!C1</f>
        <v>1991</v>
      </c>
      <c r="D1" s="1">
        <f>CALIBRAZIONEMARCHE!D1</f>
        <v>1992</v>
      </c>
      <c r="E1" s="1">
        <f>CALIBRAZIONEMARCHE!E1</f>
        <v>1993</v>
      </c>
      <c r="F1" s="1">
        <f>CALIBRAZIONEMARCHE!F1</f>
        <v>1994</v>
      </c>
      <c r="G1" s="1">
        <f>CALIBRAZIONEMARCHE!G1</f>
        <v>1995</v>
      </c>
      <c r="H1" s="1">
        <f>CALIBRAZIONEMARCHE!H1</f>
        <v>1996</v>
      </c>
      <c r="I1" s="1">
        <f>CALIBRAZIONEMARCHE!I1</f>
        <v>1997</v>
      </c>
      <c r="J1" s="1">
        <f>CALIBRAZIONEMARCHE!J1</f>
        <v>1998</v>
      </c>
      <c r="K1" s="1">
        <f>CALIBRAZIONEMARCHE!K1</f>
        <v>1999</v>
      </c>
      <c r="L1" s="1">
        <f>CALIBRAZIONEMARCHE!L1</f>
        <v>2000</v>
      </c>
      <c r="M1" s="1">
        <f>CALIBRAZIONEMARCHE!M1</f>
        <v>2001</v>
      </c>
      <c r="N1" s="1">
        <f>CALIBRAZIONEMARCHE!N1</f>
        <v>2002</v>
      </c>
      <c r="O1" s="1">
        <f>CALIBRAZIONEMARCHE!O1</f>
        <v>2003</v>
      </c>
      <c r="P1" s="1">
        <f>CALIBRAZIONEMARCHE!P1</f>
        <v>2004</v>
      </c>
      <c r="Q1" s="1">
        <f>CALIBRAZIONEMARCHE!Q1</f>
        <v>2005</v>
      </c>
      <c r="R1" s="1">
        <f>CALIBRAZIONEMARCHE!R1</f>
        <v>2006</v>
      </c>
      <c r="S1" s="1">
        <f>CALIBRAZIONEMARCHE!S1</f>
        <v>2007</v>
      </c>
      <c r="T1" s="1">
        <f>CALIBRAZIONEMARCHE!T1</f>
        <v>2008</v>
      </c>
      <c r="U1" s="1">
        <f>CALIBRAZIONEMARCHE!U1</f>
        <v>2009</v>
      </c>
      <c r="V1" s="1">
        <f>CALIBRAZIONEMARCHE!V1</f>
        <v>2010</v>
      </c>
      <c r="W1" s="1">
        <f>CALIBRAZIONEMARCHE!W1</f>
        <v>2011</v>
      </c>
      <c r="X1" s="1">
        <f>CALIBRAZIONEMARCHE!X1</f>
        <v>2012</v>
      </c>
      <c r="Y1" s="1">
        <f>CALIBRAZIONEMARCHE!Y1</f>
        <v>2013</v>
      </c>
      <c r="AA1" s="6" t="str">
        <f>CALIBRAZIONEMARCHE!AA1</f>
        <v>Euro/mln</v>
      </c>
      <c r="AB1" s="1">
        <f>CALIBRAZIONEMARCHE!AB1</f>
        <v>1990</v>
      </c>
      <c r="AC1" s="1">
        <f>CALIBRAZIONEMARCHE!AC1</f>
        <v>1991</v>
      </c>
      <c r="AD1" s="1">
        <f>CALIBRAZIONEMARCHE!AD1</f>
        <v>1992</v>
      </c>
      <c r="AE1" s="1">
        <f>CALIBRAZIONEMARCHE!AE1</f>
        <v>1993</v>
      </c>
      <c r="AF1" s="1">
        <f>CALIBRAZIONEMARCHE!AF1</f>
        <v>1994</v>
      </c>
      <c r="AG1" s="1">
        <f>CALIBRAZIONEMARCHE!AG1</f>
        <v>1995</v>
      </c>
      <c r="AH1" s="1">
        <f>CALIBRAZIONEMARCHE!AH1</f>
        <v>1996</v>
      </c>
      <c r="AI1" s="1">
        <f>CALIBRAZIONEMARCHE!AI1</f>
        <v>1997</v>
      </c>
      <c r="AJ1" s="1">
        <f>CALIBRAZIONEMARCHE!AJ1</f>
        <v>1998</v>
      </c>
      <c r="AK1" s="1">
        <f>CALIBRAZIONEMARCHE!AK1</f>
        <v>1999</v>
      </c>
      <c r="AL1" s="1">
        <f>CALIBRAZIONEMARCHE!AL1</f>
        <v>2000</v>
      </c>
      <c r="AM1" s="1">
        <f>CALIBRAZIONEMARCHE!AM1</f>
        <v>2001</v>
      </c>
      <c r="AN1" s="1">
        <f>CALIBRAZIONEMARCHE!AN1</f>
        <v>2002</v>
      </c>
      <c r="AO1" s="1">
        <f>CALIBRAZIONEMARCHE!AO1</f>
        <v>2003</v>
      </c>
      <c r="AP1" s="1">
        <f>CALIBRAZIONEMARCHE!AP1</f>
        <v>2004</v>
      </c>
      <c r="AQ1" s="1">
        <f>CALIBRAZIONEMARCHE!AQ1</f>
        <v>2005</v>
      </c>
      <c r="AR1" s="1">
        <f>CALIBRAZIONEMARCHE!AR1</f>
        <v>2006</v>
      </c>
      <c r="AS1" s="1">
        <f>CALIBRAZIONEMARCHE!AS1</f>
        <v>2007</v>
      </c>
      <c r="AT1" s="1">
        <f>CALIBRAZIONEMARCHE!AT1</f>
        <v>2008</v>
      </c>
      <c r="AU1" s="1">
        <f>CALIBRAZIONEMARCHE!AU1</f>
        <v>2009</v>
      </c>
      <c r="AV1" s="1">
        <f>CALIBRAZIONEMARCHE!AV1</f>
        <v>2010</v>
      </c>
      <c r="AW1" s="1">
        <f>CALIBRAZIONEMARCHE!AW1</f>
        <v>2011</v>
      </c>
      <c r="AX1" s="1">
        <f>CALIBRAZIONEMARCHE!AX1</f>
        <v>2012</v>
      </c>
      <c r="AY1" s="1">
        <f>CALIBRAZIONEMARCHE!AY1</f>
        <v>2013</v>
      </c>
    </row>
    <row r="2" spans="1:51" ht="20" customHeight="1" thickTop="1" thickBot="1">
      <c r="A2" s="1" t="str">
        <f>CALIBRAZIONEMARCHE!A2</f>
        <v>0 - 4</v>
      </c>
      <c r="B2" s="4">
        <v>0.32309197183557414</v>
      </c>
      <c r="C2" s="4">
        <v>0.32628975092883511</v>
      </c>
      <c r="D2" s="4">
        <v>0.32957970568702921</v>
      </c>
      <c r="E2" s="4">
        <v>0.3329634941390277</v>
      </c>
      <c r="F2" s="4">
        <v>0.3364425213526881</v>
      </c>
      <c r="G2" s="4">
        <v>0.34001787293183788</v>
      </c>
      <c r="H2" s="4">
        <v>0.34369023667009635</v>
      </c>
      <c r="I2" s="4">
        <v>0.34745981055964659</v>
      </c>
      <c r="J2" s="4">
        <v>0.35132619513918312</v>
      </c>
      <c r="K2" s="4">
        <v>0.35528826794676871</v>
      </c>
      <c r="L2" s="4">
        <v>0.35934403762958622</v>
      </c>
      <c r="M2" s="4">
        <v>0.36349047506746507</v>
      </c>
      <c r="N2" s="4">
        <v>0.36772331871050229</v>
      </c>
      <c r="O2" s="4">
        <v>0.37203685124086933</v>
      </c>
      <c r="P2" s="4">
        <v>0.3764236446828011</v>
      </c>
      <c r="Q2" s="4">
        <v>0.3808742712532075</v>
      </c>
      <c r="R2" s="4">
        <v>0.38537697763408374</v>
      </c>
      <c r="S2" s="4">
        <v>0.38991732104087501</v>
      </c>
      <c r="T2" s="4">
        <v>0.39447776656277905</v>
      </c>
      <c r="U2" s="4">
        <v>0.39903724688841369</v>
      </c>
      <c r="V2" s="4">
        <v>0.40357068785170491</v>
      </c>
      <c r="W2" s="4">
        <v>0.40357068785170491</v>
      </c>
      <c r="X2" s="4">
        <v>0.40357068785170491</v>
      </c>
      <c r="Y2" s="4">
        <v>0.40357068785170491</v>
      </c>
      <c r="AA2" s="7" t="str">
        <f>CALIBRAZIONEMARCHE!AA2</f>
        <v>Piemonte</v>
      </c>
      <c r="AB2" s="8">
        <v>3015.5918337835114</v>
      </c>
      <c r="AC2" s="8">
        <v>3496.929663734913</v>
      </c>
      <c r="AD2" s="8">
        <v>3545.9930691484142</v>
      </c>
      <c r="AE2" s="8">
        <v>3562.5196899192779</v>
      </c>
      <c r="AF2" s="8">
        <v>3542.8943277538774</v>
      </c>
      <c r="AG2" s="8">
        <v>3434.288689</v>
      </c>
      <c r="AH2" s="8">
        <v>3808.2695199999998</v>
      </c>
      <c r="AI2" s="8">
        <v>4334.6169570000002</v>
      </c>
      <c r="AJ2" s="8">
        <v>4321.9083549999996</v>
      </c>
      <c r="AK2" s="8">
        <v>4679.2024009999996</v>
      </c>
      <c r="AL2" s="8">
        <v>5233.012221</v>
      </c>
      <c r="AM2" s="8">
        <v>5445.4087360000003</v>
      </c>
      <c r="AN2" s="8">
        <v>5776.2909529999997</v>
      </c>
      <c r="AO2" s="8">
        <v>6094.2142210000002</v>
      </c>
      <c r="AP2" s="8">
        <v>6827.3480179999997</v>
      </c>
      <c r="AQ2" s="8">
        <v>7171.5218590000004</v>
      </c>
      <c r="AR2" s="8">
        <v>7595.1097840000002</v>
      </c>
      <c r="AS2" s="8">
        <v>7537</v>
      </c>
      <c r="AT2" s="8">
        <v>8124</v>
      </c>
      <c r="AU2" s="8">
        <v>8336</v>
      </c>
      <c r="AV2" s="8">
        <v>8528</v>
      </c>
      <c r="AW2" s="8">
        <v>8400</v>
      </c>
      <c r="AX2" s="8">
        <v>8308</v>
      </c>
      <c r="AY2" s="8">
        <v>8256.0121876904323</v>
      </c>
    </row>
    <row r="3" spans="1:51" ht="20" customHeight="1" thickTop="1" thickBot="1">
      <c r="A3" s="1" t="str">
        <f>CALIBRAZIONEMARCHE!A3</f>
        <v>5 - 9</v>
      </c>
      <c r="B3" s="4">
        <v>0.1966596301021982</v>
      </c>
      <c r="C3" s="4">
        <v>0.19860605436664663</v>
      </c>
      <c r="D3" s="4">
        <v>0.20060858411730439</v>
      </c>
      <c r="E3" s="4">
        <v>0.20266822856322944</v>
      </c>
      <c r="F3" s="4">
        <v>0.20478584294116303</v>
      </c>
      <c r="G3" s="4">
        <v>0.20696208803647209</v>
      </c>
      <c r="H3" s="4">
        <v>0.2091973824953953</v>
      </c>
      <c r="I3" s="4">
        <v>0.21149184683181996</v>
      </c>
      <c r="J3" s="4">
        <v>0.21384523790162799</v>
      </c>
      <c r="K3" s="4">
        <v>0.21625687248465719</v>
      </c>
      <c r="L3" s="4">
        <v>0.2187255384842213</v>
      </c>
      <c r="M3" s="4">
        <v>0.22124939213537348</v>
      </c>
      <c r="N3" s="4">
        <v>0.22382583951780416</v>
      </c>
      <c r="O3" s="4">
        <v>0.22645140061434385</v>
      </c>
      <c r="P3" s="4">
        <v>0.22912155416450417</v>
      </c>
      <c r="Q3" s="4">
        <v>0.23183056166502036</v>
      </c>
      <c r="R3" s="4">
        <v>0.23457126910597334</v>
      </c>
      <c r="S3" s="4">
        <v>0.23733488545287204</v>
      </c>
      <c r="T3" s="4">
        <v>0.24011073755573797</v>
      </c>
      <c r="U3" s="4">
        <v>0.24288600216291267</v>
      </c>
      <c r="V3" s="4">
        <v>0.24564541713031623</v>
      </c>
      <c r="W3" s="4">
        <v>0.24564541713031623</v>
      </c>
      <c r="X3" s="4">
        <v>0.24564541713031623</v>
      </c>
      <c r="Y3" s="4">
        <v>0.24564541713031623</v>
      </c>
      <c r="AA3" s="7" t="str">
        <f>CALIBRAZIONEMARCHE!AA3</f>
        <v>Valle d'Aosta</v>
      </c>
      <c r="AB3" s="8">
        <v>86.248302147944244</v>
      </c>
      <c r="AC3" s="8">
        <v>102.25846601971833</v>
      </c>
      <c r="AD3" s="8">
        <v>100.70909532244987</v>
      </c>
      <c r="AE3" s="8">
        <v>111.55469020332909</v>
      </c>
      <c r="AF3" s="8">
        <v>106.39012121243422</v>
      </c>
      <c r="AG3" s="8">
        <v>133.99467240000001</v>
      </c>
      <c r="AH3" s="8">
        <v>154.9120135</v>
      </c>
      <c r="AI3" s="8">
        <v>173.81568680000001</v>
      </c>
      <c r="AJ3" s="8">
        <v>145.25109190000001</v>
      </c>
      <c r="AK3" s="8">
        <v>154.6862826</v>
      </c>
      <c r="AL3" s="8">
        <v>180.9348981</v>
      </c>
      <c r="AM3" s="8">
        <v>190.0654456</v>
      </c>
      <c r="AN3" s="8">
        <v>200.9880818</v>
      </c>
      <c r="AO3" s="8">
        <v>209.41052930000001</v>
      </c>
      <c r="AP3" s="8">
        <v>236.63635529999999</v>
      </c>
      <c r="AQ3" s="8">
        <v>239.5373706</v>
      </c>
      <c r="AR3" s="8">
        <v>257.39629159999998</v>
      </c>
      <c r="AS3" s="8">
        <v>258</v>
      </c>
      <c r="AT3" s="8">
        <v>288</v>
      </c>
      <c r="AU3" s="8">
        <v>291</v>
      </c>
      <c r="AV3" s="8">
        <v>298</v>
      </c>
      <c r="AW3" s="8">
        <v>299</v>
      </c>
      <c r="AX3" s="8">
        <v>296</v>
      </c>
      <c r="AY3" s="8">
        <v>294.14776210355899</v>
      </c>
    </row>
    <row r="4" spans="1:51" ht="20" customHeight="1" thickTop="1" thickBot="1">
      <c r="A4" s="1" t="str">
        <f>CALIBRAZIONEMARCHE!A4</f>
        <v>10 - 14</v>
      </c>
      <c r="B4" s="4">
        <v>0.22441210310587958</v>
      </c>
      <c r="C4" s="4">
        <v>0.22499709078359356</v>
      </c>
      <c r="D4" s="4">
        <v>0.22562027495108666</v>
      </c>
      <c r="E4" s="4">
        <v>0.22628283931611112</v>
      </c>
      <c r="F4" s="4">
        <v>0.22698628040131794</v>
      </c>
      <c r="G4" s="4">
        <v>0.22773239067390275</v>
      </c>
      <c r="H4" s="4">
        <v>0.22852323405353303</v>
      </c>
      <c r="I4" s="4">
        <v>0.22936111271760615</v>
      </c>
      <c r="J4" s="4">
        <v>0.2302485241901655</v>
      </c>
      <c r="K4" s="4">
        <v>0.23118810791548158</v>
      </c>
      <c r="L4" s="4">
        <v>0.23218258095372268</v>
      </c>
      <c r="M4" s="4">
        <v>0.23323466319383332</v>
      </c>
      <c r="N4" s="4">
        <v>0.23434699368847794</v>
      </c>
      <c r="O4" s="4">
        <v>0.2355220415463708</v>
      </c>
      <c r="P4" s="4">
        <v>0.23676201748183567</v>
      </c>
      <c r="Q4" s="4">
        <v>0.2380687958842363</v>
      </c>
      <c r="R4" s="4">
        <v>0.23944386245026816</v>
      </c>
      <c r="S4" s="4">
        <v>0.24088830939454833</v>
      </c>
      <c r="T4" s="4">
        <v>0.24240290944126955</v>
      </c>
      <c r="U4" s="4">
        <v>0.24398831165427712</v>
      </c>
      <c r="V4" s="4">
        <v>0.24564541713031623</v>
      </c>
      <c r="W4" s="4">
        <v>0.24564541713031623</v>
      </c>
      <c r="X4" s="4">
        <v>0.24564541713031623</v>
      </c>
      <c r="Y4" s="4">
        <v>0.24564541713031623</v>
      </c>
      <c r="AA4" s="7" t="str">
        <f>CALIBRAZIONEMARCHE!AA4</f>
        <v>Lombardia</v>
      </c>
      <c r="AB4" s="8">
        <v>6302.3235395890033</v>
      </c>
      <c r="AC4" s="8">
        <v>7000.0568102588995</v>
      </c>
      <c r="AD4" s="8">
        <v>7446.7920279713053</v>
      </c>
      <c r="AE4" s="8">
        <v>7519.6124507429231</v>
      </c>
      <c r="AF4" s="8">
        <v>7614.1240632762992</v>
      </c>
      <c r="AG4" s="8">
        <v>7410.5882620000002</v>
      </c>
      <c r="AH4" s="8">
        <v>7989.3916920000001</v>
      </c>
      <c r="AI4" s="8">
        <v>8530.571833</v>
      </c>
      <c r="AJ4" s="8">
        <v>9345.4593220000006</v>
      </c>
      <c r="AK4" s="8">
        <v>9503.0525909999997</v>
      </c>
      <c r="AL4" s="8">
        <v>10365.551229999999</v>
      </c>
      <c r="AM4" s="8">
        <v>11410.846030000001</v>
      </c>
      <c r="AN4" s="8">
        <v>12335.800160000001</v>
      </c>
      <c r="AO4" s="8">
        <v>12102.223959999999</v>
      </c>
      <c r="AP4" s="8">
        <v>13327.01259</v>
      </c>
      <c r="AQ4" s="8">
        <v>14044.55933</v>
      </c>
      <c r="AR4" s="8">
        <v>14949.82936</v>
      </c>
      <c r="AS4" s="8">
        <v>15262</v>
      </c>
      <c r="AT4" s="8">
        <v>16406</v>
      </c>
      <c r="AU4" s="8">
        <v>16688</v>
      </c>
      <c r="AV4" s="8">
        <v>17391</v>
      </c>
      <c r="AW4" s="8">
        <v>17573</v>
      </c>
      <c r="AX4" s="8">
        <v>17158</v>
      </c>
      <c r="AY4" s="8">
        <v>17050.63277761103</v>
      </c>
    </row>
    <row r="5" spans="1:51" ht="20" customHeight="1" thickTop="1" thickBot="1">
      <c r="A5" s="1" t="str">
        <f>CALIBRAZIONEMARCHE!A5</f>
        <v>15 - 19</v>
      </c>
      <c r="B5" s="4">
        <v>0.23977123808476603</v>
      </c>
      <c r="C5" s="4">
        <v>0.24044836779405407</v>
      </c>
      <c r="D5" s="4">
        <v>0.2411596609886319</v>
      </c>
      <c r="E5" s="4">
        <v>0.24190183945469115</v>
      </c>
      <c r="F5" s="4">
        <v>0.24267176596442477</v>
      </c>
      <c r="G5" s="4">
        <v>0.24346644302236911</v>
      </c>
      <c r="H5" s="4">
        <v>0.24428300614143805</v>
      </c>
      <c r="I5" s="4">
        <v>0.24511870965830468</v>
      </c>
      <c r="J5" s="4">
        <v>0.24597090218951315</v>
      </c>
      <c r="K5" s="4">
        <v>0.24683698758284489</v>
      </c>
      <c r="L5" s="4">
        <v>0.24771436553968953</v>
      </c>
      <c r="M5" s="4">
        <v>0.24860034386285521</v>
      </c>
      <c r="N5" s="4">
        <v>0.24949201139220642</v>
      </c>
      <c r="O5" s="4">
        <v>0.25038605698348843</v>
      </c>
      <c r="P5" s="4">
        <v>0.25127851520765404</v>
      </c>
      <c r="Q5" s="4">
        <v>0.25216441363967101</v>
      </c>
      <c r="R5" s="4">
        <v>0.25303728951949006</v>
      </c>
      <c r="S5" s="4">
        <v>0.2538885350912336</v>
      </c>
      <c r="T5" s="4">
        <v>0.25470652101859209</v>
      </c>
      <c r="U5" s="4">
        <v>0.25547543601683159</v>
      </c>
      <c r="V5" s="4">
        <v>0.25617376851174212</v>
      </c>
      <c r="W5" s="4">
        <v>0.25617376851174212</v>
      </c>
      <c r="X5" s="4">
        <v>0.25617376851174212</v>
      </c>
      <c r="Y5" s="4">
        <v>0.25617376851174212</v>
      </c>
      <c r="AA5" s="7" t="str">
        <f>CALIBRAZIONEMARCHE!AA5</f>
        <v>Trentino-Alto Adige</v>
      </c>
      <c r="AB5" s="8">
        <v>655.38380494455839</v>
      </c>
      <c r="AC5" s="8">
        <v>758.67518476245561</v>
      </c>
      <c r="AD5" s="8">
        <v>808.77150397413584</v>
      </c>
      <c r="AE5" s="8">
        <v>829.94623683680481</v>
      </c>
      <c r="AF5" s="8">
        <v>848.02222830493679</v>
      </c>
      <c r="AG5" s="8">
        <v>1040.1960041</v>
      </c>
      <c r="AH5" s="8">
        <v>1159.9409376000001</v>
      </c>
      <c r="AI5" s="8">
        <v>1280.4478612</v>
      </c>
      <c r="AJ5" s="8">
        <v>1198.6962604</v>
      </c>
      <c r="AK5" s="8">
        <v>1187.1367498</v>
      </c>
      <c r="AL5" s="8">
        <v>1271.5247101</v>
      </c>
      <c r="AM5" s="8">
        <v>1418.3136480000001</v>
      </c>
      <c r="AN5" s="8">
        <v>1513.3887705</v>
      </c>
      <c r="AO5" s="8">
        <v>1667.4607444999999</v>
      </c>
      <c r="AP5" s="8">
        <v>1836.7701841999999</v>
      </c>
      <c r="AQ5" s="8">
        <v>1848.9132064</v>
      </c>
      <c r="AR5" s="8">
        <v>1921.4478938</v>
      </c>
      <c r="AS5" s="8">
        <v>1958</v>
      </c>
      <c r="AT5" s="8">
        <v>2095</v>
      </c>
      <c r="AU5" s="8">
        <v>2096</v>
      </c>
      <c r="AV5" s="8">
        <v>2152</v>
      </c>
      <c r="AW5" s="8">
        <v>2201</v>
      </c>
      <c r="AX5" s="8">
        <v>2249</v>
      </c>
      <c r="AY5" s="8">
        <v>2234.9267465233247</v>
      </c>
    </row>
    <row r="6" spans="1:51" ht="20" customHeight="1" thickTop="1" thickBot="1">
      <c r="A6" s="1" t="str">
        <f>CALIBRAZIONEMARCHE!A6</f>
        <v>20 - 24</v>
      </c>
      <c r="B6" s="4">
        <v>0.25584694002033087</v>
      </c>
      <c r="C6" s="4">
        <v>0.25665078989140366</v>
      </c>
      <c r="D6" s="4">
        <v>0.25752583650374861</v>
      </c>
      <c r="E6" s="4">
        <v>0.25846551846441179</v>
      </c>
      <c r="F6" s="4">
        <v>0.2594630447122967</v>
      </c>
      <c r="G6" s="4">
        <v>0.26051138346311248</v>
      </c>
      <c r="H6" s="4">
        <v>0.26160325167484616</v>
      </c>
      <c r="I6" s="4">
        <v>0.26273110835978081</v>
      </c>
      <c r="J6" s="4">
        <v>0.26388715655972517</v>
      </c>
      <c r="K6" s="4">
        <v>0.26506336068463876</v>
      </c>
      <c r="L6" s="4">
        <v>0.26625148825773237</v>
      </c>
      <c r="M6" s="4">
        <v>0.26744318797994515</v>
      </c>
      <c r="N6" s="4">
        <v>0.26863011948669713</v>
      </c>
      <c r="O6" s="4">
        <v>0.26980415427064264</v>
      </c>
      <c r="P6" s="4">
        <v>0.27095767201129606</v>
      </c>
      <c r="Q6" s="4">
        <v>0.27208398196809513</v>
      </c>
      <c r="R6" s="4">
        <v>0.27317790507129086</v>
      </c>
      <c r="S6" s="4">
        <v>0.2742365586953826</v>
      </c>
      <c r="T6" s="4">
        <v>0.27526039248429035</v>
      </c>
      <c r="U6" s="4">
        <v>0.27625452947101309</v>
      </c>
      <c r="V6" s="4">
        <v>0.27723047127459399</v>
      </c>
      <c r="W6" s="4">
        <v>0.27723047127459399</v>
      </c>
      <c r="X6" s="4">
        <v>0.27723047127459399</v>
      </c>
      <c r="Y6" s="4">
        <v>0.27723047127459399</v>
      </c>
      <c r="AA6" s="7" t="str">
        <f>CALIBRAZIONEMARCHE!AA6</f>
        <v>Veneto</v>
      </c>
      <c r="AB6" s="8">
        <v>3327.5318008335616</v>
      </c>
      <c r="AC6" s="8">
        <v>3727.2694407288241</v>
      </c>
      <c r="AD6" s="8">
        <v>3837.2747602348845</v>
      </c>
      <c r="AE6" s="8">
        <v>3818.682311867663</v>
      </c>
      <c r="AF6" s="8">
        <v>3839.8570447303323</v>
      </c>
      <c r="AG6" s="8">
        <v>3909.3471970000001</v>
      </c>
      <c r="AH6" s="8">
        <v>4135.4144079999996</v>
      </c>
      <c r="AI6" s="8">
        <v>4702.6090960000001</v>
      </c>
      <c r="AJ6" s="8">
        <v>4420.9890249999999</v>
      </c>
      <c r="AK6" s="8">
        <v>4558.7964439999996</v>
      </c>
      <c r="AL6" s="8">
        <v>5443.5462690000004</v>
      </c>
      <c r="AM6" s="8">
        <v>5877.1047989999997</v>
      </c>
      <c r="AN6" s="8">
        <v>6098.2653479999999</v>
      </c>
      <c r="AO6" s="8">
        <v>6364.6157499999999</v>
      </c>
      <c r="AP6" s="8">
        <v>6762.5497329999998</v>
      </c>
      <c r="AQ6" s="8">
        <v>7276.8422289999999</v>
      </c>
      <c r="AR6" s="8">
        <v>7761.6223410000002</v>
      </c>
      <c r="AS6" s="8">
        <v>7798</v>
      </c>
      <c r="AT6" s="8">
        <v>8128</v>
      </c>
      <c r="AU6" s="8">
        <v>8385</v>
      </c>
      <c r="AV6" s="8">
        <v>8517</v>
      </c>
      <c r="AW6" s="8">
        <v>8417</v>
      </c>
      <c r="AX6" s="8">
        <v>8318</v>
      </c>
      <c r="AY6" s="8">
        <v>8265.9496120858239</v>
      </c>
    </row>
    <row r="7" spans="1:51" ht="20" customHeight="1" thickTop="1" thickBot="1">
      <c r="A7" s="1" t="str">
        <f>CALIBRAZIONEMARCHE!A7</f>
        <v>25 - 29</v>
      </c>
      <c r="B7" s="4">
        <v>0.27289851030118401</v>
      </c>
      <c r="C7" s="4">
        <v>0.27347978895980862</v>
      </c>
      <c r="D7" s="4">
        <v>0.27420262221938907</v>
      </c>
      <c r="E7" s="4">
        <v>0.2750603879581916</v>
      </c>
      <c r="F7" s="4">
        <v>0.27604588959188353</v>
      </c>
      <c r="G7" s="4">
        <v>0.2771512996888163</v>
      </c>
      <c r="H7" s="4">
        <v>0.27836807563858706</v>
      </c>
      <c r="I7" s="4">
        <v>0.27968683906873471</v>
      </c>
      <c r="J7" s="4">
        <v>0.28109720918614545</v>
      </c>
      <c r="K7" s="4">
        <v>0.28258757857665895</v>
      </c>
      <c r="L7" s="4">
        <v>0.28414481826885785</v>
      </c>
      <c r="M7" s="4">
        <v>0.28575389712401777</v>
      </c>
      <c r="N7" s="4">
        <v>0.28739739895958522</v>
      </c>
      <c r="O7" s="4">
        <v>0.28905491940567446</v>
      </c>
      <c r="P7" s="4">
        <v>0.29070232355841824</v>
      </c>
      <c r="Q7" s="4">
        <v>0.29231084534465657</v>
      </c>
      <c r="R7" s="4">
        <v>0.29384601057603582</v>
      </c>
      <c r="S7" s="4">
        <v>0.29526636851310689</v>
      </c>
      <c r="T7" s="4">
        <v>0.29652202211464618</v>
      </c>
      <c r="U7" s="4">
        <v>0.29755295593994407</v>
      </c>
      <c r="V7" s="4">
        <v>0.29828717403744587</v>
      </c>
      <c r="W7" s="4">
        <v>0.29828717403744587</v>
      </c>
      <c r="X7" s="4">
        <v>0.29828717403744587</v>
      </c>
      <c r="Y7" s="4">
        <v>0.29828717403744587</v>
      </c>
      <c r="AA7" s="7" t="str">
        <f>CALIBRAZIONEMARCHE!AA7</f>
        <v>Friuli-Venezia Giulia</v>
      </c>
      <c r="AB7" s="8">
        <v>914.12871138839114</v>
      </c>
      <c r="AC7" s="8">
        <v>1049.4404189498366</v>
      </c>
      <c r="AD7" s="8">
        <v>1071.6480656106844</v>
      </c>
      <c r="AE7" s="8">
        <v>1076.8126346015792</v>
      </c>
      <c r="AF7" s="8">
        <v>1074.2303501061319</v>
      </c>
      <c r="AG7" s="8">
        <v>1153.476185</v>
      </c>
      <c r="AH7" s="8">
        <v>1217.6470220000001</v>
      </c>
      <c r="AI7" s="8">
        <v>1358.654945</v>
      </c>
      <c r="AJ7" s="8">
        <v>1209.7818219999999</v>
      </c>
      <c r="AK7" s="8">
        <v>1284.602948</v>
      </c>
      <c r="AL7" s="8">
        <v>1449.193356</v>
      </c>
      <c r="AM7" s="8">
        <v>1616.1348840000001</v>
      </c>
      <c r="AN7" s="8">
        <v>1688.9054490000001</v>
      </c>
      <c r="AO7" s="8">
        <v>1750.9062879999999</v>
      </c>
      <c r="AP7" s="8">
        <v>1925.400981</v>
      </c>
      <c r="AQ7" s="8">
        <v>1928.4178159999999</v>
      </c>
      <c r="AR7" s="8">
        <v>1949.2899540000001</v>
      </c>
      <c r="AS7" s="8">
        <v>2098</v>
      </c>
      <c r="AT7" s="8">
        <v>2381</v>
      </c>
      <c r="AU7" s="8">
        <v>2424</v>
      </c>
      <c r="AV7" s="8">
        <v>2455</v>
      </c>
      <c r="AW7" s="8">
        <v>2480</v>
      </c>
      <c r="AX7" s="8">
        <v>2498</v>
      </c>
      <c r="AY7" s="8">
        <v>2482.3686139685483</v>
      </c>
    </row>
    <row r="8" spans="1:51" ht="20" customHeight="1" thickTop="1" thickBot="1">
      <c r="A8" s="1" t="str">
        <f>CALIBRAZIONEMARCHE!A8</f>
        <v>30 - 34</v>
      </c>
      <c r="B8" s="4">
        <v>0.29490339116266856</v>
      </c>
      <c r="C8" s="4">
        <v>0.29456336844060493</v>
      </c>
      <c r="D8" s="4">
        <v>0.29444004277347846</v>
      </c>
      <c r="E8" s="4">
        <v>0.29453018923140145</v>
      </c>
      <c r="F8" s="4">
        <v>0.29482986092638985</v>
      </c>
      <c r="G8" s="4">
        <v>0.29533446477412645</v>
      </c>
      <c r="H8" s="4">
        <v>0.2960388666767676</v>
      </c>
      <c r="I8" s="4">
        <v>0.29693752975031806</v>
      </c>
      <c r="J8" s="4">
        <v>0.29802468903121154</v>
      </c>
      <c r="K8" s="4">
        <v>0.29929456565641521</v>
      </c>
      <c r="L8" s="4">
        <v>0.30074162272446514</v>
      </c>
      <c r="M8" s="4">
        <v>0.30236086378914034</v>
      </c>
      <c r="N8" s="4">
        <v>0.3041481730579344</v>
      </c>
      <c r="O8" s="4">
        <v>0.30610069367003995</v>
      </c>
      <c r="P8" s="4">
        <v>0.30821723667403766</v>
      </c>
      <c r="Q8" s="4">
        <v>0.31049870822440007</v>
      </c>
      <c r="R8" s="4">
        <v>0.31294853572567161</v>
      </c>
      <c r="S8" s="4">
        <v>0.31557306477962571</v>
      </c>
      <c r="T8" s="4">
        <v>0.3183818873974138</v>
      </c>
      <c r="U8" s="4">
        <v>0.32138804756838535</v>
      </c>
      <c r="V8" s="4">
        <v>0.32460805249101055</v>
      </c>
      <c r="W8" s="4">
        <v>0.32460805249101055</v>
      </c>
      <c r="X8" s="4">
        <v>0.32460805249101055</v>
      </c>
      <c r="Y8" s="4">
        <v>0.32460805249101055</v>
      </c>
      <c r="AA8" s="7" t="str">
        <f>CALIBRAZIONEMARCHE!AA8</f>
        <v>Liguria</v>
      </c>
      <c r="AB8" s="8">
        <v>1523.0313954148958</v>
      </c>
      <c r="AC8" s="8">
        <v>1752.3382586106277</v>
      </c>
      <c r="AD8" s="8">
        <v>1784.3585863541759</v>
      </c>
      <c r="AE8" s="8">
        <v>1813.280172703187</v>
      </c>
      <c r="AF8" s="8">
        <v>1801.4016640241289</v>
      </c>
      <c r="AG8" s="8">
        <v>1944.9958260000001</v>
      </c>
      <c r="AH8" s="8">
        <v>2057.0025639999999</v>
      </c>
      <c r="AI8" s="8">
        <v>2193.2000910000002</v>
      </c>
      <c r="AJ8" s="8">
        <v>2071.5053630000002</v>
      </c>
      <c r="AK8" s="8">
        <v>2065.8410100000001</v>
      </c>
      <c r="AL8" s="8">
        <v>2173.1049330000001</v>
      </c>
      <c r="AM8" s="8">
        <v>2396.57924</v>
      </c>
      <c r="AN8" s="8">
        <v>2373.1648289999998</v>
      </c>
      <c r="AO8" s="8">
        <v>2532.5564439999998</v>
      </c>
      <c r="AP8" s="8">
        <v>2772.5340980000001</v>
      </c>
      <c r="AQ8" s="8">
        <v>3019.7131429999999</v>
      </c>
      <c r="AR8" s="8">
        <v>3013.6126389999999</v>
      </c>
      <c r="AS8" s="8">
        <v>3064</v>
      </c>
      <c r="AT8" s="8">
        <v>3280</v>
      </c>
      <c r="AU8" s="8">
        <v>3340</v>
      </c>
      <c r="AV8" s="8">
        <v>3369</v>
      </c>
      <c r="AW8" s="8">
        <v>3331</v>
      </c>
      <c r="AX8" s="8">
        <v>3218</v>
      </c>
      <c r="AY8" s="8">
        <v>3197.8631704366649</v>
      </c>
    </row>
    <row r="9" spans="1:51" ht="20" customHeight="1" thickTop="1" thickBot="1">
      <c r="A9" s="1" t="str">
        <f>CALIBRAZIONEMARCHE!A9</f>
        <v>35 - 39</v>
      </c>
      <c r="B9" s="4">
        <v>0.32971362416334815</v>
      </c>
      <c r="C9" s="4">
        <v>0.32765076133559695</v>
      </c>
      <c r="D9" s="4">
        <v>0.32584787270095861</v>
      </c>
      <c r="E9" s="4">
        <v>0.32430820410522976</v>
      </c>
      <c r="F9" s="4">
        <v>0.32303326006654148</v>
      </c>
      <c r="G9" s="4">
        <v>0.32202254055540097</v>
      </c>
      <c r="H9" s="4">
        <v>0.32127326258743599</v>
      </c>
      <c r="I9" s="4">
        <v>0.32078006985214397</v>
      </c>
      <c r="J9" s="4">
        <v>0.32053473514738656</v>
      </c>
      <c r="K9" s="4">
        <v>0.32052586237811603</v>
      </c>
      <c r="L9" s="4">
        <v>0.3207385974134182</v>
      </c>
      <c r="M9" s="4">
        <v>0.32115436030202488</v>
      </c>
      <c r="N9" s="4">
        <v>0.32175061536650046</v>
      </c>
      <c r="O9" s="4">
        <v>0.32250070069323605</v>
      </c>
      <c r="P9" s="4">
        <v>0.3233737446884124</v>
      </c>
      <c r="Q9" s="4">
        <v>0.32433470486790439</v>
      </c>
      <c r="R9" s="4">
        <v>0.32534457307720333</v>
      </c>
      <c r="S9" s="4">
        <v>0.32636080205718065</v>
      </c>
      <c r="T9" s="4">
        <v>0.32733802078765073</v>
      </c>
      <c r="U9" s="4">
        <v>0.32822912035342888</v>
      </c>
      <c r="V9" s="4">
        <v>0.32898680801512714</v>
      </c>
      <c r="W9" s="4">
        <v>0.32898680801512714</v>
      </c>
      <c r="X9" s="4">
        <v>0.32898680801512714</v>
      </c>
      <c r="Y9" s="4">
        <v>0.32898680801512714</v>
      </c>
      <c r="AA9" s="7" t="str">
        <f>CALIBRAZIONEMARCHE!AA9</f>
        <v>Emilia-Romagna</v>
      </c>
      <c r="AB9" s="8">
        <v>3353.3546457880357</v>
      </c>
      <c r="AC9" s="8">
        <v>3863.6140620884485</v>
      </c>
      <c r="AD9" s="8">
        <v>4073.8120200178696</v>
      </c>
      <c r="AE9" s="8">
        <v>3923.0066054837393</v>
      </c>
      <c r="AF9" s="8">
        <v>3787.6948979222939</v>
      </c>
      <c r="AG9" s="8">
        <v>3964.257838</v>
      </c>
      <c r="AH9" s="8">
        <v>4229.1386979999997</v>
      </c>
      <c r="AI9" s="8">
        <v>4458.778816</v>
      </c>
      <c r="AJ9" s="8">
        <v>4087.5103210000002</v>
      </c>
      <c r="AK9" s="8">
        <v>4368.1062849999998</v>
      </c>
      <c r="AL9" s="8">
        <v>4753.7491719999998</v>
      </c>
      <c r="AM9" s="8">
        <v>5247.7740100000001</v>
      </c>
      <c r="AN9" s="8">
        <v>5656.4425119999996</v>
      </c>
      <c r="AO9" s="8">
        <v>5835.5387220000002</v>
      </c>
      <c r="AP9" s="8">
        <v>6374.0374060000004</v>
      </c>
      <c r="AQ9" s="8">
        <v>6615.1824360000001</v>
      </c>
      <c r="AR9" s="8">
        <v>6973.5869650000004</v>
      </c>
      <c r="AS9" s="8">
        <v>6982</v>
      </c>
      <c r="AT9" s="8">
        <v>7459</v>
      </c>
      <c r="AU9" s="8">
        <v>7646</v>
      </c>
      <c r="AV9" s="8">
        <v>7844</v>
      </c>
      <c r="AW9" s="8">
        <v>7798</v>
      </c>
      <c r="AX9" s="8">
        <v>7873</v>
      </c>
      <c r="AY9" s="8">
        <v>7823.7342264909457</v>
      </c>
    </row>
    <row r="10" spans="1:51" ht="20" customHeight="1" thickTop="1" thickBot="1">
      <c r="A10" s="1" t="str">
        <f>CALIBRAZIONEMARCHE!A10</f>
        <v>40 - 44</v>
      </c>
      <c r="B10" s="4">
        <v>0.38697941610081493</v>
      </c>
      <c r="C10" s="4">
        <v>0.38268102633507367</v>
      </c>
      <c r="D10" s="4">
        <v>0.37860908993712744</v>
      </c>
      <c r="E10" s="4">
        <v>0.374781661390239</v>
      </c>
      <c r="F10" s="4">
        <v>0.3712170616657573</v>
      </c>
      <c r="G10" s="4">
        <v>0.36793367539029198</v>
      </c>
      <c r="H10" s="4">
        <v>0.3649496951233141</v>
      </c>
      <c r="I10" s="4">
        <v>0.36228280275291924</v>
      </c>
      <c r="J10" s="4">
        <v>0.35994977633026981</v>
      </c>
      <c r="K10" s="4">
        <v>0.35796600872916728</v>
      </c>
      <c r="L10" s="4">
        <v>0.35634492231789749</v>
      </c>
      <c r="M10" s="4">
        <v>0.35509726135521896</v>
      </c>
      <c r="N10" s="4">
        <v>0.35423024107339846</v>
      </c>
      <c r="O10" s="4">
        <v>0.35374652941138512</v>
      </c>
      <c r="P10" s="4">
        <v>0.35364303416420462</v>
      </c>
      <c r="Q10" s="4">
        <v>0.35390946501867843</v>
      </c>
      <c r="R10" s="4">
        <v>0.35452663671123641</v>
      </c>
      <c r="S10" s="4">
        <v>0.35546447661639075</v>
      </c>
      <c r="T10" s="4">
        <v>0.3566796978121482</v>
      </c>
      <c r="U10" s="4">
        <v>0.35811309757303866</v>
      </c>
      <c r="V10" s="4">
        <v>0.35968644199280858</v>
      </c>
      <c r="W10" s="4">
        <v>0.35968644199280858</v>
      </c>
      <c r="X10" s="4">
        <v>0.35968644199280858</v>
      </c>
      <c r="Y10" s="4">
        <v>0.35968644199280858</v>
      </c>
      <c r="AA10" s="7" t="str">
        <f>CALIBRAZIONEMARCHE!AA10</f>
        <v>Toscana</v>
      </c>
      <c r="AB10" s="8">
        <v>2754.2646428442313</v>
      </c>
      <c r="AC10" s="8">
        <v>3072.402092683355</v>
      </c>
      <c r="AD10" s="8">
        <v>3241.2834986856174</v>
      </c>
      <c r="AE10" s="8">
        <v>3248.5138952728698</v>
      </c>
      <c r="AF10" s="8">
        <v>3131.2781791795564</v>
      </c>
      <c r="AG10" s="8">
        <v>3331.3910310000001</v>
      </c>
      <c r="AH10" s="8">
        <v>3571.9903100000001</v>
      </c>
      <c r="AI10" s="8">
        <v>3876.9534950000002</v>
      </c>
      <c r="AJ10" s="8">
        <v>3560.8775719999999</v>
      </c>
      <c r="AK10" s="8">
        <v>3771.6446350000001</v>
      </c>
      <c r="AL10" s="8">
        <v>4176.9586579999996</v>
      </c>
      <c r="AM10" s="8">
        <v>4706.1883900000003</v>
      </c>
      <c r="AN10" s="8">
        <v>4924.2458610000003</v>
      </c>
      <c r="AO10" s="8">
        <v>5005.2409520000001</v>
      </c>
      <c r="AP10" s="8">
        <v>5571.8509640000002</v>
      </c>
      <c r="AQ10" s="8">
        <v>5760.3113860000003</v>
      </c>
      <c r="AR10" s="8">
        <v>6141.6152940000002</v>
      </c>
      <c r="AS10" s="8">
        <v>6160</v>
      </c>
      <c r="AT10" s="8">
        <v>6625</v>
      </c>
      <c r="AU10" s="8">
        <v>6938</v>
      </c>
      <c r="AV10" s="8">
        <v>6951</v>
      </c>
      <c r="AW10" s="8">
        <v>7003</v>
      </c>
      <c r="AX10" s="8">
        <v>6837</v>
      </c>
      <c r="AY10" s="8">
        <v>6794.2170591284894</v>
      </c>
    </row>
    <row r="11" spans="1:51" ht="20" customHeight="1" thickTop="1" thickBot="1">
      <c r="A11" s="1" t="str">
        <f>CALIBRAZIONEMARCHE!A11</f>
        <v>45 - 49</v>
      </c>
      <c r="B11" s="4">
        <v>0.4746297094697205</v>
      </c>
      <c r="C11" s="4">
        <v>0.46842664900437431</v>
      </c>
      <c r="D11" s="4">
        <v>0.46226594889424344</v>
      </c>
      <c r="E11" s="4">
        <v>0.45616125728226153</v>
      </c>
      <c r="F11" s="4">
        <v>0.45012793407326007</v>
      </c>
      <c r="G11" s="4">
        <v>0.44418323026211909</v>
      </c>
      <c r="H11" s="4">
        <v>0.43834648307877117</v>
      </c>
      <c r="I11" s="4">
        <v>0.4326393283392907</v>
      </c>
      <c r="J11" s="4">
        <v>0.42708593159867819</v>
      </c>
      <c r="K11" s="4">
        <v>0.4217132399579171</v>
      </c>
      <c r="L11" s="4">
        <v>0.41655125669712695</v>
      </c>
      <c r="M11" s="4">
        <v>0.41163334130172469</v>
      </c>
      <c r="N11" s="4">
        <v>0.40699653793465046</v>
      </c>
      <c r="O11" s="4">
        <v>0.4026819360015701</v>
      </c>
      <c r="P11" s="4">
        <v>0.39873506717477691</v>
      </c>
      <c r="Q11" s="4">
        <v>0.39520634410197597</v>
      </c>
      <c r="R11" s="4">
        <v>0.39215154704223804</v>
      </c>
      <c r="S11" s="4">
        <v>0.38963236585140198</v>
      </c>
      <c r="T11" s="4">
        <v>0.38771700608096382</v>
      </c>
      <c r="U11" s="4">
        <v>0.38648086943916504</v>
      </c>
      <c r="V11" s="4">
        <v>0.38600732044637326</v>
      </c>
      <c r="W11" s="4">
        <v>0.38600732044637326</v>
      </c>
      <c r="X11" s="4">
        <v>0.38600732044637326</v>
      </c>
      <c r="Y11" s="4">
        <v>0.38600732044637326</v>
      </c>
      <c r="AA11" s="7" t="str">
        <f>CALIBRAZIONEMARCHE!AA11</f>
        <v>Umbria</v>
      </c>
      <c r="AB11" s="8">
        <v>610.45205472377302</v>
      </c>
      <c r="AC11" s="8">
        <v>731.30296911071287</v>
      </c>
      <c r="AD11" s="8">
        <v>742.14856399159214</v>
      </c>
      <c r="AE11" s="8">
        <v>725.10548632163898</v>
      </c>
      <c r="AF11" s="8">
        <v>725.10548632163898</v>
      </c>
      <c r="AG11" s="8">
        <v>887.21193589999996</v>
      </c>
      <c r="AH11" s="8">
        <v>888.82953850000001</v>
      </c>
      <c r="AI11" s="8">
        <v>968.40638249999995</v>
      </c>
      <c r="AJ11" s="8">
        <v>883.28224079999995</v>
      </c>
      <c r="AK11" s="8">
        <v>880.04592349999996</v>
      </c>
      <c r="AL11" s="8">
        <v>1022.011003</v>
      </c>
      <c r="AM11" s="8">
        <v>1082.9753679999999</v>
      </c>
      <c r="AN11" s="8">
        <v>1189.8676800000001</v>
      </c>
      <c r="AO11" s="8">
        <v>1234.196379</v>
      </c>
      <c r="AP11" s="8">
        <v>1329.603128</v>
      </c>
      <c r="AQ11" s="8">
        <v>1378.8959339999999</v>
      </c>
      <c r="AR11" s="8">
        <v>1482.3359820000001</v>
      </c>
      <c r="AS11" s="8">
        <v>1466</v>
      </c>
      <c r="AT11" s="8">
        <v>1586</v>
      </c>
      <c r="AU11" s="8">
        <v>1618</v>
      </c>
      <c r="AV11" s="8">
        <v>1646</v>
      </c>
      <c r="AW11" s="8">
        <v>1629</v>
      </c>
      <c r="AX11" s="8">
        <v>1635</v>
      </c>
      <c r="AY11" s="8">
        <v>1624.7688886463477</v>
      </c>
    </row>
    <row r="12" spans="1:51" ht="20" customHeight="1" thickTop="1" thickBot="1">
      <c r="A12" s="1" t="str">
        <f>CALIBRAZIONEMARCHE!A12</f>
        <v>50 - 54</v>
      </c>
      <c r="B12" s="4">
        <v>0.59262297044909751</v>
      </c>
      <c r="C12" s="4">
        <v>0.58639349953438591</v>
      </c>
      <c r="D12" s="4">
        <v>0.5800503106335112</v>
      </c>
      <c r="E12" s="4">
        <v>0.57358802561429501</v>
      </c>
      <c r="F12" s="4">
        <v>0.56700101333214969</v>
      </c>
      <c r="G12" s="4">
        <v>0.56028338977816383</v>
      </c>
      <c r="H12" s="4">
        <v>0.55342901528643063</v>
      </c>
      <c r="I12" s="4">
        <v>0.54643148658444529</v>
      </c>
      <c r="J12" s="4">
        <v>0.5392841207002057</v>
      </c>
      <c r="K12" s="4">
        <v>0.53197992677308814</v>
      </c>
      <c r="L12" s="4">
        <v>0.52451156061382953</v>
      </c>
      <c r="M12" s="4">
        <v>0.51687125537896073</v>
      </c>
      <c r="N12" s="4">
        <v>0.50905071992046025</v>
      </c>
      <c r="O12" s="4">
        <v>0.50104099419485038</v>
      </c>
      <c r="P12" s="4">
        <v>0.49283224852253726</v>
      </c>
      <c r="Q12" s="4">
        <v>0.48441351044136188</v>
      </c>
      <c r="R12" s="4">
        <v>0.47577229937853438</v>
      </c>
      <c r="S12" s="4">
        <v>0.46689414538254115</v>
      </c>
      <c r="T12" s="4">
        <v>0.45776196376869682</v>
      </c>
      <c r="U12" s="4">
        <v>0.44835525286739936</v>
      </c>
      <c r="V12" s="4">
        <v>0.43864907735350289</v>
      </c>
      <c r="W12" s="4">
        <v>0.43864907735350289</v>
      </c>
      <c r="X12" s="4">
        <v>0.43864907735350289</v>
      </c>
      <c r="Y12" s="4">
        <v>0.43864907735350289</v>
      </c>
      <c r="AA12" s="7" t="str">
        <f>CALIBRAZIONEMARCHE!AA12</f>
        <v>Marche</v>
      </c>
      <c r="AB12" s="8">
        <v>1203.3445748785036</v>
      </c>
      <c r="AC12" s="8">
        <v>1357.2487308071704</v>
      </c>
      <c r="AD12" s="8">
        <v>1414.5754466061035</v>
      </c>
      <c r="AE12" s="8">
        <v>1372.2259808807655</v>
      </c>
      <c r="AF12" s="8">
        <v>1361.3803859998864</v>
      </c>
      <c r="AG12" s="8">
        <v>1405.050657</v>
      </c>
      <c r="AH12" s="8">
        <v>1468.8223599999999</v>
      </c>
      <c r="AI12" s="8">
        <v>1454.794044</v>
      </c>
      <c r="AJ12" s="8">
        <v>1522.668981</v>
      </c>
      <c r="AK12" s="8">
        <v>1637.2930779999999</v>
      </c>
      <c r="AL12" s="8">
        <v>1829.3656860000001</v>
      </c>
      <c r="AM12" s="8">
        <v>2007.9842189999999</v>
      </c>
      <c r="AN12" s="8">
        <v>2086.4268179999999</v>
      </c>
      <c r="AO12" s="8">
        <v>2094.4080220000001</v>
      </c>
      <c r="AP12" s="8">
        <v>2252.7467839999999</v>
      </c>
      <c r="AQ12" s="8">
        <v>2355.5693729999998</v>
      </c>
      <c r="AR12" s="8">
        <v>2644.6956249999998</v>
      </c>
      <c r="AS12" s="8">
        <v>2528</v>
      </c>
      <c r="AT12" s="8">
        <v>2702</v>
      </c>
      <c r="AU12" s="8">
        <v>2777</v>
      </c>
      <c r="AV12" s="8">
        <v>2882</v>
      </c>
      <c r="AW12" s="8">
        <v>2858</v>
      </c>
      <c r="AX12" s="8">
        <v>2780</v>
      </c>
      <c r="AY12" s="8">
        <v>2762.6039819185607</v>
      </c>
    </row>
    <row r="13" spans="1:51" ht="20" customHeight="1" thickTop="1" thickBot="1">
      <c r="A13" s="1" t="str">
        <f>CALIBRAZIONEMARCHE!A13</f>
        <v>55 - 59</v>
      </c>
      <c r="B13" s="4">
        <v>0.72704488227844077</v>
      </c>
      <c r="C13" s="4">
        <v>0.72261142343183404</v>
      </c>
      <c r="D13" s="4">
        <v>0.71807964395086921</v>
      </c>
      <c r="E13" s="4">
        <v>0.71344074754215669</v>
      </c>
      <c r="F13" s="4">
        <v>0.7086849656849088</v>
      </c>
      <c r="G13" s="4">
        <v>0.70380151039512073</v>
      </c>
      <c r="H13" s="4">
        <v>0.69877853959431802</v>
      </c>
      <c r="I13" s="4">
        <v>0.69360314032598003</v>
      </c>
      <c r="J13" s="4">
        <v>0.68826133636516185</v>
      </c>
      <c r="K13" s="4">
        <v>0.68273812832465108</v>
      </c>
      <c r="L13" s="4">
        <v>0.67701757620926084</v>
      </c>
      <c r="M13" s="4">
        <v>0.6710829365424934</v>
      </c>
      <c r="N13" s="4">
        <v>0.66491686871598654</v>
      </c>
      <c r="O13" s="4">
        <v>0.65850172811114183</v>
      </c>
      <c r="P13" s="4">
        <v>0.65181996681563881</v>
      </c>
      <c r="Q13" s="4">
        <v>0.64485466637810851</v>
      </c>
      <c r="R13" s="4">
        <v>0.63759023094141476</v>
      </c>
      <c r="S13" s="4">
        <v>0.63001327313465783</v>
      </c>
      <c r="T13" s="4">
        <v>0.62211372906276641</v>
      </c>
      <c r="U13" s="4">
        <v>0.61388624226572841</v>
      </c>
      <c r="V13" s="4">
        <v>0.6053318591231247</v>
      </c>
      <c r="W13" s="4">
        <v>0.6053318591231247</v>
      </c>
      <c r="X13" s="4">
        <v>0.6053318591231247</v>
      </c>
      <c r="Y13" s="4">
        <v>0.6053318591231247</v>
      </c>
      <c r="AA13" s="7" t="str">
        <f>CALIBRAZIONEMARCHE!AA13</f>
        <v>Lazio</v>
      </c>
      <c r="AB13" s="8">
        <v>4023.1992439070996</v>
      </c>
      <c r="AC13" s="8">
        <v>4490.0762806839957</v>
      </c>
      <c r="AD13" s="8">
        <v>4635.7171262272304</v>
      </c>
      <c r="AE13" s="8">
        <v>4716.2844024851911</v>
      </c>
      <c r="AF13" s="8">
        <v>4827.32263578943</v>
      </c>
      <c r="AG13" s="8">
        <v>3961.0227989999998</v>
      </c>
      <c r="AH13" s="8">
        <v>4185.2575049999996</v>
      </c>
      <c r="AI13" s="8">
        <v>4572.952953</v>
      </c>
      <c r="AJ13" s="8">
        <v>5570.8233369999998</v>
      </c>
      <c r="AK13" s="8">
        <v>5868.1446400000004</v>
      </c>
      <c r="AL13" s="8">
        <v>6553.9970000000003</v>
      </c>
      <c r="AM13" s="8">
        <v>7209.2587020000001</v>
      </c>
      <c r="AN13" s="8">
        <v>7830.3408429999999</v>
      </c>
      <c r="AO13" s="8">
        <v>8531.0137529999993</v>
      </c>
      <c r="AP13" s="8">
        <v>9646.4783179999995</v>
      </c>
      <c r="AQ13" s="8">
        <v>10531.123219999999</v>
      </c>
      <c r="AR13" s="8">
        <v>11058.07194</v>
      </c>
      <c r="AS13" s="8">
        <v>10801</v>
      </c>
      <c r="AT13" s="8">
        <v>11414</v>
      </c>
      <c r="AU13" s="8">
        <v>11388</v>
      </c>
      <c r="AV13" s="8">
        <v>11514</v>
      </c>
      <c r="AW13" s="8">
        <v>11199</v>
      </c>
      <c r="AX13" s="8">
        <v>11046</v>
      </c>
      <c r="AY13" s="8">
        <v>10976.878987148353</v>
      </c>
    </row>
    <row r="14" spans="1:51" ht="20" customHeight="1" thickTop="1" thickBot="1">
      <c r="A14" s="1" t="str">
        <f>CALIBRAZIONEMARCHE!A14</f>
        <v>60 - 64</v>
      </c>
      <c r="B14" s="4">
        <v>0.86281132508105096</v>
      </c>
      <c r="C14" s="4">
        <v>0.86055573212060565</v>
      </c>
      <c r="D14" s="4">
        <v>0.85825969564234117</v>
      </c>
      <c r="E14" s="4">
        <v>0.85591712451699031</v>
      </c>
      <c r="F14" s="4">
        <v>0.8535204787606866</v>
      </c>
      <c r="G14" s="4">
        <v>0.85106049512899762</v>
      </c>
      <c r="H14" s="4">
        <v>0.84852586814128084</v>
      </c>
      <c r="I14" s="4">
        <v>0.84590288033219629</v>
      </c>
      <c r="J14" s="4">
        <v>0.84317497492035387</v>
      </c>
      <c r="K14" s="4">
        <v>0.8403222635087233</v>
      </c>
      <c r="L14" s="4">
        <v>0.83732096093205477</v>
      </c>
      <c r="M14" s="4">
        <v>0.83414273900573521</v>
      </c>
      <c r="N14" s="4">
        <v>0.83075399079402923</v>
      </c>
      <c r="O14" s="4">
        <v>0.8271149972189924</v>
      </c>
      <c r="P14" s="4">
        <v>0.82317898852684357</v>
      </c>
      <c r="Q14" s="4">
        <v>0.81889109451350339</v>
      </c>
      <c r="R14" s="4">
        <v>0.8141871797358271</v>
      </c>
      <c r="S14" s="4">
        <v>0.80899256351081872</v>
      </c>
      <c r="T14" s="4">
        <v>0.80322062970837305</v>
      </c>
      <c r="U14" s="4">
        <v>0.79677133861554816</v>
      </c>
      <c r="V14" s="4">
        <v>0.78952966298921268</v>
      </c>
      <c r="W14" s="4">
        <v>0.78952966298921268</v>
      </c>
      <c r="X14" s="4">
        <v>0.78952966298921268</v>
      </c>
      <c r="Y14" s="4">
        <v>0.78952966298921268</v>
      </c>
      <c r="AA14" s="7" t="str">
        <f>CALIBRAZIONEMARCHE!AA14</f>
        <v>Abruzzo</v>
      </c>
      <c r="AB14" s="8">
        <v>875.39444395667965</v>
      </c>
      <c r="AC14" s="8">
        <v>986.43267726091915</v>
      </c>
      <c r="AD14" s="8">
        <v>1029.2985998853467</v>
      </c>
      <c r="AE14" s="8">
        <v>1005.0251256281407</v>
      </c>
      <c r="AF14" s="8">
        <v>1007.0909532244987</v>
      </c>
      <c r="AG14" s="8">
        <v>1149.2656300000001</v>
      </c>
      <c r="AH14" s="8">
        <v>1256.9240789999999</v>
      </c>
      <c r="AI14" s="8">
        <v>1365.8125210000001</v>
      </c>
      <c r="AJ14" s="8">
        <v>1336.043995</v>
      </c>
      <c r="AK14" s="8">
        <v>1310.446009</v>
      </c>
      <c r="AL14" s="8">
        <v>1477.4908479999999</v>
      </c>
      <c r="AM14" s="8">
        <v>1746.5454589999999</v>
      </c>
      <c r="AN14" s="8">
        <v>1833.9448540000001</v>
      </c>
      <c r="AO14" s="8">
        <v>1990.780123</v>
      </c>
      <c r="AP14" s="8">
        <v>1976.861418</v>
      </c>
      <c r="AQ14" s="8">
        <v>2187.742757</v>
      </c>
      <c r="AR14" s="8">
        <v>2304.8189889999999</v>
      </c>
      <c r="AS14" s="8">
        <v>2263</v>
      </c>
      <c r="AT14" s="8">
        <v>2442</v>
      </c>
      <c r="AU14" s="8">
        <v>2431</v>
      </c>
      <c r="AV14" s="8">
        <v>2416</v>
      </c>
      <c r="AW14" s="8">
        <v>2416</v>
      </c>
      <c r="AX14" s="8">
        <v>2395</v>
      </c>
      <c r="AY14" s="8">
        <v>2380.0131426960261</v>
      </c>
    </row>
    <row r="15" spans="1:51" ht="20" customHeight="1" thickTop="1" thickBot="1">
      <c r="A15" s="1" t="str">
        <f>CALIBRAZIONEMARCHE!A15</f>
        <v>65 - 69</v>
      </c>
      <c r="B15" s="4">
        <v>1</v>
      </c>
      <c r="C15" s="4">
        <v>1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4">
        <v>1</v>
      </c>
      <c r="V15" s="4">
        <v>1</v>
      </c>
      <c r="W15" s="4">
        <v>1</v>
      </c>
      <c r="X15" s="4">
        <v>1</v>
      </c>
      <c r="Y15" s="4">
        <v>1</v>
      </c>
      <c r="AA15" s="7" t="str">
        <f>CALIBRAZIONEMARCHE!AA15</f>
        <v>Molise</v>
      </c>
      <c r="AB15" s="8">
        <v>228.27394939755303</v>
      </c>
      <c r="AC15" s="8">
        <v>264.94238923290658</v>
      </c>
      <c r="AD15" s="8">
        <v>270.62341512289095</v>
      </c>
      <c r="AE15" s="8">
        <v>265.45884613199604</v>
      </c>
      <c r="AF15" s="8">
        <v>272.17278582015939</v>
      </c>
      <c r="AG15" s="8">
        <v>298.99640529999999</v>
      </c>
      <c r="AH15" s="8">
        <v>321.9894271</v>
      </c>
      <c r="AI15" s="8">
        <v>330.65009279999998</v>
      </c>
      <c r="AJ15" s="8">
        <v>329.5200868</v>
      </c>
      <c r="AK15" s="8">
        <v>328.42729259999999</v>
      </c>
      <c r="AL15" s="8">
        <v>369.20998609999998</v>
      </c>
      <c r="AM15" s="8">
        <v>435.4693178</v>
      </c>
      <c r="AN15" s="8">
        <v>438.488158</v>
      </c>
      <c r="AO15" s="8">
        <v>487.27983970000003</v>
      </c>
      <c r="AP15" s="8">
        <v>509.47195699999997</v>
      </c>
      <c r="AQ15" s="8">
        <v>608.94935329999998</v>
      </c>
      <c r="AR15" s="8">
        <v>594.55088950000004</v>
      </c>
      <c r="AS15" s="8">
        <v>616</v>
      </c>
      <c r="AT15" s="8">
        <v>643</v>
      </c>
      <c r="AU15" s="8">
        <v>645</v>
      </c>
      <c r="AV15" s="8">
        <v>656</v>
      </c>
      <c r="AW15" s="8">
        <v>632</v>
      </c>
      <c r="AX15" s="8">
        <v>639</v>
      </c>
      <c r="AY15" s="8">
        <v>635.00141886545339</v>
      </c>
    </row>
    <row r="16" spans="1:51" ht="20" customHeight="1" thickTop="1" thickBot="1">
      <c r="A16" s="1" t="str">
        <f>CALIBRAZIONEMARCHE!A16</f>
        <v>70 - 74</v>
      </c>
      <c r="B16" s="4">
        <v>1.1424795518054638</v>
      </c>
      <c r="C16" s="4">
        <v>1.145210661124016</v>
      </c>
      <c r="D16" s="4">
        <v>1.1479321959574256</v>
      </c>
      <c r="E16" s="4">
        <v>1.1506325933340316</v>
      </c>
      <c r="F16" s="4">
        <v>1.1532983273373851</v>
      </c>
      <c r="G16" s="4">
        <v>1.1559136310763516</v>
      </c>
      <c r="H16" s="4">
        <v>1.1584601836605672</v>
      </c>
      <c r="I16" s="4">
        <v>1.1609167587133178</v>
      </c>
      <c r="J16" s="4">
        <v>1.1632588309114726</v>
      </c>
      <c r="K16" s="4">
        <v>1.1654581371237713</v>
      </c>
      <c r="L16" s="4">
        <v>1.1674821889770868</v>
      </c>
      <c r="M16" s="4">
        <v>1.1692937341834926</v>
      </c>
      <c r="N16" s="4">
        <v>1.1708501647960421</v>
      </c>
      <c r="O16" s="4">
        <v>1.1721028718377342</v>
      </c>
      <c r="P16" s="4">
        <v>1.1729965476017101</v>
      </c>
      <c r="Q16" s="4">
        <v>1.1734684395159736</v>
      </c>
      <c r="R16" s="4">
        <v>1.1734475629981653</v>
      </c>
      <c r="S16" s="4">
        <v>1.1728538854202999</v>
      </c>
      <c r="T16" s="4">
        <v>1.1715974994093701</v>
      </c>
      <c r="U16" s="4">
        <v>1.1695778114889166</v>
      </c>
      <c r="V16" s="4">
        <v>1.1666827817696217</v>
      </c>
      <c r="W16" s="4">
        <v>1.1666827817696217</v>
      </c>
      <c r="X16" s="4">
        <v>1.1666827817696217</v>
      </c>
      <c r="Y16" s="4">
        <v>1.1666827817696217</v>
      </c>
      <c r="AA16" s="7" t="str">
        <f>CALIBRAZIONEMARCHE!AA16</f>
        <v>Campania</v>
      </c>
      <c r="AB16" s="8">
        <v>3857.9330361984639</v>
      </c>
      <c r="AC16" s="8">
        <v>4428.617909692347</v>
      </c>
      <c r="AD16" s="8">
        <v>4546.8865395838393</v>
      </c>
      <c r="AE16" s="8">
        <v>4531.3928326111545</v>
      </c>
      <c r="AF16" s="8">
        <v>4507.6358152530383</v>
      </c>
      <c r="AG16" s="8">
        <v>3871.1654739999999</v>
      </c>
      <c r="AH16" s="8">
        <v>4135.1140169999999</v>
      </c>
      <c r="AI16" s="8">
        <v>4787.5516589999997</v>
      </c>
      <c r="AJ16" s="8">
        <v>5496.0542880000003</v>
      </c>
      <c r="AK16" s="8">
        <v>5727.0198309999996</v>
      </c>
      <c r="AL16" s="8">
        <v>6772.2958159999998</v>
      </c>
      <c r="AM16" s="8">
        <v>7681.7544529999996</v>
      </c>
      <c r="AN16" s="8">
        <v>7862.0990659999998</v>
      </c>
      <c r="AO16" s="8">
        <v>8190.3102099999996</v>
      </c>
      <c r="AP16" s="8">
        <v>9232.0956910000004</v>
      </c>
      <c r="AQ16" s="8">
        <v>9869.6649030000008</v>
      </c>
      <c r="AR16" s="8">
        <v>9828.1804740000007</v>
      </c>
      <c r="AS16" s="8">
        <v>9894</v>
      </c>
      <c r="AT16" s="8">
        <v>10695</v>
      </c>
      <c r="AU16" s="8">
        <v>10603</v>
      </c>
      <c r="AV16" s="8">
        <v>10570</v>
      </c>
      <c r="AW16" s="8">
        <v>10384</v>
      </c>
      <c r="AX16" s="8">
        <v>10164</v>
      </c>
      <c r="AY16" s="8">
        <v>10100.39815547491</v>
      </c>
    </row>
    <row r="17" spans="1:74" ht="20" customHeight="1" thickTop="1" thickBot="1">
      <c r="A17" s="1" t="str">
        <f>CALIBRAZIONEMARCHE!A17</f>
        <v>75 - 79</v>
      </c>
      <c r="B17" s="4">
        <v>1.2869896839695545</v>
      </c>
      <c r="C17" s="4">
        <v>1.2938618558327861</v>
      </c>
      <c r="D17" s="4">
        <v>1.3008998307182513</v>
      </c>
      <c r="E17" s="4">
        <v>1.3081042747221148</v>
      </c>
      <c r="F17" s="4">
        <v>1.315474908765909</v>
      </c>
      <c r="G17" s="4">
        <v>1.3230103026055096</v>
      </c>
      <c r="H17" s="4">
        <v>1.3307076345534115</v>
      </c>
      <c r="I17" s="4">
        <v>1.3385624120578401</v>
      </c>
      <c r="J17" s="4">
        <v>1.3465681477820262</v>
      </c>
      <c r="K17" s="4">
        <v>1.3547159853416388</v>
      </c>
      <c r="L17" s="4">
        <v>1.3629942684201199</v>
      </c>
      <c r="M17" s="4">
        <v>1.3713880466363104</v>
      </c>
      <c r="N17" s="4">
        <v>1.3798785113497856</v>
      </c>
      <c r="O17" s="4">
        <v>1.3884423546428046</v>
      </c>
      <c r="P17" s="4">
        <v>1.3970510451281908</v>
      </c>
      <c r="Q17" s="4">
        <v>1.4056700151490049</v>
      </c>
      <c r="R17" s="4">
        <v>1.414257755549329</v>
      </c>
      <c r="S17" s="4">
        <v>1.4227648167443097</v>
      </c>
      <c r="T17" s="4">
        <v>1.4311327185927996</v>
      </c>
      <c r="U17" s="4">
        <v>1.4392927769215413</v>
      </c>
      <c r="V17" s="4">
        <v>1.4471648618574087</v>
      </c>
      <c r="W17" s="4">
        <v>1.4471648618574087</v>
      </c>
      <c r="X17" s="4">
        <v>1.4471648618574087</v>
      </c>
      <c r="Y17" s="4">
        <v>1.4471648618574087</v>
      </c>
      <c r="AA17" s="7" t="str">
        <f>CALIBRAZIONEMARCHE!AA17</f>
        <v>Puglia</v>
      </c>
      <c r="AB17" s="8">
        <v>2694.3556425498509</v>
      </c>
      <c r="AC17" s="8">
        <v>3072.9185495824445</v>
      </c>
      <c r="AD17" s="8">
        <v>3225.7897917129326</v>
      </c>
      <c r="AE17" s="8">
        <v>3200.4834036575476</v>
      </c>
      <c r="AF17" s="8">
        <v>3233.0201883001855</v>
      </c>
      <c r="AG17" s="8">
        <v>2852.5031349999999</v>
      </c>
      <c r="AH17" s="8">
        <v>3138.7514919999999</v>
      </c>
      <c r="AI17" s="8">
        <v>3423.3319139999999</v>
      </c>
      <c r="AJ17" s="8">
        <v>3597.400157</v>
      </c>
      <c r="AK17" s="8">
        <v>4289.6978140000001</v>
      </c>
      <c r="AL17" s="8">
        <v>4757.9082529999996</v>
      </c>
      <c r="AM17" s="8">
        <v>5090.1747880000003</v>
      </c>
      <c r="AN17" s="8">
        <v>5229.519053</v>
      </c>
      <c r="AO17" s="8">
        <v>5291.2867480000004</v>
      </c>
      <c r="AP17" s="8">
        <v>5751.7927970000001</v>
      </c>
      <c r="AQ17" s="8">
        <v>6318.3713879999996</v>
      </c>
      <c r="AR17" s="8">
        <v>6736.0953929999996</v>
      </c>
      <c r="AS17" s="8">
        <v>6909</v>
      </c>
      <c r="AT17" s="8">
        <v>7311</v>
      </c>
      <c r="AU17" s="8">
        <v>7481</v>
      </c>
      <c r="AV17" s="8">
        <v>7657</v>
      </c>
      <c r="AW17" s="8">
        <v>7578</v>
      </c>
      <c r="AX17" s="8">
        <v>7420</v>
      </c>
      <c r="AY17" s="8">
        <v>7373.5689013797555</v>
      </c>
    </row>
    <row r="18" spans="1:74" ht="20" customHeight="1" thickTop="1" thickBot="1">
      <c r="A18" s="1" t="str">
        <f>CALIBRAZIONEMARCHE!A18</f>
        <v>80 - 84</v>
      </c>
      <c r="B18" s="4">
        <v>1.4230208807828668</v>
      </c>
      <c r="C18" s="4">
        <v>1.4332276002044921</v>
      </c>
      <c r="D18" s="4">
        <v>1.4436446754780214</v>
      </c>
      <c r="E18" s="4">
        <v>1.4542688902097265</v>
      </c>
      <c r="F18" s="4">
        <v>1.4650953870687931</v>
      </c>
      <c r="G18" s="4">
        <v>1.476117370716391</v>
      </c>
      <c r="H18" s="4">
        <v>1.4873257653616949</v>
      </c>
      <c r="I18" s="4">
        <v>1.4987088209827313</v>
      </c>
      <c r="J18" s="4">
        <v>1.5102516617326365</v>
      </c>
      <c r="K18" s="4">
        <v>1.521935769588338</v>
      </c>
      <c r="L18" s="4">
        <v>1.5337383959377886</v>
      </c>
      <c r="M18" s="4">
        <v>1.5456318936112385</v>
      </c>
      <c r="N18" s="4">
        <v>1.5575829619328303</v>
      </c>
      <c r="O18" s="4">
        <v>1.569551797822238</v>
      </c>
      <c r="P18" s="4">
        <v>1.5814911469699213</v>
      </c>
      <c r="Q18" s="4">
        <v>1.5933452508459025</v>
      </c>
      <c r="R18" s="4">
        <v>1.6050486880342376</v>
      </c>
      <c r="S18" s="4">
        <v>1.6165251124245816</v>
      </c>
      <c r="T18" s="4">
        <v>1.6276858965098058</v>
      </c>
      <c r="U18" s="4">
        <v>1.6384286958634162</v>
      </c>
      <c r="V18" s="4">
        <v>1.6486359612756354</v>
      </c>
      <c r="W18" s="4">
        <v>1.6486359612756354</v>
      </c>
      <c r="X18" s="4">
        <v>1.6486359612756354</v>
      </c>
      <c r="Y18" s="4">
        <v>1.6486359612756354</v>
      </c>
      <c r="AA18" s="7" t="str">
        <f>CALIBRAZIONEMARCHE!AA18</f>
        <v>Basilicata</v>
      </c>
      <c r="AB18" s="8">
        <v>356.87171727083518</v>
      </c>
      <c r="AC18" s="8">
        <v>430.72505384063174</v>
      </c>
      <c r="AD18" s="8">
        <v>444.15293321695839</v>
      </c>
      <c r="AE18" s="8">
        <v>443.63647631786887</v>
      </c>
      <c r="AF18" s="8">
        <v>424.01111415246839</v>
      </c>
      <c r="AG18" s="8">
        <v>522.40830730000005</v>
      </c>
      <c r="AH18" s="8">
        <v>566.38292569999999</v>
      </c>
      <c r="AI18" s="8">
        <v>590.27653299999997</v>
      </c>
      <c r="AJ18" s="8">
        <v>603.87668120000001</v>
      </c>
      <c r="AK18" s="8">
        <v>590.30534899999998</v>
      </c>
      <c r="AL18" s="8">
        <v>673.44834719999994</v>
      </c>
      <c r="AM18" s="8">
        <v>732.02818539999998</v>
      </c>
      <c r="AN18" s="8">
        <v>763.39850679999995</v>
      </c>
      <c r="AO18" s="8">
        <v>803.06595709999999</v>
      </c>
      <c r="AP18" s="8">
        <v>866.44775509999999</v>
      </c>
      <c r="AQ18" s="8">
        <v>935.83294139999998</v>
      </c>
      <c r="AR18" s="8">
        <v>1000.931793</v>
      </c>
      <c r="AS18" s="8">
        <v>1041</v>
      </c>
      <c r="AT18" s="8">
        <v>1122</v>
      </c>
      <c r="AU18" s="8">
        <v>1142</v>
      </c>
      <c r="AV18" s="8">
        <v>1133</v>
      </c>
      <c r="AW18" s="8">
        <v>1134</v>
      </c>
      <c r="AX18" s="8">
        <v>1081</v>
      </c>
      <c r="AY18" s="8">
        <v>1074.2355771417137</v>
      </c>
    </row>
    <row r="19" spans="1:74" ht="20" customHeight="1" thickTop="1" thickBot="1">
      <c r="A19" s="1" t="str">
        <f>CALIBRAZIONEMARCHE!A19</f>
        <v>85+</v>
      </c>
      <c r="B19" s="4">
        <v>1.5510825548363882</v>
      </c>
      <c r="C19" s="4">
        <v>1.5664342806548863</v>
      </c>
      <c r="D19" s="4">
        <v>1.582228518446201</v>
      </c>
      <c r="E19" s="4">
        <v>1.5984732279861296</v>
      </c>
      <c r="F19" s="4">
        <v>1.6151751546488444</v>
      </c>
      <c r="G19" s="4">
        <v>1.6323395101427907</v>
      </c>
      <c r="H19" s="4">
        <v>1.6499695963905705</v>
      </c>
      <c r="I19" s="4">
        <v>1.6680663639024036</v>
      </c>
      <c r="J19" s="4">
        <v>1.686627894965947</v>
      </c>
      <c r="K19" s="4">
        <v>1.7056488009263253</v>
      </c>
      <c r="L19" s="4">
        <v>1.7251195218040762</v>
      </c>
      <c r="M19" s="4">
        <v>1.7450255155620624</v>
      </c>
      <c r="N19" s="4">
        <v>1.7653463235807971</v>
      </c>
      <c r="O19" s="4">
        <v>1.7860544984684621</v>
      </c>
      <c r="P19" s="4">
        <v>1.8071143803986571</v>
      </c>
      <c r="Q19" s="4">
        <v>1.828480708977573</v>
      </c>
      <c r="R19" s="4">
        <v>1.8500970595085044</v>
      </c>
      <c r="S19" s="4">
        <v>1.8718940958484367</v>
      </c>
      <c r="T19" s="4">
        <v>1.8937876373410334</v>
      </c>
      <c r="U19" s="4">
        <v>1.9156765451713114</v>
      </c>
      <c r="V19" s="4">
        <v>1.937440444631866</v>
      </c>
      <c r="W19" s="4">
        <v>1.937440444631866</v>
      </c>
      <c r="X19" s="4">
        <v>1.937440444631866</v>
      </c>
      <c r="Y19" s="4">
        <v>1.937440444631866</v>
      </c>
      <c r="AA19" s="7" t="str">
        <f>CALIBRAZIONEMARCHE!AA19</f>
        <v>Calabria</v>
      </c>
      <c r="AB19" s="8">
        <v>1261.1877475765259</v>
      </c>
      <c r="AC19" s="8">
        <v>1468.28696411141</v>
      </c>
      <c r="AD19" s="8">
        <v>1551.952981763907</v>
      </c>
      <c r="AE19" s="8">
        <v>1571.5783439293075</v>
      </c>
      <c r="AF19" s="8">
        <v>1549.8871541675489</v>
      </c>
      <c r="AG19" s="8">
        <v>1509.866391</v>
      </c>
      <c r="AH19" s="8">
        <v>1664.17705</v>
      </c>
      <c r="AI19" s="8">
        <v>1797.2671049999999</v>
      </c>
      <c r="AJ19" s="8">
        <v>1992.643356</v>
      </c>
      <c r="AK19" s="8">
        <v>2106.4016809999998</v>
      </c>
      <c r="AL19" s="8">
        <v>2384.2062900000001</v>
      </c>
      <c r="AM19" s="8">
        <v>2567.9751000000001</v>
      </c>
      <c r="AN19" s="8">
        <v>2622.3795650000002</v>
      </c>
      <c r="AO19" s="8">
        <v>2606.610936</v>
      </c>
      <c r="AP19" s="8">
        <v>2733.5820920000001</v>
      </c>
      <c r="AQ19" s="8">
        <v>3015.227034</v>
      </c>
      <c r="AR19" s="8">
        <v>3096.3815500000001</v>
      </c>
      <c r="AS19" s="8">
        <v>3592</v>
      </c>
      <c r="AT19" s="8">
        <v>3691</v>
      </c>
      <c r="AU19" s="8">
        <v>3740</v>
      </c>
      <c r="AV19" s="8">
        <v>3748</v>
      </c>
      <c r="AW19" s="8">
        <v>3687</v>
      </c>
      <c r="AX19" s="8">
        <v>3618</v>
      </c>
      <c r="AY19" s="8">
        <v>3595.3601462522852</v>
      </c>
    </row>
    <row r="20" spans="1:74" ht="20" customHeight="1" thickTop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7" t="str">
        <f>CALIBRAZIONEMARCHE!AA20</f>
        <v>Sicilia</v>
      </c>
      <c r="AB20" s="8">
        <v>3439.0864910368905</v>
      </c>
      <c r="AC20" s="8">
        <v>4011.8371921271309</v>
      </c>
      <c r="AD20" s="8">
        <v>3992.7282868608199</v>
      </c>
      <c r="AE20" s="8">
        <v>3905.9635278137862</v>
      </c>
      <c r="AF20" s="8">
        <v>3957.0927608236457</v>
      </c>
      <c r="AG20" s="8">
        <v>3706.2157510000002</v>
      </c>
      <c r="AH20" s="8">
        <v>4005.6739280000002</v>
      </c>
      <c r="AI20" s="8">
        <v>3982.7263130000001</v>
      </c>
      <c r="AJ20" s="8">
        <v>4718.3618669999996</v>
      </c>
      <c r="AK20" s="8">
        <v>4815.040019</v>
      </c>
      <c r="AL20" s="8">
        <v>5255.1640779999998</v>
      </c>
      <c r="AM20" s="8">
        <v>6027.0945220000003</v>
      </c>
      <c r="AN20" s="8">
        <v>6623.4924920000003</v>
      </c>
      <c r="AO20" s="8">
        <v>6807.0813580000004</v>
      </c>
      <c r="AP20" s="8">
        <v>7643.6792809999997</v>
      </c>
      <c r="AQ20" s="8">
        <v>8219.8785719999996</v>
      </c>
      <c r="AR20" s="8">
        <v>9174.5547920000008</v>
      </c>
      <c r="AS20" s="8">
        <v>8557</v>
      </c>
      <c r="AT20" s="8">
        <v>8863</v>
      </c>
      <c r="AU20" s="8">
        <v>8861</v>
      </c>
      <c r="AV20" s="8">
        <v>9163</v>
      </c>
      <c r="AW20" s="8">
        <v>9139</v>
      </c>
      <c r="AX20" s="8">
        <v>8982</v>
      </c>
      <c r="AY20" s="8">
        <v>8925.7945919397534</v>
      </c>
    </row>
    <row r="21" spans="1:74" ht="20" customHeight="1">
      <c r="A21" s="54" t="s">
        <v>67</v>
      </c>
      <c r="B21" s="54"/>
      <c r="C21" s="54"/>
      <c r="D21" s="54"/>
      <c r="E21" s="54"/>
      <c r="F21" s="54"/>
      <c r="G21" s="32"/>
      <c r="H21" s="32"/>
      <c r="I21" s="32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7" t="str">
        <f>CALIBRAZIONEMARCHE!AA21</f>
        <v>Sardegna</v>
      </c>
      <c r="AB21" s="8">
        <v>1125.359583115991</v>
      </c>
      <c r="AC21" s="8">
        <v>1243.6282130074835</v>
      </c>
      <c r="AD21" s="8">
        <v>1429.0362397806091</v>
      </c>
      <c r="AE21" s="8">
        <v>1377.9070067707501</v>
      </c>
      <c r="AF21" s="8">
        <v>1430.5856104778775</v>
      </c>
      <c r="AG21" s="8">
        <v>1663.7578100000001</v>
      </c>
      <c r="AH21" s="8">
        <v>1763.3705130000001</v>
      </c>
      <c r="AI21" s="8">
        <v>1858.581702</v>
      </c>
      <c r="AJ21" s="8">
        <v>1671.345877</v>
      </c>
      <c r="AK21" s="8">
        <v>1738.1090160000001</v>
      </c>
      <c r="AL21" s="8">
        <v>1981.3272440000001</v>
      </c>
      <c r="AM21" s="8">
        <v>2181.3247030000002</v>
      </c>
      <c r="AN21" s="8">
        <v>2313.5509959999999</v>
      </c>
      <c r="AO21" s="8">
        <v>2404.7990679999998</v>
      </c>
      <c r="AP21" s="8">
        <v>2586.1004440000002</v>
      </c>
      <c r="AQ21" s="8">
        <v>2750.7457460000001</v>
      </c>
      <c r="AR21" s="8">
        <v>2859.872046</v>
      </c>
      <c r="AS21" s="8">
        <v>2803</v>
      </c>
      <c r="AT21" s="8">
        <v>3108</v>
      </c>
      <c r="AU21" s="8">
        <v>3228</v>
      </c>
      <c r="AV21" s="8">
        <v>3361</v>
      </c>
      <c r="AW21" s="8">
        <v>3359</v>
      </c>
      <c r="AX21" s="8">
        <v>3432</v>
      </c>
      <c r="AY21" s="8">
        <v>3410.5240524980218</v>
      </c>
    </row>
    <row r="22" spans="1:74" ht="20" customHeight="1">
      <c r="A22" s="54"/>
      <c r="B22" s="54"/>
      <c r="C22" s="54"/>
      <c r="D22" s="54"/>
      <c r="E22" s="54"/>
      <c r="F22" s="54"/>
      <c r="G22" s="32"/>
      <c r="H22" s="32"/>
      <c r="I22" s="32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7" t="str">
        <f>CALIBRAZIONEMARCHE!AA22</f>
        <v>Italia</v>
      </c>
      <c r="AB22" s="8">
        <v>41607.317161346298</v>
      </c>
      <c r="AC22" s="8">
        <v>47309.001327294231</v>
      </c>
      <c r="AD22" s="8">
        <v>49193.552552071764</v>
      </c>
      <c r="AE22" s="8">
        <v>49018.990120179522</v>
      </c>
      <c r="AF22" s="8">
        <v>49041.197766840371</v>
      </c>
      <c r="AG22" s="8">
        <v>48150</v>
      </c>
      <c r="AH22" s="8">
        <v>51719</v>
      </c>
      <c r="AI22" s="8">
        <v>56042</v>
      </c>
      <c r="AJ22" s="8">
        <v>58084</v>
      </c>
      <c r="AK22" s="8">
        <v>60864</v>
      </c>
      <c r="AL22" s="8">
        <v>68124</v>
      </c>
      <c r="AM22" s="8">
        <v>75071</v>
      </c>
      <c r="AN22" s="8">
        <v>79361</v>
      </c>
      <c r="AO22" s="8">
        <v>82003</v>
      </c>
      <c r="AP22" s="8">
        <v>90163</v>
      </c>
      <c r="AQ22" s="8">
        <v>96077</v>
      </c>
      <c r="AR22" s="8">
        <v>101344</v>
      </c>
      <c r="AS22" s="8">
        <v>101587</v>
      </c>
      <c r="AT22" s="8">
        <v>108363</v>
      </c>
      <c r="AU22" s="8">
        <v>110058</v>
      </c>
      <c r="AV22" s="8">
        <v>112251</v>
      </c>
      <c r="AW22" s="8">
        <v>111517</v>
      </c>
      <c r="AX22" s="8">
        <v>109947</v>
      </c>
      <c r="AY22" s="8">
        <v>109259</v>
      </c>
    </row>
    <row r="23" spans="1:74" ht="20" customHeight="1">
      <c r="A23" s="54"/>
      <c r="B23" s="54"/>
      <c r="C23" s="54"/>
      <c r="D23" s="54"/>
      <c r="E23" s="54"/>
      <c r="F23" s="54"/>
      <c r="G23" s="32"/>
      <c r="H23" s="32"/>
      <c r="I23" s="32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</row>
    <row r="24" spans="1:74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</row>
    <row r="25" spans="1:74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</row>
    <row r="26" spans="1:74" ht="15" thickBo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</row>
    <row r="27" spans="1:74" ht="22" thickTop="1" thickBot="1">
      <c r="A27" s="21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Y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si="1"/>
        <v>2005</v>
      </c>
      <c r="R27" s="1">
        <f t="shared" si="1"/>
        <v>2006</v>
      </c>
      <c r="S27" s="1">
        <f t="shared" si="1"/>
        <v>2007</v>
      </c>
      <c r="T27" s="1">
        <f t="shared" si="1"/>
        <v>2008</v>
      </c>
      <c r="U27" s="1">
        <f t="shared" si="1"/>
        <v>2009</v>
      </c>
      <c r="V27" s="1">
        <f t="shared" si="1"/>
        <v>2010</v>
      </c>
      <c r="W27" s="1">
        <f t="shared" si="1"/>
        <v>2011</v>
      </c>
      <c r="X27" s="1">
        <f t="shared" si="1"/>
        <v>2012</v>
      </c>
      <c r="Y27" s="1">
        <f t="shared" si="1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51">
        <f>AY20*3%</f>
        <v>267.7738377581926</v>
      </c>
    </row>
    <row r="28" spans="1:74" ht="22" thickTop="1" thickBot="1">
      <c r="A28" s="1" t="s">
        <v>17</v>
      </c>
      <c r="B28" s="2">
        <f>'[3]SICILIA (2)'!J94</f>
        <v>328952</v>
      </c>
      <c r="C28" s="2">
        <f>'[3]SICILIA (2)'!K94</f>
        <v>324470</v>
      </c>
      <c r="D28" s="2">
        <f>'[3]SICILIA (2)'!L94</f>
        <v>294811</v>
      </c>
      <c r="E28" s="2">
        <f>'[3]SICILIA (2)'!M94</f>
        <v>304018</v>
      </c>
      <c r="F28" s="2">
        <f>'[3]SICILIA (2)'!N94</f>
        <v>308311</v>
      </c>
      <c r="G28" s="2">
        <f>'[3]SICILIA (2)'!O94</f>
        <v>307435</v>
      </c>
      <c r="H28" s="2">
        <f>'[3]SICILIA (2)'!P94</f>
        <v>304037</v>
      </c>
      <c r="I28" s="2">
        <f>'[3]SICILIA (2)'!Q94</f>
        <v>300431</v>
      </c>
      <c r="J28" s="2">
        <f>'[3]SICILIA (2)'!R94</f>
        <v>287450</v>
      </c>
      <c r="K28" s="2">
        <f>'[3]SICILIA (2)'!S94</f>
        <v>276771</v>
      </c>
      <c r="L28" s="2">
        <f>'[3]SICILIA (2)'!T94</f>
        <v>269933</v>
      </c>
      <c r="M28" s="2">
        <f>'[3]SICILIA (2)'!U94</f>
        <v>261612</v>
      </c>
      <c r="N28" s="2">
        <f>'[3]SICILIA (2)'!V94</f>
        <v>253582</v>
      </c>
      <c r="O28" s="2">
        <f>'[3]SICILIA (2)'!W94</f>
        <v>252729</v>
      </c>
      <c r="P28" s="2">
        <f>'[3]SICILIA (2)'!X94</f>
        <v>253407</v>
      </c>
      <c r="Q28" s="2">
        <f>'[3]SICILIA (2)'!Y94</f>
        <v>252793</v>
      </c>
      <c r="R28" s="2">
        <f>'[3]SICILIA (2)'!Z94</f>
        <v>252596</v>
      </c>
      <c r="S28" s="2">
        <f>'[3]SICILIA (2)'!AA94</f>
        <v>251356</v>
      </c>
      <c r="T28" s="2">
        <f>'[3]SICILIA (2)'!AB94</f>
        <v>249257</v>
      </c>
      <c r="U28" s="2">
        <f>'[3]SICILIA (2)'!AC94</f>
        <v>246923</v>
      </c>
      <c r="V28" s="2">
        <f>'[3]SICILIA (2)'!AD94</f>
        <v>243690</v>
      </c>
      <c r="W28" s="2">
        <f>'[3]SICILIA (2)'!AE94</f>
        <v>239630</v>
      </c>
      <c r="X28" s="2">
        <f>'[3]SICILIA (2)'!AF94</f>
        <v>235121</v>
      </c>
      <c r="Y28" s="2">
        <f>'[3]SICILIA (2)'!AG94</f>
        <v>233443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</row>
    <row r="29" spans="1:74" ht="22" thickTop="1" thickBot="1">
      <c r="A29" s="1" t="s">
        <v>0</v>
      </c>
      <c r="B29" s="2">
        <f>'[3]SICILIA (2)'!J95</f>
        <v>340339</v>
      </c>
      <c r="C29" s="2">
        <f>'[3]SICILIA (2)'!K95</f>
        <v>332439</v>
      </c>
      <c r="D29" s="2">
        <f>'[3]SICILIA (2)'!L95</f>
        <v>315339</v>
      </c>
      <c r="E29" s="2">
        <f>'[3]SICILIA (2)'!M95</f>
        <v>309595</v>
      </c>
      <c r="F29" s="2">
        <f>'[3]SICILIA (2)'!N95</f>
        <v>306891</v>
      </c>
      <c r="G29" s="2">
        <f>'[3]SICILIA (2)'!O95</f>
        <v>304777</v>
      </c>
      <c r="H29" s="2">
        <f>'[3]SICILIA (2)'!P95</f>
        <v>303136</v>
      </c>
      <c r="I29" s="2">
        <f>'[3]SICILIA (2)'!Q95</f>
        <v>301632</v>
      </c>
      <c r="J29" s="2">
        <f>'[3]SICILIA (2)'!R95</f>
        <v>308525</v>
      </c>
      <c r="K29" s="2">
        <f>'[3]SICILIA (2)'!S95</f>
        <v>308215</v>
      </c>
      <c r="L29" s="2">
        <f>'[3]SICILIA (2)'!T95</f>
        <v>303098</v>
      </c>
      <c r="M29" s="2">
        <f>'[3]SICILIA (2)'!U95</f>
        <v>294187</v>
      </c>
      <c r="N29" s="2">
        <f>'[3]SICILIA (2)'!V95</f>
        <v>283324</v>
      </c>
      <c r="O29" s="2">
        <f>'[3]SICILIA (2)'!W95</f>
        <v>272512</v>
      </c>
      <c r="P29" s="2">
        <f>'[3]SICILIA (2)'!X95</f>
        <v>265337</v>
      </c>
      <c r="Q29" s="2">
        <f>'[3]SICILIA (2)'!Y95</f>
        <v>261695</v>
      </c>
      <c r="R29" s="2">
        <f>'[3]SICILIA (2)'!Z95</f>
        <v>258166</v>
      </c>
      <c r="S29" s="2">
        <f>'[3]SICILIA (2)'!AA95</f>
        <v>255699</v>
      </c>
      <c r="T29" s="2">
        <f>'[3]SICILIA (2)'!AB95</f>
        <v>255061</v>
      </c>
      <c r="U29" s="2">
        <f>'[3]SICILIA (2)'!AC95</f>
        <v>254790</v>
      </c>
      <c r="V29" s="2">
        <f>'[3]SICILIA (2)'!AD95</f>
        <v>254097</v>
      </c>
      <c r="W29" s="2">
        <f>'[3]SICILIA (2)'!AE95</f>
        <v>252955</v>
      </c>
      <c r="X29" s="2">
        <f>'[3]SICILIA (2)'!AF95</f>
        <v>249743</v>
      </c>
      <c r="Y29" s="2">
        <f>'[3]SICILIA (2)'!AG95</f>
        <v>246961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</row>
    <row r="30" spans="1:74" ht="22" thickTop="1" thickBot="1">
      <c r="A30" s="1" t="s">
        <v>1</v>
      </c>
      <c r="B30" s="2">
        <f>'[3]SICILIA (2)'!J96</f>
        <v>380652</v>
      </c>
      <c r="C30" s="2">
        <f>'[3]SICILIA (2)'!K96</f>
        <v>369483</v>
      </c>
      <c r="D30" s="2">
        <f>'[3]SICILIA (2)'!L96</f>
        <v>355838</v>
      </c>
      <c r="E30" s="2">
        <f>'[3]SICILIA (2)'!M96</f>
        <v>347628</v>
      </c>
      <c r="F30" s="2">
        <f>'[3]SICILIA (2)'!N96</f>
        <v>338516</v>
      </c>
      <c r="G30" s="2">
        <f>'[3]SICILIA (2)'!O96</f>
        <v>331733</v>
      </c>
      <c r="H30" s="2">
        <f>'[3]SICILIA (2)'!P96</f>
        <v>325077</v>
      </c>
      <c r="I30" s="2">
        <f>'[3]SICILIA (2)'!Q96</f>
        <v>318825</v>
      </c>
      <c r="J30" s="2">
        <f>'[3]SICILIA (2)'!R96</f>
        <v>313244</v>
      </c>
      <c r="K30" s="2">
        <f>'[3]SICILIA (2)'!S96</f>
        <v>311633</v>
      </c>
      <c r="L30" s="2">
        <f>'[3]SICILIA (2)'!T96</f>
        <v>309991</v>
      </c>
      <c r="M30" s="2">
        <f>'[3]SICILIA (2)'!U96</f>
        <v>310136</v>
      </c>
      <c r="N30" s="2">
        <f>'[3]SICILIA (2)'!V96</f>
        <v>311387</v>
      </c>
      <c r="O30" s="2">
        <f>'[3]SICILIA (2)'!W96</f>
        <v>312127</v>
      </c>
      <c r="P30" s="2">
        <f>'[3]SICILIA (2)'!X96</f>
        <v>307598</v>
      </c>
      <c r="Q30" s="2">
        <f>'[3]SICILIA (2)'!Y96</f>
        <v>301189</v>
      </c>
      <c r="R30" s="2">
        <f>'[3]SICILIA (2)'!Z96</f>
        <v>292916</v>
      </c>
      <c r="S30" s="2">
        <f>'[3]SICILIA (2)'!AA96</f>
        <v>284591</v>
      </c>
      <c r="T30" s="2">
        <f>'[3]SICILIA (2)'!AB96</f>
        <v>275746</v>
      </c>
      <c r="U30" s="2">
        <f>'[3]SICILIA (2)'!AC96</f>
        <v>269448</v>
      </c>
      <c r="V30" s="2">
        <f>'[3]SICILIA (2)'!AD96</f>
        <v>266131</v>
      </c>
      <c r="W30" s="2">
        <f>'[3]SICILIA (2)'!AE96</f>
        <v>263737</v>
      </c>
      <c r="X30" s="2">
        <f>'[3]SICILIA (2)'!AF96</f>
        <v>259929</v>
      </c>
      <c r="Y30" s="2">
        <f>'[3]SICILIA (2)'!AG96</f>
        <v>257713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</row>
    <row r="31" spans="1:74" ht="22" thickTop="1" thickBot="1">
      <c r="A31" s="1" t="s">
        <v>2</v>
      </c>
      <c r="B31" s="2">
        <f>'[3]SICILIA (2)'!J97</f>
        <v>418624</v>
      </c>
      <c r="C31" s="2">
        <f>'[3]SICILIA (2)'!K97</f>
        <v>415347</v>
      </c>
      <c r="D31" s="2">
        <f>'[3]SICILIA (2)'!L97</f>
        <v>409913</v>
      </c>
      <c r="E31" s="2">
        <f>'[3]SICILIA (2)'!M97</f>
        <v>399662</v>
      </c>
      <c r="F31" s="2">
        <f>'[3]SICILIA (2)'!N97</f>
        <v>388695</v>
      </c>
      <c r="G31" s="2">
        <f>'[3]SICILIA (2)'!O97</f>
        <v>375335</v>
      </c>
      <c r="H31" s="2">
        <f>'[3]SICILIA (2)'!P97</f>
        <v>363880</v>
      </c>
      <c r="I31" s="2">
        <f>'[3]SICILIA (2)'!Q97</f>
        <v>353609</v>
      </c>
      <c r="J31" s="2">
        <f>'[3]SICILIA (2)'!R97</f>
        <v>347160</v>
      </c>
      <c r="K31" s="2">
        <f>'[3]SICILIA (2)'!S97</f>
        <v>339376</v>
      </c>
      <c r="L31" s="2">
        <f>'[3]SICILIA (2)'!T97</f>
        <v>333494</v>
      </c>
      <c r="M31" s="2">
        <f>'[3]SICILIA (2)'!U97</f>
        <v>327147</v>
      </c>
      <c r="N31" s="2">
        <f>'[3]SICILIA (2)'!V97</f>
        <v>322093</v>
      </c>
      <c r="O31" s="2">
        <f>'[3]SICILIA (2)'!W97</f>
        <v>314333</v>
      </c>
      <c r="P31" s="2">
        <f>'[3]SICILIA (2)'!X97</f>
        <v>312671</v>
      </c>
      <c r="Q31" s="2">
        <f>'[3]SICILIA (2)'!Y97</f>
        <v>310628</v>
      </c>
      <c r="R31" s="2">
        <f>'[3]SICILIA (2)'!Z97</f>
        <v>310753</v>
      </c>
      <c r="S31" s="2">
        <f>'[3]SICILIA (2)'!AA97</f>
        <v>310643</v>
      </c>
      <c r="T31" s="2">
        <f>'[3]SICILIA (2)'!AB97</f>
        <v>312422</v>
      </c>
      <c r="U31" s="2">
        <f>'[3]SICILIA (2)'!AC97</f>
        <v>309336</v>
      </c>
      <c r="V31" s="2">
        <f>'[3]SICILIA (2)'!AD97</f>
        <v>304134</v>
      </c>
      <c r="W31" s="2">
        <f>'[3]SICILIA (2)'!AE97</f>
        <v>297014</v>
      </c>
      <c r="X31" s="2">
        <f>'[3]SICILIA (2)'!AF97</f>
        <v>288078</v>
      </c>
      <c r="Y31" s="2">
        <f>'[3]SICILIA (2)'!AG97</f>
        <v>279174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</row>
    <row r="32" spans="1:74" ht="22" thickTop="1" thickBot="1">
      <c r="A32" s="1" t="s">
        <v>3</v>
      </c>
      <c r="B32" s="2">
        <f>'[3]SICILIA (2)'!J98</f>
        <v>411371</v>
      </c>
      <c r="C32" s="2">
        <f>'[3]SICILIA (2)'!K98</f>
        <v>409093</v>
      </c>
      <c r="D32" s="2">
        <f>'[3]SICILIA (2)'!L98</f>
        <v>413533</v>
      </c>
      <c r="E32" s="2">
        <f>'[3]SICILIA (2)'!M98</f>
        <v>411367</v>
      </c>
      <c r="F32" s="2">
        <f>'[3]SICILIA (2)'!N98</f>
        <v>410959</v>
      </c>
      <c r="G32" s="2">
        <f>'[3]SICILIA (2)'!O98</f>
        <v>408747</v>
      </c>
      <c r="H32" s="2">
        <f>'[3]SICILIA (2)'!P98</f>
        <v>404693</v>
      </c>
      <c r="I32" s="2">
        <f>'[3]SICILIA (2)'!Q98</f>
        <v>396336</v>
      </c>
      <c r="J32" s="2">
        <f>'[3]SICILIA (2)'!R98</f>
        <v>386236</v>
      </c>
      <c r="K32" s="2">
        <f>'[3]SICILIA (2)'!S98</f>
        <v>375291</v>
      </c>
      <c r="L32" s="2">
        <f>'[3]SICILIA (2)'!T98</f>
        <v>362099</v>
      </c>
      <c r="M32" s="2">
        <f>'[3]SICILIA (2)'!U98</f>
        <v>351426</v>
      </c>
      <c r="N32" s="2">
        <f>'[3]SICILIA (2)'!V98</f>
        <v>342978</v>
      </c>
      <c r="O32" s="2">
        <f>'[3]SICILIA (2)'!W98</f>
        <v>337074</v>
      </c>
      <c r="P32" s="2">
        <f>'[3]SICILIA (2)'!X98</f>
        <v>331326</v>
      </c>
      <c r="Q32" s="2">
        <f>'[3]SICILIA (2)'!Y98</f>
        <v>325442</v>
      </c>
      <c r="R32" s="2">
        <f>'[3]SICILIA (2)'!Z98</f>
        <v>319225</v>
      </c>
      <c r="S32" s="2">
        <f>'[3]SICILIA (2)'!AA98</f>
        <v>313797</v>
      </c>
      <c r="T32" s="2">
        <f>'[3]SICILIA (2)'!AB98</f>
        <v>310973</v>
      </c>
      <c r="U32" s="2">
        <f>'[3]SICILIA (2)'!AC98</f>
        <v>311946</v>
      </c>
      <c r="V32" s="2">
        <f>'[3]SICILIA (2)'!AD98</f>
        <v>312141</v>
      </c>
      <c r="W32" s="2">
        <f>'[3]SICILIA (2)'!AE98</f>
        <v>314017</v>
      </c>
      <c r="X32" s="2">
        <f>'[3]SICILIA (2)'!AF98</f>
        <v>315318</v>
      </c>
      <c r="Y32" s="2">
        <f>'[3]SICILIA (2)'!AG98</f>
        <v>315684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</row>
    <row r="33" spans="1:51" ht="22" thickTop="1" thickBot="1">
      <c r="A33" s="1" t="s">
        <v>4</v>
      </c>
      <c r="B33" s="2">
        <f>'[3]SICILIA (2)'!J99</f>
        <v>383231</v>
      </c>
      <c r="C33" s="2">
        <f>'[3]SICILIA (2)'!K99</f>
        <v>385437</v>
      </c>
      <c r="D33" s="2">
        <f>'[3]SICILIA (2)'!L99</f>
        <v>392822</v>
      </c>
      <c r="E33" s="2">
        <f>'[3]SICILIA (2)'!M99</f>
        <v>394391</v>
      </c>
      <c r="F33" s="2">
        <f>'[3]SICILIA (2)'!N99</f>
        <v>397565</v>
      </c>
      <c r="G33" s="2">
        <f>'[3]SICILIA (2)'!O99</f>
        <v>397848</v>
      </c>
      <c r="H33" s="2">
        <f>'[3]SICILIA (2)'!P99</f>
        <v>396723</v>
      </c>
      <c r="I33" s="2">
        <f>'[3]SICILIA (2)'!Q99</f>
        <v>395842</v>
      </c>
      <c r="J33" s="2">
        <f>'[3]SICILIA (2)'!R99</f>
        <v>393664</v>
      </c>
      <c r="K33" s="2">
        <f>'[3]SICILIA (2)'!S99</f>
        <v>390011</v>
      </c>
      <c r="L33" s="2">
        <f>'[3]SICILIA (2)'!T99</f>
        <v>384527</v>
      </c>
      <c r="M33" s="2">
        <f>'[3]SICILIA (2)'!U99</f>
        <v>378927</v>
      </c>
      <c r="N33" s="2">
        <f>'[3]SICILIA (2)'!V99</f>
        <v>370600</v>
      </c>
      <c r="O33" s="2">
        <f>'[3]SICILIA (2)'!W99</f>
        <v>361549</v>
      </c>
      <c r="P33" s="2">
        <f>'[3]SICILIA (2)'!X99</f>
        <v>355908</v>
      </c>
      <c r="Q33" s="2">
        <f>'[3]SICILIA (2)'!Y99</f>
        <v>345727</v>
      </c>
      <c r="R33" s="2">
        <f>'[3]SICILIA (2)'!Z99</f>
        <v>337365</v>
      </c>
      <c r="S33" s="2">
        <f>'[3]SICILIA (2)'!AA99</f>
        <v>328549</v>
      </c>
      <c r="T33" s="2">
        <f>'[3]SICILIA (2)'!AB99</f>
        <v>325513</v>
      </c>
      <c r="U33" s="2">
        <f>'[3]SICILIA (2)'!AC99</f>
        <v>320178</v>
      </c>
      <c r="V33" s="2">
        <f>'[3]SICILIA (2)'!AD99</f>
        <v>316513</v>
      </c>
      <c r="W33" s="2">
        <f>'[3]SICILIA (2)'!AE99</f>
        <v>313202</v>
      </c>
      <c r="X33" s="2">
        <f>'[3]SICILIA (2)'!AF99</f>
        <v>313934</v>
      </c>
      <c r="Y33" s="2">
        <f>'[3]SICILIA (2)'!AG99</f>
        <v>311795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</row>
    <row r="34" spans="1:51" ht="22" thickTop="1" thickBot="1">
      <c r="A34" s="1" t="s">
        <v>5</v>
      </c>
      <c r="B34" s="2">
        <f>'[3]SICILIA (2)'!J100</f>
        <v>341164</v>
      </c>
      <c r="C34" s="2">
        <f>'[3]SICILIA (2)'!K100</f>
        <v>345696</v>
      </c>
      <c r="D34" s="2">
        <f>'[3]SICILIA (2)'!L100</f>
        <v>354006</v>
      </c>
      <c r="E34" s="2">
        <f>'[3]SICILIA (2)'!M100</f>
        <v>360523</v>
      </c>
      <c r="F34" s="2">
        <f>'[3]SICILIA (2)'!N100</f>
        <v>366910</v>
      </c>
      <c r="G34" s="2">
        <f>'[3]SICILIA (2)'!O100</f>
        <v>376305</v>
      </c>
      <c r="H34" s="2">
        <f>'[3]SICILIA (2)'!P100</f>
        <v>380015</v>
      </c>
      <c r="I34" s="2">
        <f>'[3]SICILIA (2)'!Q100</f>
        <v>383367</v>
      </c>
      <c r="J34" s="2">
        <f>'[3]SICILIA (2)'!R100</f>
        <v>384146</v>
      </c>
      <c r="K34" s="2">
        <f>'[3]SICILIA (2)'!S100</f>
        <v>384279</v>
      </c>
      <c r="L34" s="2">
        <f>'[3]SICILIA (2)'!T100</f>
        <v>381677</v>
      </c>
      <c r="M34" s="2">
        <f>'[3]SICILIA (2)'!U100</f>
        <v>377869</v>
      </c>
      <c r="N34" s="2">
        <f>'[3]SICILIA (2)'!V100</f>
        <v>375304</v>
      </c>
      <c r="O34" s="2">
        <f>'[3]SICILIA (2)'!W100</f>
        <v>372184</v>
      </c>
      <c r="P34" s="2">
        <f>'[3]SICILIA (2)'!X100</f>
        <v>371490</v>
      </c>
      <c r="Q34" s="2">
        <f>'[3]SICILIA (2)'!Y100</f>
        <v>368423</v>
      </c>
      <c r="R34" s="2">
        <f>'[3]SICILIA (2)'!Z100</f>
        <v>365915</v>
      </c>
      <c r="S34" s="2">
        <f>'[3]SICILIA (2)'!AA100</f>
        <v>360394</v>
      </c>
      <c r="T34" s="2">
        <f>'[3]SICILIA (2)'!AB100</f>
        <v>355664</v>
      </c>
      <c r="U34" s="2">
        <f>'[3]SICILIA (2)'!AC100</f>
        <v>348919</v>
      </c>
      <c r="V34" s="2">
        <f>'[3]SICILIA (2)'!AD100</f>
        <v>340304</v>
      </c>
      <c r="W34" s="2">
        <f>'[3]SICILIA (2)'!AE100</f>
        <v>333180</v>
      </c>
      <c r="X34" s="2">
        <f>'[3]SICILIA (2)'!AF100</f>
        <v>327674</v>
      </c>
      <c r="Y34" s="2">
        <f>'[3]SICILIA (2)'!AG100</f>
        <v>322291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</row>
    <row r="35" spans="1:51" ht="22" thickTop="1" thickBot="1">
      <c r="A35" s="1" t="s">
        <v>6</v>
      </c>
      <c r="B35" s="2">
        <f>'[3]SICILIA (2)'!J101</f>
        <v>316325</v>
      </c>
      <c r="C35" s="2">
        <f>'[3]SICILIA (2)'!K101</f>
        <v>318293</v>
      </c>
      <c r="D35" s="2">
        <f>'[3]SICILIA (2)'!L101</f>
        <v>325940</v>
      </c>
      <c r="E35" s="2">
        <f>'[3]SICILIA (2)'!M101</f>
        <v>330532</v>
      </c>
      <c r="F35" s="2">
        <f>'[3]SICILIA (2)'!N101</f>
        <v>336243</v>
      </c>
      <c r="G35" s="2">
        <f>'[3]SICILIA (2)'!O101</f>
        <v>338503</v>
      </c>
      <c r="H35" s="2">
        <f>'[3]SICILIA (2)'!P101</f>
        <v>343663</v>
      </c>
      <c r="I35" s="2">
        <f>'[3]SICILIA (2)'!Q101</f>
        <v>349109</v>
      </c>
      <c r="J35" s="2">
        <f>'[3]SICILIA (2)'!R101</f>
        <v>356179</v>
      </c>
      <c r="K35" s="2">
        <f>'[3]SICILIA (2)'!S101</f>
        <v>362227</v>
      </c>
      <c r="L35" s="2">
        <f>'[3]SICILIA (2)'!T101</f>
        <v>369753</v>
      </c>
      <c r="M35" s="2">
        <f>'[3]SICILIA (2)'!U101</f>
        <v>371659</v>
      </c>
      <c r="N35" s="2">
        <f>'[3]SICILIA (2)'!V101</f>
        <v>373850</v>
      </c>
      <c r="O35" s="2">
        <f>'[3]SICILIA (2)'!W101</f>
        <v>373703</v>
      </c>
      <c r="P35" s="2">
        <f>'[3]SICILIA (2)'!X101</f>
        <v>375825</v>
      </c>
      <c r="Q35" s="2">
        <f>'[3]SICILIA (2)'!Y101</f>
        <v>375109</v>
      </c>
      <c r="R35" s="2">
        <f>'[3]SICILIA (2)'!Z101</f>
        <v>373557</v>
      </c>
      <c r="S35" s="2">
        <f>'[3]SICILIA (2)'!AA101</f>
        <v>372146</v>
      </c>
      <c r="T35" s="2">
        <f>'[3]SICILIA (2)'!AB101</f>
        <v>371599</v>
      </c>
      <c r="U35" s="2">
        <f>'[3]SICILIA (2)'!AC101</f>
        <v>369766</v>
      </c>
      <c r="V35" s="2">
        <f>'[3]SICILIA (2)'!AD101</f>
        <v>368080</v>
      </c>
      <c r="W35" s="2">
        <f>'[3]SICILIA (2)'!AE101</f>
        <v>366966</v>
      </c>
      <c r="X35" s="2">
        <f>'[3]SICILIA (2)'!AF101</f>
        <v>363451</v>
      </c>
      <c r="Y35" s="2">
        <f>'[3]SICILIA (2)'!AG101</f>
        <v>357476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</row>
    <row r="36" spans="1:51" ht="22" thickTop="1" thickBot="1">
      <c r="A36" s="1" t="s">
        <v>7</v>
      </c>
      <c r="B36" s="2">
        <f>'[3]SICILIA (2)'!J102</f>
        <v>314907</v>
      </c>
      <c r="C36" s="2">
        <f>'[3]SICILIA (2)'!K102</f>
        <v>324650</v>
      </c>
      <c r="D36" s="2">
        <f>'[3]SICILIA (2)'!L102</f>
        <v>325672</v>
      </c>
      <c r="E36" s="2">
        <f>'[3]SICILIA (2)'!M102</f>
        <v>319971</v>
      </c>
      <c r="F36" s="2">
        <f>'[3]SICILIA (2)'!N102</f>
        <v>313803</v>
      </c>
      <c r="G36" s="2">
        <f>'[3]SICILIA (2)'!O102</f>
        <v>315493</v>
      </c>
      <c r="H36" s="2">
        <f>'[3]SICILIA (2)'!P102</f>
        <v>317717</v>
      </c>
      <c r="I36" s="2">
        <f>'[3]SICILIA (2)'!Q102</f>
        <v>322134</v>
      </c>
      <c r="J36" s="2">
        <f>'[3]SICILIA (2)'!R102</f>
        <v>326151</v>
      </c>
      <c r="K36" s="2">
        <f>'[3]SICILIA (2)'!S102</f>
        <v>330900</v>
      </c>
      <c r="L36" s="2">
        <f>'[3]SICILIA (2)'!T102</f>
        <v>332639</v>
      </c>
      <c r="M36" s="2">
        <f>'[3]SICILIA (2)'!U102</f>
        <v>337549</v>
      </c>
      <c r="N36" s="2">
        <f>'[3]SICILIA (2)'!V102</f>
        <v>343248</v>
      </c>
      <c r="O36" s="2">
        <f>'[3]SICILIA (2)'!W102</f>
        <v>350287</v>
      </c>
      <c r="P36" s="2">
        <f>'[3]SICILIA (2)'!X102</f>
        <v>357383</v>
      </c>
      <c r="Q36" s="2">
        <f>'[3]SICILIA (2)'!Y102</f>
        <v>365564</v>
      </c>
      <c r="R36" s="2">
        <f>'[3]SICILIA (2)'!Z102</f>
        <v>368387</v>
      </c>
      <c r="S36" s="2">
        <f>'[3]SICILIA (2)'!AA102</f>
        <v>371899</v>
      </c>
      <c r="T36" s="2">
        <f>'[3]SICILIA (2)'!AB102</f>
        <v>374966</v>
      </c>
      <c r="U36" s="2">
        <f>'[3]SICILIA (2)'!AC102</f>
        <v>377575</v>
      </c>
      <c r="V36" s="2">
        <f>'[3]SICILIA (2)'!AD102</f>
        <v>377263</v>
      </c>
      <c r="W36" s="2">
        <f>'[3]SICILIA (2)'!AE102</f>
        <v>376898</v>
      </c>
      <c r="X36" s="2">
        <f>'[3]SICILIA (2)'!AF102</f>
        <v>375285</v>
      </c>
      <c r="Y36" s="2">
        <f>'[3]SICILIA (2)'!AG102</f>
        <v>372600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</row>
    <row r="37" spans="1:51" ht="22" thickTop="1" thickBot="1">
      <c r="A37" s="1" t="s">
        <v>8</v>
      </c>
      <c r="B37" s="2">
        <f>'[3]SICILIA (2)'!J103</f>
        <v>263229</v>
      </c>
      <c r="C37" s="2">
        <f>'[3]SICILIA (2)'!K103</f>
        <v>256695</v>
      </c>
      <c r="D37" s="2">
        <f>'[3]SICILIA (2)'!L103</f>
        <v>268948</v>
      </c>
      <c r="E37" s="2">
        <f>'[3]SICILIA (2)'!M103</f>
        <v>283996</v>
      </c>
      <c r="F37" s="2">
        <f>'[3]SICILIA (2)'!N103</f>
        <v>300605</v>
      </c>
      <c r="G37" s="2">
        <f>'[3]SICILIA (2)'!O103</f>
        <v>312662</v>
      </c>
      <c r="H37" s="2">
        <f>'[3]SICILIA (2)'!P103</f>
        <v>322303</v>
      </c>
      <c r="I37" s="2">
        <f>'[3]SICILIA (2)'!Q103</f>
        <v>320914</v>
      </c>
      <c r="J37" s="2">
        <f>'[3]SICILIA (2)'!R103</f>
        <v>315879</v>
      </c>
      <c r="K37" s="2">
        <f>'[3]SICILIA (2)'!S103</f>
        <v>309862</v>
      </c>
      <c r="L37" s="2">
        <f>'[3]SICILIA (2)'!T103</f>
        <v>311235</v>
      </c>
      <c r="M37" s="2">
        <f>'[3]SICILIA (2)'!U103</f>
        <v>312877</v>
      </c>
      <c r="N37" s="2">
        <f>'[3]SICILIA (2)'!V103</f>
        <v>316489</v>
      </c>
      <c r="O37" s="2">
        <f>'[3]SICILIA (2)'!W103</f>
        <v>320146</v>
      </c>
      <c r="P37" s="2">
        <f>'[3]SICILIA (2)'!X103</f>
        <v>325959</v>
      </c>
      <c r="Q37" s="2">
        <f>'[3]SICILIA (2)'!Y103</f>
        <v>328951</v>
      </c>
      <c r="R37" s="2">
        <f>'[3]SICILIA (2)'!Z103</f>
        <v>335069</v>
      </c>
      <c r="S37" s="2">
        <f>'[3]SICILIA (2)'!AA103</f>
        <v>341205</v>
      </c>
      <c r="T37" s="2">
        <f>'[3]SICILIA (2)'!AB103</f>
        <v>349416</v>
      </c>
      <c r="U37" s="2">
        <f>'[3]SICILIA (2)'!AC103</f>
        <v>356933</v>
      </c>
      <c r="V37" s="2">
        <f>'[3]SICILIA (2)'!AD103</f>
        <v>366142</v>
      </c>
      <c r="W37" s="2">
        <f>'[3]SICILIA (2)'!AE103</f>
        <v>370140</v>
      </c>
      <c r="X37" s="2">
        <f>'[3]SICILIA (2)'!AF103</f>
        <v>372522</v>
      </c>
      <c r="Y37" s="2">
        <f>'[3]SICILIA (2)'!AG103</f>
        <v>375716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</row>
    <row r="38" spans="1:51" ht="22" thickTop="1" thickBot="1">
      <c r="A38" s="1" t="s">
        <v>9</v>
      </c>
      <c r="B38" s="2">
        <f>'[3]SICILIA (2)'!J104</f>
        <v>272492</v>
      </c>
      <c r="C38" s="2">
        <f>'[3]SICILIA (2)'!K104</f>
        <v>275698</v>
      </c>
      <c r="D38" s="2">
        <f>'[3]SICILIA (2)'!L104</f>
        <v>275452</v>
      </c>
      <c r="E38" s="2">
        <f>'[3]SICILIA (2)'!M104</f>
        <v>273652</v>
      </c>
      <c r="F38" s="2">
        <f>'[3]SICILIA (2)'!N104</f>
        <v>266943</v>
      </c>
      <c r="G38" s="2">
        <f>'[3]SICILIA (2)'!O104</f>
        <v>260819</v>
      </c>
      <c r="H38" s="2">
        <f>'[3]SICILIA (2)'!P104</f>
        <v>254619</v>
      </c>
      <c r="I38" s="2">
        <f>'[3]SICILIA (2)'!Q104</f>
        <v>264291</v>
      </c>
      <c r="J38" s="2">
        <f>'[3]SICILIA (2)'!R104</f>
        <v>278629</v>
      </c>
      <c r="K38" s="2">
        <f>'[3]SICILIA (2)'!S104</f>
        <v>294166</v>
      </c>
      <c r="L38" s="2">
        <f>'[3]SICILIA (2)'!T104</f>
        <v>305632</v>
      </c>
      <c r="M38" s="2">
        <f>'[3]SICILIA (2)'!U104</f>
        <v>315071</v>
      </c>
      <c r="N38" s="2">
        <f>'[3]SICILIA (2)'!V104</f>
        <v>314550</v>
      </c>
      <c r="O38" s="2">
        <f>'[3]SICILIA (2)'!W104</f>
        <v>310257</v>
      </c>
      <c r="P38" s="2">
        <f>'[3]SICILIA (2)'!X104</f>
        <v>304885</v>
      </c>
      <c r="Q38" s="2">
        <f>'[3]SICILIA (2)'!Y104</f>
        <v>306626</v>
      </c>
      <c r="R38" s="2">
        <f>'[3]SICILIA (2)'!Z104</f>
        <v>308722</v>
      </c>
      <c r="S38" s="2">
        <f>'[3]SICILIA (2)'!AA104</f>
        <v>313063</v>
      </c>
      <c r="T38" s="2">
        <f>'[3]SICILIA (2)'!AB104</f>
        <v>319079</v>
      </c>
      <c r="U38" s="2">
        <f>'[3]SICILIA (2)'!AC104</f>
        <v>325415</v>
      </c>
      <c r="V38" s="2">
        <f>'[3]SICILIA (2)'!AD104</f>
        <v>329166</v>
      </c>
      <c r="W38" s="2">
        <f>'[3]SICILIA (2)'!AE104</f>
        <v>336021</v>
      </c>
      <c r="X38" s="2">
        <f>'[3]SICILIA (2)'!AF104</f>
        <v>341043</v>
      </c>
      <c r="Y38" s="2">
        <f>'[3]SICILIA (2)'!AG104</f>
        <v>347476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</row>
    <row r="39" spans="1:51" ht="22" thickTop="1" thickBot="1">
      <c r="A39" s="1" t="s">
        <v>10</v>
      </c>
      <c r="B39" s="2">
        <f>'[3]SICILIA (2)'!J105</f>
        <v>277692</v>
      </c>
      <c r="C39" s="2">
        <f>'[3]SICILIA (2)'!K105</f>
        <v>271399</v>
      </c>
      <c r="D39" s="2">
        <f>'[3]SICILIA (2)'!L105</f>
        <v>270302</v>
      </c>
      <c r="E39" s="2">
        <f>'[3]SICILIA (2)'!M105</f>
        <v>267710</v>
      </c>
      <c r="F39" s="2">
        <f>'[3]SICILIA (2)'!N105</f>
        <v>267130</v>
      </c>
      <c r="G39" s="2">
        <f>'[3]SICILIA (2)'!O105</f>
        <v>267907</v>
      </c>
      <c r="H39" s="2">
        <f>'[3]SICILIA (2)'!P105</f>
        <v>271330</v>
      </c>
      <c r="I39" s="2">
        <f>'[3]SICILIA (2)'!Q105</f>
        <v>269275</v>
      </c>
      <c r="J39" s="2">
        <f>'[3]SICILIA (2)'!R105</f>
        <v>268071</v>
      </c>
      <c r="K39" s="2">
        <f>'[3]SICILIA (2)'!S105</f>
        <v>261391</v>
      </c>
      <c r="L39" s="2">
        <f>'[3]SICILIA (2)'!T105</f>
        <v>254818</v>
      </c>
      <c r="M39" s="2">
        <f>'[3]SICILIA (2)'!U105</f>
        <v>248521</v>
      </c>
      <c r="N39" s="2">
        <f>'[3]SICILIA (2)'!V105</f>
        <v>257490</v>
      </c>
      <c r="O39" s="2">
        <f>'[3]SICILIA (2)'!W105</f>
        <v>271706</v>
      </c>
      <c r="P39" s="2">
        <f>'[3]SICILIA (2)'!X105</f>
        <v>287790</v>
      </c>
      <c r="Q39" s="2">
        <f>'[3]SICILIA (2)'!Y105</f>
        <v>300188</v>
      </c>
      <c r="R39" s="2">
        <f>'[3]SICILIA (2)'!Z105</f>
        <v>310535</v>
      </c>
      <c r="S39" s="2">
        <f>'[3]SICILIA (2)'!AA105</f>
        <v>310240</v>
      </c>
      <c r="T39" s="2">
        <f>'[3]SICILIA (2)'!AB105</f>
        <v>305853</v>
      </c>
      <c r="U39" s="2">
        <f>'[3]SICILIA (2)'!AC105</f>
        <v>300499</v>
      </c>
      <c r="V39" s="2">
        <f>'[3]SICILIA (2)'!AD105</f>
        <v>302222</v>
      </c>
      <c r="W39" s="2">
        <f>'[3]SICILIA (2)'!AE105</f>
        <v>305222</v>
      </c>
      <c r="X39" s="2">
        <f>'[3]SICILIA (2)'!AF105</f>
        <v>309384</v>
      </c>
      <c r="Y39" s="2">
        <f>'[3]SICILIA (2)'!AG105</f>
        <v>315601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ht="22" thickTop="1" thickBot="1">
      <c r="A40" s="1" t="s">
        <v>11</v>
      </c>
      <c r="B40" s="2">
        <f>'[3]SICILIA (2)'!J106</f>
        <v>261371</v>
      </c>
      <c r="C40" s="2">
        <f>'[3]SICILIA (2)'!K106</f>
        <v>267191</v>
      </c>
      <c r="D40" s="2">
        <f>'[3]SICILIA (2)'!L106</f>
        <v>267826</v>
      </c>
      <c r="E40" s="2">
        <f>'[3]SICILIA (2)'!M106</f>
        <v>267246</v>
      </c>
      <c r="F40" s="2">
        <f>'[3]SICILIA (2)'!N106</f>
        <v>267782</v>
      </c>
      <c r="G40" s="2">
        <f>'[3]SICILIA (2)'!O106</f>
        <v>268967</v>
      </c>
      <c r="H40" s="2">
        <f>'[3]SICILIA (2)'!P106</f>
        <v>263627</v>
      </c>
      <c r="I40" s="2">
        <f>'[3]SICILIA (2)'!Q106</f>
        <v>260792</v>
      </c>
      <c r="J40" s="2">
        <f>'[3]SICILIA (2)'!R106</f>
        <v>258333</v>
      </c>
      <c r="K40" s="2">
        <f>'[3]SICILIA (2)'!S106</f>
        <v>257988</v>
      </c>
      <c r="L40" s="2">
        <f>'[3]SICILIA (2)'!T106</f>
        <v>259048</v>
      </c>
      <c r="M40" s="2">
        <f>'[3]SICILIA (2)'!U106</f>
        <v>262259</v>
      </c>
      <c r="N40" s="2">
        <f>'[3]SICILIA (2)'!V106</f>
        <v>260384</v>
      </c>
      <c r="O40" s="2">
        <f>'[3]SICILIA (2)'!W106</f>
        <v>259650</v>
      </c>
      <c r="P40" s="2">
        <f>'[3]SICILIA (2)'!X106</f>
        <v>253423</v>
      </c>
      <c r="Q40" s="2">
        <f>'[3]SICILIA (2)'!Y106</f>
        <v>247418</v>
      </c>
      <c r="R40" s="2">
        <f>'[3]SICILIA (2)'!Z106</f>
        <v>241885</v>
      </c>
      <c r="S40" s="2">
        <f>'[3]SICILIA (2)'!AA106</f>
        <v>251569</v>
      </c>
      <c r="T40" s="2">
        <f>'[3]SICILIA (2)'!AB106</f>
        <v>266700</v>
      </c>
      <c r="U40" s="2">
        <f>'[3]SICILIA (2)'!AC106</f>
        <v>283064</v>
      </c>
      <c r="V40" s="2">
        <f>'[3]SICILIA (2)'!AD106</f>
        <v>295337</v>
      </c>
      <c r="W40" s="2">
        <f>'[3]SICILIA (2)'!AE106</f>
        <v>305437</v>
      </c>
      <c r="X40" s="2">
        <f>'[3]SICILIA (2)'!AF106</f>
        <v>302579</v>
      </c>
      <c r="Y40" s="2">
        <f>'[3]SICILIA (2)'!AG106</f>
        <v>297252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ht="22" thickTop="1" thickBot="1">
      <c r="A41" s="1" t="s">
        <v>12</v>
      </c>
      <c r="B41" s="2">
        <f>'[3]SICILIA (2)'!J107</f>
        <v>236860</v>
      </c>
      <c r="C41" s="2">
        <f>'[3]SICILIA (2)'!K107</f>
        <v>238884</v>
      </c>
      <c r="D41" s="2">
        <f>'[3]SICILIA (2)'!L107</f>
        <v>246082</v>
      </c>
      <c r="E41" s="2">
        <f>'[3]SICILIA (2)'!M107</f>
        <v>245282</v>
      </c>
      <c r="F41" s="2">
        <f>'[3]SICILIA (2)'!N107</f>
        <v>247085</v>
      </c>
      <c r="G41" s="2">
        <f>'[3]SICILIA (2)'!O107</f>
        <v>244986</v>
      </c>
      <c r="H41" s="2">
        <f>'[3]SICILIA (2)'!P107</f>
        <v>251111</v>
      </c>
      <c r="I41" s="2">
        <f>'[3]SICILIA (2)'!Q107</f>
        <v>250514</v>
      </c>
      <c r="J41" s="2">
        <f>'[3]SICILIA (2)'!R107</f>
        <v>251020</v>
      </c>
      <c r="K41" s="2">
        <f>'[3]SICILIA (2)'!S107</f>
        <v>252525</v>
      </c>
      <c r="L41" s="2">
        <f>'[3]SICILIA (2)'!T107</f>
        <v>254044</v>
      </c>
      <c r="M41" s="2">
        <f>'[3]SICILIA (2)'!U107</f>
        <v>249559</v>
      </c>
      <c r="N41" s="2">
        <f>'[3]SICILIA (2)'!V107</f>
        <v>247232</v>
      </c>
      <c r="O41" s="2">
        <f>'[3]SICILIA (2)'!W107</f>
        <v>245240</v>
      </c>
      <c r="P41" s="2">
        <f>'[3]SICILIA (2)'!X107</f>
        <v>245429</v>
      </c>
      <c r="Q41" s="2">
        <f>'[3]SICILIA (2)'!Y107</f>
        <v>247518</v>
      </c>
      <c r="R41" s="2">
        <f>'[3]SICILIA (2)'!Z107</f>
        <v>251691</v>
      </c>
      <c r="S41" s="2">
        <f>'[3]SICILIA (2)'!AA107</f>
        <v>250460</v>
      </c>
      <c r="T41" s="2">
        <f>'[3]SICILIA (2)'!AB107</f>
        <v>249207</v>
      </c>
      <c r="U41" s="2">
        <f>'[3]SICILIA (2)'!AC107</f>
        <v>243349</v>
      </c>
      <c r="V41" s="2">
        <f>'[3]SICILIA (2)'!AD107</f>
        <v>237808</v>
      </c>
      <c r="W41" s="2">
        <f>'[3]SICILIA (2)'!AE107</f>
        <v>232556</v>
      </c>
      <c r="X41" s="2">
        <f>'[3]SICILIA (2)'!AF107</f>
        <v>241190</v>
      </c>
      <c r="Y41" s="2">
        <f>'[3]SICILIA (2)'!AG107</f>
        <v>256125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ht="22" thickTop="1" thickBot="1">
      <c r="A42" s="1" t="s">
        <v>13</v>
      </c>
      <c r="B42" s="2">
        <f>'[3]SICILIA (2)'!J108</f>
        <v>142372</v>
      </c>
      <c r="C42" s="2">
        <f>'[3]SICILIA (2)'!K108</f>
        <v>147366</v>
      </c>
      <c r="D42" s="2">
        <f>'[3]SICILIA (2)'!L108</f>
        <v>156947</v>
      </c>
      <c r="E42" s="2">
        <f>'[3]SICILIA (2)'!M108</f>
        <v>176085</v>
      </c>
      <c r="F42" s="2">
        <f>'[3]SICILIA (2)'!N108</f>
        <v>194675</v>
      </c>
      <c r="G42" s="2">
        <f>'[3]SICILIA (2)'!O108</f>
        <v>211749</v>
      </c>
      <c r="H42" s="2">
        <f>'[3]SICILIA (2)'!P108</f>
        <v>214072</v>
      </c>
      <c r="I42" s="2">
        <f>'[3]SICILIA (2)'!Q108</f>
        <v>219175</v>
      </c>
      <c r="J42" s="2">
        <f>'[3]SICILIA (2)'!R108</f>
        <v>218657</v>
      </c>
      <c r="K42" s="2">
        <f>'[3]SICILIA (2)'!S108</f>
        <v>220520</v>
      </c>
      <c r="L42" s="2">
        <f>'[3]SICILIA (2)'!T108</f>
        <v>219263</v>
      </c>
      <c r="M42" s="2">
        <f>'[3]SICILIA (2)'!U108</f>
        <v>225773</v>
      </c>
      <c r="N42" s="2">
        <f>'[3]SICILIA (2)'!V108</f>
        <v>226843</v>
      </c>
      <c r="O42" s="2">
        <f>'[3]SICILIA (2)'!W108</f>
        <v>228672</v>
      </c>
      <c r="P42" s="2">
        <f>'[3]SICILIA (2)'!X108</f>
        <v>230393</v>
      </c>
      <c r="Q42" s="2">
        <f>'[3]SICILIA (2)'!Y108</f>
        <v>232465</v>
      </c>
      <c r="R42" s="2">
        <f>'[3]SICILIA (2)'!Z108</f>
        <v>228742</v>
      </c>
      <c r="S42" s="2">
        <f>'[3]SICILIA (2)'!AA108</f>
        <v>227163</v>
      </c>
      <c r="T42" s="2">
        <f>'[3]SICILIA (2)'!AB108</f>
        <v>226324</v>
      </c>
      <c r="U42" s="2">
        <f>'[3]SICILIA (2)'!AC108</f>
        <v>227501</v>
      </c>
      <c r="V42" s="2">
        <f>'[3]SICILIA (2)'!AD108</f>
        <v>229670</v>
      </c>
      <c r="W42" s="2">
        <f>'[3]SICILIA (2)'!AE108</f>
        <v>234114</v>
      </c>
      <c r="X42" s="2">
        <f>'[3]SICILIA (2)'!AF108</f>
        <v>232061</v>
      </c>
      <c r="Y42" s="2">
        <f>'[3]SICILIA (2)'!AG108</f>
        <v>230173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ht="22" thickTop="1" thickBot="1">
      <c r="A43" s="1" t="s">
        <v>14</v>
      </c>
      <c r="B43" s="2">
        <f>'[3]SICILIA (2)'!J109</f>
        <v>149774</v>
      </c>
      <c r="C43" s="2">
        <f>'[3]SICILIA (2)'!K109</f>
        <v>150569</v>
      </c>
      <c r="D43" s="2">
        <f>'[3]SICILIA (2)'!L109</f>
        <v>148097</v>
      </c>
      <c r="E43" s="2">
        <f>'[3]SICILIA (2)'!M109</f>
        <v>136337</v>
      </c>
      <c r="F43" s="2">
        <f>'[3]SICILIA (2)'!N109</f>
        <v>122601</v>
      </c>
      <c r="G43" s="2">
        <f>'[3]SICILIA (2)'!O109</f>
        <v>116075</v>
      </c>
      <c r="H43" s="2">
        <f>'[3]SICILIA (2)'!P109</f>
        <v>121554</v>
      </c>
      <c r="I43" s="2">
        <f>'[3]SICILIA (2)'!Q109</f>
        <v>130053</v>
      </c>
      <c r="J43" s="2">
        <f>'[3]SICILIA (2)'!R109</f>
        <v>146390</v>
      </c>
      <c r="K43" s="2">
        <f>'[3]SICILIA (2)'!S109</f>
        <v>162052</v>
      </c>
      <c r="L43" s="2">
        <f>'[3]SICILIA (2)'!T109</f>
        <v>176074</v>
      </c>
      <c r="M43" s="2">
        <f>'[3]SICILIA (2)'!U109</f>
        <v>178753</v>
      </c>
      <c r="N43" s="2">
        <f>'[3]SICILIA (2)'!V109</f>
        <v>183467</v>
      </c>
      <c r="O43" s="2">
        <f>'[3]SICILIA (2)'!W109</f>
        <v>183990</v>
      </c>
      <c r="P43" s="2">
        <f>'[3]SICILIA (2)'!X109</f>
        <v>186984</v>
      </c>
      <c r="Q43" s="2">
        <f>'[3]SICILIA (2)'!Y109</f>
        <v>187766</v>
      </c>
      <c r="R43" s="2">
        <f>'[3]SICILIA (2)'!Z109</f>
        <v>194251</v>
      </c>
      <c r="S43" s="2">
        <f>'[3]SICILIA (2)'!AA109</f>
        <v>195572</v>
      </c>
      <c r="T43" s="2">
        <f>'[3]SICILIA (2)'!AB109</f>
        <v>196705</v>
      </c>
      <c r="U43" s="2">
        <f>'[3]SICILIA (2)'!AC109</f>
        <v>198854</v>
      </c>
      <c r="V43" s="2">
        <f>'[3]SICILIA (2)'!AD109</f>
        <v>201153</v>
      </c>
      <c r="W43" s="2">
        <f>'[3]SICILIA (2)'!AE109</f>
        <v>198512</v>
      </c>
      <c r="X43" s="2">
        <f>'[3]SICILIA (2)'!AF109</f>
        <v>196842</v>
      </c>
      <c r="Y43" s="2">
        <f>'[3]SICILIA (2)'!AG109</f>
        <v>197902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ht="22" thickTop="1" thickBot="1">
      <c r="A44" s="1" t="s">
        <v>15</v>
      </c>
      <c r="B44" s="2">
        <f>'[3]SICILIA (2)'!J110</f>
        <v>83840</v>
      </c>
      <c r="C44" s="2">
        <f>'[3]SICILIA (2)'!K110</f>
        <v>88343</v>
      </c>
      <c r="D44" s="2">
        <f>'[3]SICILIA (2)'!L110</f>
        <v>92692</v>
      </c>
      <c r="E44" s="2">
        <f>'[3]SICILIA (2)'!M110</f>
        <v>98498</v>
      </c>
      <c r="F44" s="2">
        <f>'[3]SICILIA (2)'!N110</f>
        <v>103358</v>
      </c>
      <c r="G44" s="2">
        <f>'[3]SICILIA (2)'!O110</f>
        <v>105835</v>
      </c>
      <c r="H44" s="2">
        <f>'[3]SICILIA (2)'!P110</f>
        <v>107765</v>
      </c>
      <c r="I44" s="2">
        <f>'[3]SICILIA (2)'!Q110</f>
        <v>105589</v>
      </c>
      <c r="J44" s="2">
        <f>'[3]SICILIA (2)'!R110</f>
        <v>97422</v>
      </c>
      <c r="K44" s="2">
        <f>'[3]SICILIA (2)'!S110</f>
        <v>87778</v>
      </c>
      <c r="L44" s="2">
        <f>'[3]SICILIA (2)'!T110</f>
        <v>83576</v>
      </c>
      <c r="M44" s="2">
        <f>'[3]SICILIA (2)'!U110</f>
        <v>88793</v>
      </c>
      <c r="N44" s="2">
        <f>'[3]SICILIA (2)'!V110</f>
        <v>96534</v>
      </c>
      <c r="O44" s="2">
        <f>'[3]SICILIA (2)'!W110</f>
        <v>109768</v>
      </c>
      <c r="P44" s="2">
        <f>'[3]SICILIA (2)'!X110</f>
        <v>121101</v>
      </c>
      <c r="Q44" s="2">
        <f>'[3]SICILIA (2)'!Y110</f>
        <v>132364</v>
      </c>
      <c r="R44" s="2">
        <f>'[3]SICILIA (2)'!Z110</f>
        <v>135414</v>
      </c>
      <c r="S44" s="2">
        <f>'[3]SICILIA (2)'!AA110</f>
        <v>139653</v>
      </c>
      <c r="T44" s="2">
        <f>'[3]SICILIA (2)'!AB110</f>
        <v>140488</v>
      </c>
      <c r="U44" s="2">
        <f>'[3]SICILIA (2)'!AC110</f>
        <v>143496</v>
      </c>
      <c r="V44" s="2">
        <f>'[3]SICILIA (2)'!AD110</f>
        <v>144179</v>
      </c>
      <c r="W44" s="2">
        <f>'[3]SICILIA (2)'!AE110</f>
        <v>149777</v>
      </c>
      <c r="X44" s="2">
        <f>'[3]SICILIA (2)'!AF110</f>
        <v>151208</v>
      </c>
      <c r="Y44" s="2">
        <f>'[3]SICILIA (2)'!AG110</f>
        <v>153198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ht="22" thickTop="1" thickBot="1">
      <c r="A45" s="1" t="s">
        <v>16</v>
      </c>
      <c r="B45" s="2">
        <f>'[3]SICILIA (2)'!J111</f>
        <v>46715</v>
      </c>
      <c r="C45" s="2">
        <f>'[3]SICILIA (2)'!K111</f>
        <v>49752</v>
      </c>
      <c r="D45" s="2">
        <f>'[3]SICILIA (2)'!L111</f>
        <v>52579</v>
      </c>
      <c r="E45" s="2">
        <f>'[3]SICILIA (2)'!M111</f>
        <v>54376</v>
      </c>
      <c r="F45" s="2">
        <f>'[3]SICILIA (2)'!N111</f>
        <v>56509</v>
      </c>
      <c r="G45" s="2">
        <f>'[3]SICILIA (2)'!O111</f>
        <v>59494</v>
      </c>
      <c r="H45" s="2">
        <f>'[3]SICILIA (2)'!P111</f>
        <v>63642</v>
      </c>
      <c r="I45" s="2">
        <f>'[3]SICILIA (2)'!Q111</f>
        <v>67882</v>
      </c>
      <c r="J45" s="2">
        <f>'[3]SICILIA (2)'!R111</f>
        <v>73233</v>
      </c>
      <c r="K45" s="2">
        <f>'[3]SICILIA (2)'!S111</f>
        <v>78462</v>
      </c>
      <c r="L45" s="2">
        <f>'[3]SICILIA (2)'!T111</f>
        <v>82210</v>
      </c>
      <c r="M45" s="2">
        <f>'[3]SICILIA (2)'!U111</f>
        <v>85950</v>
      </c>
      <c r="N45" s="2">
        <f>'[3]SICILIA (2)'!V111</f>
        <v>87368</v>
      </c>
      <c r="O45" s="2">
        <f>'[3]SICILIA (2)'!W111</f>
        <v>83601</v>
      </c>
      <c r="P45" s="2">
        <f>'[3]SICILIA (2)'!X111</f>
        <v>78724</v>
      </c>
      <c r="Q45" s="2">
        <f>'[3]SICILIA (2)'!Y111</f>
        <v>78757</v>
      </c>
      <c r="R45" s="2">
        <f>'[3]SICILIA (2)'!Z111</f>
        <v>83966</v>
      </c>
      <c r="S45" s="2">
        <f>'[3]SICILIA (2)'!AA111</f>
        <v>89982</v>
      </c>
      <c r="T45" s="2">
        <f>'[3]SICILIA (2)'!AB111</f>
        <v>96553</v>
      </c>
      <c r="U45" s="2">
        <f>'[3]SICILIA (2)'!AC111</f>
        <v>102596</v>
      </c>
      <c r="V45" s="2">
        <f>'[3]SICILIA (2)'!AD111</f>
        <v>109399</v>
      </c>
      <c r="W45" s="2">
        <f>'[3]SICILIA (2)'!AE111</f>
        <v>116279</v>
      </c>
      <c r="X45" s="2">
        <f>'[3]SICILIA (2)'!AF111</f>
        <v>124492</v>
      </c>
      <c r="Y45" s="2">
        <f>'[3]SICILIA (2)'!AG111</f>
        <v>129352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ht="16" thickTop="1" thickBot="1">
      <c r="A46" s="22"/>
      <c r="B46" s="9">
        <f>'[3]SICILIA (2)'!J112</f>
        <v>4969910</v>
      </c>
      <c r="C46" s="9">
        <f>'[3]SICILIA (2)'!K112</f>
        <v>4970805</v>
      </c>
      <c r="D46" s="9">
        <f>'[3]SICILIA (2)'!L112</f>
        <v>4966799</v>
      </c>
      <c r="E46" s="9">
        <f>'[3]SICILIA (2)'!M112</f>
        <v>4980869</v>
      </c>
      <c r="F46" s="9">
        <f>'[3]SICILIA (2)'!N112</f>
        <v>4994581</v>
      </c>
      <c r="G46" s="9">
        <f>'[3]SICILIA (2)'!O112</f>
        <v>5004670</v>
      </c>
      <c r="H46" s="9">
        <f>'[3]SICILIA (2)'!P112</f>
        <v>5008964</v>
      </c>
      <c r="I46" s="9">
        <f>'[3]SICILIA (2)'!Q112</f>
        <v>5009770</v>
      </c>
      <c r="J46" s="9">
        <f>'[3]SICILIA (2)'!R112</f>
        <v>5010389</v>
      </c>
      <c r="K46" s="9">
        <f>'[3]SICILIA (2)'!S112</f>
        <v>5003447</v>
      </c>
      <c r="L46" s="9">
        <f>'[3]SICILIA (2)'!T112</f>
        <v>4993111</v>
      </c>
      <c r="M46" s="9">
        <f>'[3]SICILIA (2)'!U112</f>
        <v>4978068</v>
      </c>
      <c r="N46" s="9">
        <f>'[3]SICILIA (2)'!V112</f>
        <v>4966723</v>
      </c>
      <c r="O46" s="9">
        <f>'[3]SICILIA (2)'!W112</f>
        <v>4959528</v>
      </c>
      <c r="P46" s="9">
        <f>'[3]SICILIA (2)'!X112</f>
        <v>4965633</v>
      </c>
      <c r="Q46" s="9">
        <f>'[3]SICILIA (2)'!Y112</f>
        <v>4968623</v>
      </c>
      <c r="R46" s="9">
        <f>'[3]SICILIA (2)'!Z112</f>
        <v>4969155</v>
      </c>
      <c r="S46" s="9">
        <f>'[3]SICILIA (2)'!AA112</f>
        <v>4967981</v>
      </c>
      <c r="T46" s="9">
        <f>'[3]SICILIA (2)'!AB112</f>
        <v>4981526</v>
      </c>
      <c r="U46" s="9">
        <f>'[3]SICILIA (2)'!AC112</f>
        <v>4990588</v>
      </c>
      <c r="V46" s="9">
        <f>'[3]SICILIA (2)'!AD112</f>
        <v>4997429</v>
      </c>
      <c r="W46" s="9">
        <f>'[3]SICILIA (2)'!AE112</f>
        <v>5005657</v>
      </c>
      <c r="X46" s="9">
        <f>'[3]SICILIA (2)'!AF112</f>
        <v>4999854</v>
      </c>
      <c r="Y46" s="9">
        <f>'[3]SICILIA (2)'!AG112</f>
        <v>4999932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ht="22" thickTop="1" thickBot="1">
      <c r="A49" s="21" t="s">
        <v>30</v>
      </c>
      <c r="B49" s="1">
        <f t="shared" ref="B49:F49" si="2">B27</f>
        <v>1990</v>
      </c>
      <c r="C49" s="1">
        <f t="shared" si="2"/>
        <v>1991</v>
      </c>
      <c r="D49" s="1">
        <f t="shared" si="2"/>
        <v>1992</v>
      </c>
      <c r="E49" s="1">
        <f t="shared" si="2"/>
        <v>1993</v>
      </c>
      <c r="F49" s="1">
        <f t="shared" si="2"/>
        <v>1994</v>
      </c>
      <c r="G49" s="1">
        <f>G27</f>
        <v>1995</v>
      </c>
      <c r="H49" s="1">
        <f t="shared" ref="H49:Y49" si="3">H27</f>
        <v>1996</v>
      </c>
      <c r="I49" s="1">
        <f t="shared" si="3"/>
        <v>1997</v>
      </c>
      <c r="J49" s="1">
        <f t="shared" si="3"/>
        <v>1998</v>
      </c>
      <c r="K49" s="1">
        <f t="shared" si="3"/>
        <v>1999</v>
      </c>
      <c r="L49" s="1">
        <f t="shared" si="3"/>
        <v>2000</v>
      </c>
      <c r="M49" s="1">
        <f t="shared" si="3"/>
        <v>2001</v>
      </c>
      <c r="N49" s="1">
        <f t="shared" si="3"/>
        <v>2002</v>
      </c>
      <c r="O49" s="1">
        <f t="shared" si="3"/>
        <v>2003</v>
      </c>
      <c r="P49" s="1">
        <f t="shared" si="3"/>
        <v>2004</v>
      </c>
      <c r="Q49" s="1">
        <f t="shared" si="3"/>
        <v>2005</v>
      </c>
      <c r="R49" s="1">
        <f t="shared" si="3"/>
        <v>2006</v>
      </c>
      <c r="S49" s="1">
        <f t="shared" si="3"/>
        <v>2007</v>
      </c>
      <c r="T49" s="1">
        <f t="shared" si="3"/>
        <v>2008</v>
      </c>
      <c r="U49" s="1">
        <f t="shared" si="3"/>
        <v>2009</v>
      </c>
      <c r="V49" s="1">
        <f t="shared" si="3"/>
        <v>2010</v>
      </c>
      <c r="W49" s="1">
        <f t="shared" si="3"/>
        <v>2011</v>
      </c>
      <c r="X49" s="1">
        <f t="shared" si="3"/>
        <v>2012</v>
      </c>
      <c r="Y49" s="1">
        <f t="shared" si="3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ht="22" thickTop="1" thickBot="1">
      <c r="A50" s="1" t="s">
        <v>17</v>
      </c>
      <c r="B50" s="10">
        <f t="shared" ref="B50:G65" si="4">B2*B28</f>
        <v>106281.75031925579</v>
      </c>
      <c r="C50" s="10">
        <f t="shared" si="4"/>
        <v>105871.23548387912</v>
      </c>
      <c r="D50" s="10">
        <f t="shared" si="4"/>
        <v>97163.722613298771</v>
      </c>
      <c r="E50" s="10">
        <f t="shared" si="4"/>
        <v>101226.89556115892</v>
      </c>
      <c r="F50" s="10">
        <f t="shared" si="4"/>
        <v>103728.93020076862</v>
      </c>
      <c r="G50" s="10">
        <f>G2*G28</f>
        <v>104533.39476479958</v>
      </c>
      <c r="H50" s="10">
        <f t="shared" ref="H50:Y64" si="5">H2*H28</f>
        <v>104494.54848646608</v>
      </c>
      <c r="I50" s="10">
        <f t="shared" si="5"/>
        <v>104387.69834624519</v>
      </c>
      <c r="J50" s="10">
        <f t="shared" si="5"/>
        <v>100988.71479275818</v>
      </c>
      <c r="K50" s="10">
        <f t="shared" si="5"/>
        <v>98333.489207895123</v>
      </c>
      <c r="L50" s="10">
        <f t="shared" si="5"/>
        <v>96998.814109467101</v>
      </c>
      <c r="M50" s="10">
        <f t="shared" si="5"/>
        <v>95093.470163349673</v>
      </c>
      <c r="N50" s="10">
        <f t="shared" si="5"/>
        <v>93248.014605246586</v>
      </c>
      <c r="O50" s="10">
        <f t="shared" si="5"/>
        <v>94024.501377253662</v>
      </c>
      <c r="P50" s="10">
        <f t="shared" si="5"/>
        <v>95388.386528134579</v>
      </c>
      <c r="Q50" s="10">
        <f t="shared" si="5"/>
        <v>96282.349652912089</v>
      </c>
      <c r="R50" s="10">
        <f t="shared" si="5"/>
        <v>97344.683042459015</v>
      </c>
      <c r="S50" s="10">
        <f t="shared" si="5"/>
        <v>98008.058147550182</v>
      </c>
      <c r="T50" s="10">
        <f t="shared" si="5"/>
        <v>98326.344660138624</v>
      </c>
      <c r="U50" s="10">
        <f t="shared" si="5"/>
        <v>98531.474113427772</v>
      </c>
      <c r="V50" s="10">
        <f t="shared" si="5"/>
        <v>98346.140922581966</v>
      </c>
      <c r="W50" s="10">
        <f t="shared" si="5"/>
        <v>96707.64392990405</v>
      </c>
      <c r="X50" s="10">
        <f t="shared" si="5"/>
        <v>94887.94369838071</v>
      </c>
      <c r="Y50" s="10">
        <f t="shared" si="5"/>
        <v>94210.75208416555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ht="22" thickTop="1" thickBot="1">
      <c r="A51" s="1" t="s">
        <v>0</v>
      </c>
      <c r="B51" s="10">
        <f t="shared" si="4"/>
        <v>66930.941849352035</v>
      </c>
      <c r="C51" s="10">
        <f t="shared" si="4"/>
        <v>66024.398107593646</v>
      </c>
      <c r="D51" s="10">
        <f t="shared" si="4"/>
        <v>63259.710306966648</v>
      </c>
      <c r="E51" s="10">
        <f t="shared" si="4"/>
        <v>62745.07022203302</v>
      </c>
      <c r="F51" s="10">
        <f t="shared" si="4"/>
        <v>62846.932126056461</v>
      </c>
      <c r="G51" s="10">
        <f t="shared" si="4"/>
        <v>63077.284305491856</v>
      </c>
      <c r="H51" s="10">
        <f t="shared" si="5"/>
        <v>63415.257740124151</v>
      </c>
      <c r="I51" s="10">
        <f t="shared" si="5"/>
        <v>63792.708743575517</v>
      </c>
      <c r="J51" s="10">
        <f t="shared" si="5"/>
        <v>65976.602023599771</v>
      </c>
      <c r="K51" s="10">
        <f t="shared" si="5"/>
        <v>66653.611952858613</v>
      </c>
      <c r="L51" s="10">
        <f t="shared" si="5"/>
        <v>66295.273263490511</v>
      </c>
      <c r="M51" s="10">
        <f t="shared" si="5"/>
        <v>65088.694924129115</v>
      </c>
      <c r="N51" s="10">
        <f t="shared" si="5"/>
        <v>63415.232155542348</v>
      </c>
      <c r="O51" s="10">
        <f t="shared" si="5"/>
        <v>61710.724084216068</v>
      </c>
      <c r="P51" s="10">
        <f t="shared" si="5"/>
        <v>60794.425817347044</v>
      </c>
      <c r="Q51" s="10">
        <f t="shared" si="5"/>
        <v>60668.898834927502</v>
      </c>
      <c r="R51" s="10">
        <f t="shared" si="5"/>
        <v>60558.326260012713</v>
      </c>
      <c r="S51" s="10">
        <f t="shared" si="5"/>
        <v>60686.292875413928</v>
      </c>
      <c r="T51" s="10">
        <f t="shared" si="5"/>
        <v>61242.884831704083</v>
      </c>
      <c r="U51" s="10">
        <f t="shared" si="5"/>
        <v>61884.924491088517</v>
      </c>
      <c r="V51" s="10">
        <f t="shared" si="5"/>
        <v>62417.763556561964</v>
      </c>
      <c r="W51" s="10">
        <f t="shared" si="5"/>
        <v>62137.236490199146</v>
      </c>
      <c r="X51" s="10">
        <f t="shared" si="5"/>
        <v>61348.223410376566</v>
      </c>
      <c r="Y51" s="10">
        <f t="shared" si="5"/>
        <v>60664.83785992003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ht="22" thickTop="1" thickBot="1">
      <c r="A52" s="1" t="s">
        <v>1</v>
      </c>
      <c r="B52" s="10">
        <f t="shared" si="4"/>
        <v>85422.915871459278</v>
      </c>
      <c r="C52" s="10">
        <f t="shared" si="4"/>
        <v>83132.600093994493</v>
      </c>
      <c r="D52" s="10">
        <f t="shared" si="4"/>
        <v>80284.267398044773</v>
      </c>
      <c r="E52" s="10">
        <f t="shared" si="4"/>
        <v>78662.250865781083</v>
      </c>
      <c r="F52" s="10">
        <f t="shared" si="4"/>
        <v>76838.487696332537</v>
      </c>
      <c r="G52" s="10">
        <f t="shared" si="4"/>
        <v>75546.349155425778</v>
      </c>
      <c r="H52" s="10">
        <f t="shared" si="5"/>
        <v>74287.647356420362</v>
      </c>
      <c r="I52" s="10">
        <f t="shared" si="5"/>
        <v>73126.056762190783</v>
      </c>
      <c r="J52" s="10">
        <f t="shared" si="5"/>
        <v>72123.968711424197</v>
      </c>
      <c r="K52" s="10">
        <f t="shared" si="5"/>
        <v>72045.843634025267</v>
      </c>
      <c r="L52" s="10">
        <f t="shared" si="5"/>
        <v>71974.510452425442</v>
      </c>
      <c r="M52" s="10">
        <f t="shared" si="5"/>
        <v>72334.465504282693</v>
      </c>
      <c r="N52" s="10">
        <f t="shared" si="5"/>
        <v>72972.607323674078</v>
      </c>
      <c r="O52" s="10">
        <f t="shared" si="5"/>
        <v>73512.788261744077</v>
      </c>
      <c r="P52" s="10">
        <f t="shared" si="5"/>
        <v>72827.523053377692</v>
      </c>
      <c r="Q52" s="10">
        <f t="shared" si="5"/>
        <v>71703.702563577244</v>
      </c>
      <c r="R52" s="10">
        <f t="shared" si="5"/>
        <v>70136.938413482756</v>
      </c>
      <c r="S52" s="10">
        <f t="shared" si="5"/>
        <v>68554.644858903906</v>
      </c>
      <c r="T52" s="10">
        <f t="shared" si="5"/>
        <v>66841.632666792313</v>
      </c>
      <c r="U52" s="10">
        <f t="shared" si="5"/>
        <v>65742.162598621668</v>
      </c>
      <c r="V52" s="10">
        <f t="shared" si="5"/>
        <v>65373.860506308192</v>
      </c>
      <c r="W52" s="10">
        <f t="shared" si="5"/>
        <v>64785.785377698216</v>
      </c>
      <c r="X52" s="10">
        <f t="shared" si="5"/>
        <v>63850.367629265966</v>
      </c>
      <c r="Y52" s="10">
        <f t="shared" si="5"/>
        <v>63306.017384905186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ht="22" thickTop="1" thickBot="1">
      <c r="A53" s="1" t="s">
        <v>2</v>
      </c>
      <c r="B53" s="10">
        <f t="shared" si="4"/>
        <v>100373.9947719971</v>
      </c>
      <c r="C53" s="10">
        <f t="shared" si="4"/>
        <v>99869.508218156974</v>
      </c>
      <c r="D53" s="10">
        <f t="shared" si="4"/>
        <v>98854.480114833073</v>
      </c>
      <c r="E53" s="10">
        <f t="shared" si="4"/>
        <v>96678.972960140774</v>
      </c>
      <c r="F53" s="10">
        <f t="shared" si="4"/>
        <v>94325.302071542086</v>
      </c>
      <c r="G53" s="10">
        <f t="shared" si="4"/>
        <v>91381.477391800916</v>
      </c>
      <c r="H53" s="10">
        <f t="shared" si="5"/>
        <v>88889.700274746472</v>
      </c>
      <c r="I53" s="10">
        <f t="shared" si="5"/>
        <v>86676.181803563464</v>
      </c>
      <c r="J53" s="10">
        <f t="shared" si="5"/>
        <v>85391.258404111388</v>
      </c>
      <c r="K53" s="10">
        <f t="shared" si="5"/>
        <v>83770.549497915563</v>
      </c>
      <c r="L53" s="10">
        <f t="shared" si="5"/>
        <v>82611.254621293221</v>
      </c>
      <c r="M53" s="10">
        <f t="shared" si="5"/>
        <v>81328.856693701498</v>
      </c>
      <c r="N53" s="10">
        <f t="shared" si="5"/>
        <v>80359.63042534994</v>
      </c>
      <c r="O53" s="10">
        <f t="shared" si="5"/>
        <v>78704.600449790873</v>
      </c>
      <c r="P53" s="10">
        <f t="shared" si="5"/>
        <v>78567.504628492403</v>
      </c>
      <c r="Q53" s="10">
        <f t="shared" si="5"/>
        <v>78329.32748006373</v>
      </c>
      <c r="R53" s="10">
        <f t="shared" si="5"/>
        <v>78632.096830050097</v>
      </c>
      <c r="S53" s="10">
        <f t="shared" si="5"/>
        <v>78868.696206346081</v>
      </c>
      <c r="T53" s="10">
        <f t="shared" si="5"/>
        <v>79575.92070967058</v>
      </c>
      <c r="U53" s="10">
        <f t="shared" si="5"/>
        <v>79027.749475702614</v>
      </c>
      <c r="V53" s="10">
        <f t="shared" si="5"/>
        <v>77911.152912550184</v>
      </c>
      <c r="W53" s="10">
        <f t="shared" si="5"/>
        <v>76087.195680746576</v>
      </c>
      <c r="X53" s="10">
        <f t="shared" si="5"/>
        <v>73798.026885325642</v>
      </c>
      <c r="Y53" s="10">
        <f t="shared" si="5"/>
        <v>71517.055650497088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ht="22" thickTop="1" thickBot="1">
      <c r="A54" s="1" t="s">
        <v>3</v>
      </c>
      <c r="B54" s="10">
        <f t="shared" si="4"/>
        <v>105248.01156310353</v>
      </c>
      <c r="C54" s="10">
        <f t="shared" si="4"/>
        <v>104994.04158904401</v>
      </c>
      <c r="D54" s="10">
        <f t="shared" si="4"/>
        <v>106495.43174690467</v>
      </c>
      <c r="E54" s="10">
        <f t="shared" si="4"/>
        <v>106324.18493414969</v>
      </c>
      <c r="F54" s="10">
        <f t="shared" si="4"/>
        <v>106628.67339192073</v>
      </c>
      <c r="G54" s="10">
        <f t="shared" si="4"/>
        <v>106483.24645639684</v>
      </c>
      <c r="H54" s="10">
        <f t="shared" si="5"/>
        <v>105869.00473004852</v>
      </c>
      <c r="I54" s="10">
        <f t="shared" si="5"/>
        <v>104129.79656288208</v>
      </c>
      <c r="J54" s="10">
        <f t="shared" si="5"/>
        <v>101922.71980100201</v>
      </c>
      <c r="K54" s="10">
        <f t="shared" si="5"/>
        <v>99475.893694698767</v>
      </c>
      <c r="L54" s="10">
        <f t="shared" si="5"/>
        <v>96409.397646636629</v>
      </c>
      <c r="M54" s="10">
        <f t="shared" si="5"/>
        <v>93986.489779040203</v>
      </c>
      <c r="N54" s="10">
        <f t="shared" si="5"/>
        <v>92134.221121308408</v>
      </c>
      <c r="O54" s="10">
        <f t="shared" si="5"/>
        <v>90943.965496622593</v>
      </c>
      <c r="P54" s="10">
        <f t="shared" si="5"/>
        <v>89775.321636814682</v>
      </c>
      <c r="Q54" s="10">
        <f t="shared" si="5"/>
        <v>88547.555259660818</v>
      </c>
      <c r="R54" s="10">
        <f t="shared" si="5"/>
        <v>87205.216746382823</v>
      </c>
      <c r="S54" s="10">
        <f t="shared" si="5"/>
        <v>86054.609408934979</v>
      </c>
      <c r="T54" s="10">
        <f t="shared" si="5"/>
        <v>85598.550032017229</v>
      </c>
      <c r="U54" s="10">
        <f t="shared" si="5"/>
        <v>86176.495450364644</v>
      </c>
      <c r="V54" s="10">
        <f t="shared" si="5"/>
        <v>86534.996534123042</v>
      </c>
      <c r="W54" s="10">
        <f t="shared" si="5"/>
        <v>87055.080898234184</v>
      </c>
      <c r="X54" s="10">
        <f t="shared" si="5"/>
        <v>87415.757741362424</v>
      </c>
      <c r="Y54" s="10">
        <f t="shared" si="5"/>
        <v>87517.224093848927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ht="22" thickTop="1" thickBot="1">
      <c r="A55" s="1" t="s">
        <v>4</v>
      </c>
      <c r="B55" s="10">
        <f t="shared" si="4"/>
        <v>104583.16900123305</v>
      </c>
      <c r="C55" s="10">
        <f t="shared" si="4"/>
        <v>105409.22941730176</v>
      </c>
      <c r="D55" s="10">
        <f t="shared" si="4"/>
        <v>107712.82246546485</v>
      </c>
      <c r="E55" s="10">
        <f t="shared" si="4"/>
        <v>108481.34146721914</v>
      </c>
      <c r="F55" s="10">
        <f t="shared" si="4"/>
        <v>109746.18409559717</v>
      </c>
      <c r="G55" s="10">
        <f t="shared" si="4"/>
        <v>110264.09027859618</v>
      </c>
      <c r="H55" s="10">
        <f t="shared" si="5"/>
        <v>110435.01807156717</v>
      </c>
      <c r="I55" s="10">
        <f t="shared" si="5"/>
        <v>110711.79775064609</v>
      </c>
      <c r="J55" s="10">
        <f t="shared" si="5"/>
        <v>110657.85175705476</v>
      </c>
      <c r="K55" s="10">
        <f t="shared" si="5"/>
        <v>110212.26410826133</v>
      </c>
      <c r="L55" s="10">
        <f t="shared" si="5"/>
        <v>109261.35453446909</v>
      </c>
      <c r="M55" s="10">
        <f t="shared" si="5"/>
        <v>108279.86697551269</v>
      </c>
      <c r="N55" s="10">
        <f t="shared" si="5"/>
        <v>106509.47605442228</v>
      </c>
      <c r="O55" s="10">
        <f t="shared" si="5"/>
        <v>104507.5170562022</v>
      </c>
      <c r="P55" s="10">
        <f t="shared" si="5"/>
        <v>103463.28257302952</v>
      </c>
      <c r="Q55" s="10">
        <f t="shared" si="5"/>
        <v>101059.75162847208</v>
      </c>
      <c r="R55" s="10">
        <f t="shared" si="5"/>
        <v>99133.359357984329</v>
      </c>
      <c r="S55" s="10">
        <f t="shared" si="5"/>
        <v>97009.470108612761</v>
      </c>
      <c r="T55" s="10">
        <f t="shared" si="5"/>
        <v>96521.772984604817</v>
      </c>
      <c r="U55" s="10">
        <f t="shared" si="5"/>
        <v>95269.910326939411</v>
      </c>
      <c r="V55" s="10">
        <f t="shared" si="5"/>
        <v>94411.768316114103</v>
      </c>
      <c r="W55" s="10">
        <f t="shared" si="5"/>
        <v>93424.139482876126</v>
      </c>
      <c r="X55" s="10">
        <f t="shared" si="5"/>
        <v>93642.485694271527</v>
      </c>
      <c r="Y55" s="10">
        <f t="shared" si="5"/>
        <v>93004.449429005428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ht="22" thickTop="1" thickBot="1">
      <c r="A56" s="1" t="s">
        <v>5</v>
      </c>
      <c r="B56" s="10">
        <f t="shared" si="4"/>
        <v>100610.42054262066</v>
      </c>
      <c r="C56" s="10">
        <f t="shared" si="4"/>
        <v>101829.37821644337</v>
      </c>
      <c r="D56" s="10">
        <f t="shared" si="4"/>
        <v>104233.54178206802</v>
      </c>
      <c r="E56" s="10">
        <f t="shared" si="4"/>
        <v>106184.90741227254</v>
      </c>
      <c r="F56" s="10">
        <f t="shared" si="4"/>
        <v>108176.0242725017</v>
      </c>
      <c r="G56" s="10">
        <f t="shared" si="4"/>
        <v>111135.83576682766</v>
      </c>
      <c r="H56" s="10">
        <f t="shared" si="5"/>
        <v>112499.20992017184</v>
      </c>
      <c r="I56" s="10">
        <f t="shared" si="5"/>
        <v>113836.04996779018</v>
      </c>
      <c r="J56" s="10">
        <f t="shared" si="5"/>
        <v>114484.99219258378</v>
      </c>
      <c r="K56" s="10">
        <f t="shared" si="5"/>
        <v>115012.61639588157</v>
      </c>
      <c r="L56" s="10">
        <f t="shared" si="5"/>
        <v>114786.16033660568</v>
      </c>
      <c r="M56" s="10">
        <f t="shared" si="5"/>
        <v>114252.79723913867</v>
      </c>
      <c r="N56" s="10">
        <f t="shared" si="5"/>
        <v>114148.02594133501</v>
      </c>
      <c r="O56" s="10">
        <f t="shared" si="5"/>
        <v>113925.78057289014</v>
      </c>
      <c r="P56" s="10">
        <f t="shared" si="5"/>
        <v>114499.62125203825</v>
      </c>
      <c r="Q56" s="10">
        <f t="shared" si="5"/>
        <v>114394.86558015815</v>
      </c>
      <c r="R56" s="10">
        <f t="shared" si="5"/>
        <v>114512.56345005913</v>
      </c>
      <c r="S56" s="10">
        <f t="shared" si="5"/>
        <v>113730.63910818844</v>
      </c>
      <c r="T56" s="10">
        <f t="shared" si="5"/>
        <v>113236.97559931378</v>
      </c>
      <c r="U56" s="10">
        <f t="shared" si="5"/>
        <v>112138.39616951345</v>
      </c>
      <c r="V56" s="10">
        <f t="shared" si="5"/>
        <v>110465.41869490086</v>
      </c>
      <c r="W56" s="10">
        <f t="shared" si="5"/>
        <v>108152.91092895489</v>
      </c>
      <c r="X56" s="10">
        <f t="shared" si="5"/>
        <v>106365.61899193939</v>
      </c>
      <c r="Y56" s="10">
        <f t="shared" si="5"/>
        <v>104618.25384538028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ht="22" thickTop="1" thickBot="1">
      <c r="A57" s="1" t="s">
        <v>6</v>
      </c>
      <c r="B57" s="10">
        <f t="shared" si="4"/>
        <v>104296.6621634711</v>
      </c>
      <c r="C57" s="10">
        <f t="shared" si="4"/>
        <v>104288.94377779117</v>
      </c>
      <c r="D57" s="10">
        <f t="shared" si="4"/>
        <v>106206.85562815044</v>
      </c>
      <c r="E57" s="10">
        <f t="shared" si="4"/>
        <v>107194.2393193098</v>
      </c>
      <c r="F57" s="10">
        <f t="shared" si="4"/>
        <v>108617.67246455411</v>
      </c>
      <c r="G57" s="10">
        <f t="shared" si="4"/>
        <v>109005.5960456249</v>
      </c>
      <c r="H57" s="10">
        <f t="shared" si="5"/>
        <v>110409.73324058602</v>
      </c>
      <c r="I57" s="10">
        <f t="shared" si="5"/>
        <v>111987.20940601213</v>
      </c>
      <c r="J57" s="10">
        <f t="shared" si="5"/>
        <v>114167.741430061</v>
      </c>
      <c r="K57" s="10">
        <f t="shared" si="5"/>
        <v>116103.12155163784</v>
      </c>
      <c r="L57" s="10">
        <f t="shared" si="5"/>
        <v>118594.05860940363</v>
      </c>
      <c r="M57" s="10">
        <f t="shared" si="5"/>
        <v>119359.90839549026</v>
      </c>
      <c r="N57" s="10">
        <f t="shared" si="5"/>
        <v>120286.46755476619</v>
      </c>
      <c r="O57" s="10">
        <f t="shared" si="5"/>
        <v>120519.47935116439</v>
      </c>
      <c r="P57" s="10">
        <f t="shared" si="5"/>
        <v>121531.93759752258</v>
      </c>
      <c r="Q57" s="10">
        <f t="shared" si="5"/>
        <v>121660.86680829474</v>
      </c>
      <c r="R57" s="10">
        <f t="shared" si="5"/>
        <v>121534.74268500085</v>
      </c>
      <c r="S57" s="10">
        <f t="shared" si="5"/>
        <v>121453.86704237155</v>
      </c>
      <c r="T57" s="10">
        <f t="shared" si="5"/>
        <v>121638.48118667022</v>
      </c>
      <c r="U57" s="10">
        <f t="shared" si="5"/>
        <v>121367.96891660598</v>
      </c>
      <c r="V57" s="10">
        <f t="shared" si="5"/>
        <v>121093.464294208</v>
      </c>
      <c r="W57" s="10">
        <f t="shared" si="5"/>
        <v>120726.97299007914</v>
      </c>
      <c r="X57" s="10">
        <f t="shared" si="5"/>
        <v>119570.58435990597</v>
      </c>
      <c r="Y57" s="10">
        <f t="shared" si="5"/>
        <v>117604.88818201559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ht="22" thickTop="1" thickBot="1">
      <c r="A58" s="1" t="s">
        <v>7</v>
      </c>
      <c r="B58" s="10">
        <f t="shared" si="4"/>
        <v>121862.52698605933</v>
      </c>
      <c r="C58" s="10">
        <f t="shared" si="4"/>
        <v>124237.39519968166</v>
      </c>
      <c r="D58" s="10">
        <f t="shared" si="4"/>
        <v>123302.37953800417</v>
      </c>
      <c r="E58" s="10">
        <f t="shared" si="4"/>
        <v>119919.26297669616</v>
      </c>
      <c r="F58" s="10">
        <f t="shared" si="4"/>
        <v>116489.02760189964</v>
      </c>
      <c r="G58" s="10">
        <f t="shared" si="4"/>
        <v>116080.49904990938</v>
      </c>
      <c r="H58" s="10">
        <f t="shared" si="5"/>
        <v>115950.72228549399</v>
      </c>
      <c r="I58" s="10">
        <f t="shared" si="5"/>
        <v>116703.60838200888</v>
      </c>
      <c r="J58" s="10">
        <f t="shared" si="5"/>
        <v>117397.97949989383</v>
      </c>
      <c r="K58" s="10">
        <f t="shared" si="5"/>
        <v>118450.95228848145</v>
      </c>
      <c r="L58" s="10">
        <f t="shared" si="5"/>
        <v>118534.2186149031</v>
      </c>
      <c r="M58" s="10">
        <f t="shared" si="5"/>
        <v>119862.72547319281</v>
      </c>
      <c r="N58" s="10">
        <f t="shared" si="5"/>
        <v>121588.82178796188</v>
      </c>
      <c r="O58" s="10">
        <f t="shared" si="5"/>
        <v>123912.81054792587</v>
      </c>
      <c r="P58" s="10">
        <f t="shared" si="5"/>
        <v>126386.00847870595</v>
      </c>
      <c r="Q58" s="10">
        <f t="shared" si="5"/>
        <v>129376.55967008816</v>
      </c>
      <c r="R58" s="10">
        <f t="shared" si="5"/>
        <v>130603.00411814224</v>
      </c>
      <c r="S58" s="10">
        <f t="shared" si="5"/>
        <v>132196.88338915911</v>
      </c>
      <c r="T58" s="10">
        <f t="shared" si="5"/>
        <v>133742.75956982997</v>
      </c>
      <c r="U58" s="10">
        <f t="shared" si="5"/>
        <v>135214.55281614009</v>
      </c>
      <c r="V58" s="10">
        <f t="shared" si="5"/>
        <v>135696.38616553295</v>
      </c>
      <c r="W58" s="10">
        <f t="shared" si="5"/>
        <v>135565.10061420556</v>
      </c>
      <c r="X58" s="10">
        <f t="shared" si="5"/>
        <v>134984.92638327117</v>
      </c>
      <c r="Y58" s="10">
        <f t="shared" si="5"/>
        <v>134019.16828652046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ht="22" thickTop="1" thickBot="1">
      <c r="A59" s="1" t="s">
        <v>8</v>
      </c>
      <c r="B59" s="10">
        <f t="shared" si="4"/>
        <v>124936.30379400506</v>
      </c>
      <c r="C59" s="10">
        <f t="shared" si="4"/>
        <v>120242.77866617787</v>
      </c>
      <c r="D59" s="10">
        <f t="shared" si="4"/>
        <v>124325.50242320898</v>
      </c>
      <c r="E59" s="10">
        <f t="shared" si="4"/>
        <v>129547.97242313315</v>
      </c>
      <c r="F59" s="10">
        <f t="shared" si="4"/>
        <v>135310.70762209233</v>
      </c>
      <c r="G59" s="10">
        <f t="shared" si="4"/>
        <v>138879.21714021469</v>
      </c>
      <c r="H59" s="10">
        <f t="shared" si="5"/>
        <v>141280.38653573717</v>
      </c>
      <c r="I59" s="10">
        <f t="shared" si="5"/>
        <v>138840.01741467512</v>
      </c>
      <c r="J59" s="10">
        <f t="shared" si="5"/>
        <v>134907.47698745888</v>
      </c>
      <c r="K59" s="10">
        <f t="shared" si="5"/>
        <v>130672.9079598401</v>
      </c>
      <c r="L59" s="10">
        <f t="shared" si="5"/>
        <v>129645.33037813031</v>
      </c>
      <c r="M59" s="10">
        <f t="shared" si="5"/>
        <v>128790.60492645971</v>
      </c>
      <c r="N59" s="10">
        <f t="shared" si="5"/>
        <v>128809.92729439959</v>
      </c>
      <c r="O59" s="10">
        <f t="shared" si="5"/>
        <v>128917.01108315866</v>
      </c>
      <c r="P59" s="10">
        <f t="shared" si="5"/>
        <v>129971.28376122311</v>
      </c>
      <c r="Q59" s="10">
        <f t="shared" si="5"/>
        <v>130003.52209868909</v>
      </c>
      <c r="R59" s="10">
        <f t="shared" si="5"/>
        <v>131397.82671589564</v>
      </c>
      <c r="S59" s="10">
        <f t="shared" si="5"/>
        <v>132944.51139032762</v>
      </c>
      <c r="T59" s="10">
        <f t="shared" si="5"/>
        <v>135474.52539678605</v>
      </c>
      <c r="U59" s="10">
        <f t="shared" si="5"/>
        <v>137947.77617152949</v>
      </c>
      <c r="V59" s="10">
        <f t="shared" si="5"/>
        <v>141333.492322876</v>
      </c>
      <c r="W59" s="10">
        <f t="shared" si="5"/>
        <v>142876.7495900206</v>
      </c>
      <c r="X59" s="10">
        <f t="shared" si="5"/>
        <v>143796.21902732385</v>
      </c>
      <c r="Y59" s="10">
        <f t="shared" si="5"/>
        <v>145029.12640882959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ht="22" thickTop="1" thickBot="1">
      <c r="A60" s="1" t="s">
        <v>9</v>
      </c>
      <c r="B60" s="10">
        <f t="shared" si="4"/>
        <v>161485.01846361547</v>
      </c>
      <c r="C60" s="10">
        <f t="shared" si="4"/>
        <v>161667.51503463113</v>
      </c>
      <c r="D60" s="10">
        <f t="shared" si="4"/>
        <v>159776.01816462193</v>
      </c>
      <c r="E60" s="10">
        <f t="shared" si="4"/>
        <v>156963.51038540306</v>
      </c>
      <c r="F60" s="10">
        <f t="shared" si="4"/>
        <v>151356.95150192405</v>
      </c>
      <c r="G60" s="10">
        <f t="shared" si="4"/>
        <v>146132.55343855091</v>
      </c>
      <c r="H60" s="10">
        <f t="shared" si="5"/>
        <v>140913.54244321567</v>
      </c>
      <c r="I60" s="10">
        <f t="shared" si="5"/>
        <v>144416.92402088962</v>
      </c>
      <c r="J60" s="10">
        <f t="shared" si="5"/>
        <v>150260.19526657762</v>
      </c>
      <c r="K60" s="10">
        <f t="shared" si="5"/>
        <v>156490.40713913224</v>
      </c>
      <c r="L60" s="10">
        <f t="shared" si="5"/>
        <v>160307.51729352595</v>
      </c>
      <c r="M60" s="10">
        <f t="shared" si="5"/>
        <v>162851.14330350453</v>
      </c>
      <c r="N60" s="10">
        <f t="shared" si="5"/>
        <v>160121.90395098078</v>
      </c>
      <c r="O60" s="10">
        <f t="shared" si="5"/>
        <v>155451.47573591169</v>
      </c>
      <c r="P60" s="10">
        <f t="shared" si="5"/>
        <v>150257.16009079377</v>
      </c>
      <c r="Q60" s="10">
        <f t="shared" si="5"/>
        <v>148533.77705259304</v>
      </c>
      <c r="R60" s="10">
        <f t="shared" si="5"/>
        <v>146881.37580873989</v>
      </c>
      <c r="S60" s="10">
        <f t="shared" si="5"/>
        <v>146167.28183589448</v>
      </c>
      <c r="T60" s="10">
        <f t="shared" si="5"/>
        <v>146062.22963735202</v>
      </c>
      <c r="U60" s="10">
        <f t="shared" si="5"/>
        <v>145901.52461184477</v>
      </c>
      <c r="V60" s="10">
        <f t="shared" si="5"/>
        <v>144388.36219614313</v>
      </c>
      <c r="W60" s="10">
        <f t="shared" si="5"/>
        <v>147395.30162140139</v>
      </c>
      <c r="X60" s="10">
        <f t="shared" si="5"/>
        <v>149598.19728787069</v>
      </c>
      <c r="Y60" s="10">
        <f t="shared" si="5"/>
        <v>152420.02680248578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ht="22" thickTop="1" thickBot="1">
      <c r="A61" s="1" t="s">
        <v>10</v>
      </c>
      <c r="B61" s="10">
        <f t="shared" si="4"/>
        <v>201894.54744966477</v>
      </c>
      <c r="C61" s="10">
        <f t="shared" si="4"/>
        <v>196116.01770797634</v>
      </c>
      <c r="D61" s="10">
        <f t="shared" si="4"/>
        <v>194098.36391920786</v>
      </c>
      <c r="E61" s="10">
        <f t="shared" si="4"/>
        <v>190995.22252451075</v>
      </c>
      <c r="F61" s="10">
        <f t="shared" si="4"/>
        <v>189311.01488340969</v>
      </c>
      <c r="G61" s="10">
        <f t="shared" si="4"/>
        <v>188553.35124542561</v>
      </c>
      <c r="H61" s="10">
        <f t="shared" si="5"/>
        <v>189599.58114812631</v>
      </c>
      <c r="I61" s="10">
        <f t="shared" si="5"/>
        <v>186769.98561127827</v>
      </c>
      <c r="J61" s="10">
        <f t="shared" si="5"/>
        <v>184502.9047007453</v>
      </c>
      <c r="K61" s="10">
        <f t="shared" si="5"/>
        <v>178461.60210090887</v>
      </c>
      <c r="L61" s="10">
        <f t="shared" si="5"/>
        <v>172516.26473449141</v>
      </c>
      <c r="M61" s="10">
        <f t="shared" si="5"/>
        <v>166778.20247247702</v>
      </c>
      <c r="N61" s="10">
        <f t="shared" si="5"/>
        <v>171209.44452567937</v>
      </c>
      <c r="O61" s="10">
        <f t="shared" si="5"/>
        <v>178918.87053816591</v>
      </c>
      <c r="P61" s="10">
        <f t="shared" si="5"/>
        <v>187587.26824987269</v>
      </c>
      <c r="Q61" s="10">
        <f t="shared" si="5"/>
        <v>193577.63259071164</v>
      </c>
      <c r="R61" s="10">
        <f t="shared" si="5"/>
        <v>197994.08236539224</v>
      </c>
      <c r="S61" s="10">
        <f t="shared" si="5"/>
        <v>195455.31785729624</v>
      </c>
      <c r="T61" s="10">
        <f t="shared" si="5"/>
        <v>190275.35037503429</v>
      </c>
      <c r="U61" s="10">
        <f t="shared" si="5"/>
        <v>184472.20191460912</v>
      </c>
      <c r="V61" s="10">
        <f t="shared" si="5"/>
        <v>182944.60512790899</v>
      </c>
      <c r="W61" s="10">
        <f t="shared" si="5"/>
        <v>184760.60070527837</v>
      </c>
      <c r="X61" s="10">
        <f t="shared" si="5"/>
        <v>187279.99190294882</v>
      </c>
      <c r="Y61" s="10">
        <f t="shared" si="5"/>
        <v>191043.34007111727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ht="22" thickTop="1" thickBot="1">
      <c r="A62" s="1" t="s">
        <v>11</v>
      </c>
      <c r="B62" s="10">
        <f t="shared" si="4"/>
        <v>225513.85884775937</v>
      </c>
      <c r="C62" s="10">
        <f t="shared" si="4"/>
        <v>229932.74662103676</v>
      </c>
      <c r="D62" s="10">
        <f t="shared" si="4"/>
        <v>229864.26124510568</v>
      </c>
      <c r="E62" s="10">
        <f t="shared" si="4"/>
        <v>228740.42785866759</v>
      </c>
      <c r="F62" s="10">
        <f t="shared" si="4"/>
        <v>228557.42084349418</v>
      </c>
      <c r="G62" s="10">
        <f t="shared" si="4"/>
        <v>228907.1881933611</v>
      </c>
      <c r="H62" s="10">
        <f t="shared" si="5"/>
        <v>223694.32904048145</v>
      </c>
      <c r="I62" s="10">
        <f t="shared" si="5"/>
        <v>220604.70396759413</v>
      </c>
      <c r="J62" s="10">
        <f t="shared" si="5"/>
        <v>217819.92079609979</v>
      </c>
      <c r="K62" s="10">
        <f t="shared" si="5"/>
        <v>216793.0601180885</v>
      </c>
      <c r="L62" s="10">
        <f t="shared" si="5"/>
        <v>216906.32028752693</v>
      </c>
      <c r="M62" s="10">
        <f t="shared" si="5"/>
        <v>218761.4405889051</v>
      </c>
      <c r="N62" s="10">
        <f t="shared" si="5"/>
        <v>216315.04713891252</v>
      </c>
      <c r="O62" s="10">
        <f t="shared" si="5"/>
        <v>214760.40902791137</v>
      </c>
      <c r="P62" s="10">
        <f t="shared" si="5"/>
        <v>208612.48880943828</v>
      </c>
      <c r="Q62" s="10">
        <f t="shared" si="5"/>
        <v>202608.39682234198</v>
      </c>
      <c r="R62" s="10">
        <f t="shared" si="5"/>
        <v>196939.66597040053</v>
      </c>
      <c r="S62" s="10">
        <f t="shared" si="5"/>
        <v>203517.45020985315</v>
      </c>
      <c r="T62" s="10">
        <f t="shared" si="5"/>
        <v>214218.94194322309</v>
      </c>
      <c r="U62" s="10">
        <f t="shared" si="5"/>
        <v>225537.28219387154</v>
      </c>
      <c r="V62" s="10">
        <f t="shared" si="5"/>
        <v>233177.32207824511</v>
      </c>
      <c r="W62" s="10">
        <f t="shared" si="5"/>
        <v>241151.57167443616</v>
      </c>
      <c r="X62" s="10">
        <f t="shared" si="5"/>
        <v>238895.09589761298</v>
      </c>
      <c r="Y62" s="10">
        <f t="shared" si="5"/>
        <v>234689.27138286945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ht="22" thickTop="1" thickBot="1">
      <c r="A63" s="1" t="s">
        <v>12</v>
      </c>
      <c r="B63" s="10">
        <f t="shared" si="4"/>
        <v>236860</v>
      </c>
      <c r="C63" s="10">
        <f t="shared" si="4"/>
        <v>238884</v>
      </c>
      <c r="D63" s="10">
        <f t="shared" si="4"/>
        <v>246082</v>
      </c>
      <c r="E63" s="10">
        <f t="shared" si="4"/>
        <v>245282</v>
      </c>
      <c r="F63" s="10">
        <f t="shared" si="4"/>
        <v>247085</v>
      </c>
      <c r="G63" s="10">
        <f t="shared" si="4"/>
        <v>244986</v>
      </c>
      <c r="H63" s="10">
        <f t="shared" si="5"/>
        <v>251111</v>
      </c>
      <c r="I63" s="10">
        <f t="shared" si="5"/>
        <v>250514</v>
      </c>
      <c r="J63" s="10">
        <f t="shared" si="5"/>
        <v>251020</v>
      </c>
      <c r="K63" s="10">
        <f t="shared" si="5"/>
        <v>252525</v>
      </c>
      <c r="L63" s="10">
        <f t="shared" si="5"/>
        <v>254044</v>
      </c>
      <c r="M63" s="10">
        <f t="shared" si="5"/>
        <v>249559</v>
      </c>
      <c r="N63" s="10">
        <f t="shared" si="5"/>
        <v>247232</v>
      </c>
      <c r="O63" s="10">
        <f t="shared" si="5"/>
        <v>245240</v>
      </c>
      <c r="P63" s="10">
        <f t="shared" si="5"/>
        <v>245429</v>
      </c>
      <c r="Q63" s="10">
        <f t="shared" si="5"/>
        <v>247518</v>
      </c>
      <c r="R63" s="10">
        <f t="shared" si="5"/>
        <v>251691</v>
      </c>
      <c r="S63" s="10">
        <f t="shared" si="5"/>
        <v>250460</v>
      </c>
      <c r="T63" s="10">
        <f t="shared" si="5"/>
        <v>249207</v>
      </c>
      <c r="U63" s="10">
        <f t="shared" si="5"/>
        <v>243349</v>
      </c>
      <c r="V63" s="10">
        <f t="shared" si="5"/>
        <v>237808</v>
      </c>
      <c r="W63" s="10">
        <f t="shared" si="5"/>
        <v>232556</v>
      </c>
      <c r="X63" s="10">
        <f t="shared" si="5"/>
        <v>241190</v>
      </c>
      <c r="Y63" s="10">
        <f t="shared" si="5"/>
        <v>256125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ht="22" thickTop="1" thickBot="1">
      <c r="A64" s="1" t="s">
        <v>13</v>
      </c>
      <c r="B64" s="10">
        <f t="shared" si="4"/>
        <v>162657.0987496475</v>
      </c>
      <c r="C64" s="10">
        <f t="shared" si="4"/>
        <v>168765.11428720175</v>
      </c>
      <c r="D64" s="10">
        <f t="shared" si="4"/>
        <v>180164.51435893006</v>
      </c>
      <c r="E64" s="10">
        <f t="shared" si="4"/>
        <v>202609.14019722294</v>
      </c>
      <c r="F64" s="10">
        <f t="shared" si="4"/>
        <v>224518.35187440546</v>
      </c>
      <c r="G64" s="10">
        <f t="shared" si="4"/>
        <v>244763.55546678638</v>
      </c>
      <c r="H64" s="10">
        <f t="shared" si="5"/>
        <v>247993.88843658494</v>
      </c>
      <c r="I64" s="10">
        <f t="shared" si="5"/>
        <v>254443.93059099143</v>
      </c>
      <c r="J64" s="10">
        <f t="shared" si="5"/>
        <v>254354.68619060988</v>
      </c>
      <c r="K64" s="10">
        <f t="shared" ref="H64:Y67" si="6">K16*K42</f>
        <v>257006.82839853407</v>
      </c>
      <c r="L64" s="10">
        <f t="shared" si="6"/>
        <v>255985.64720168296</v>
      </c>
      <c r="M64" s="10">
        <f t="shared" si="6"/>
        <v>263994.95424780966</v>
      </c>
      <c r="N64" s="10">
        <f t="shared" si="6"/>
        <v>265599.16393282858</v>
      </c>
      <c r="O64" s="10">
        <f t="shared" si="6"/>
        <v>268027.10790887836</v>
      </c>
      <c r="P64" s="10">
        <f t="shared" si="6"/>
        <v>270250.19359160081</v>
      </c>
      <c r="Q64" s="10">
        <f t="shared" si="6"/>
        <v>272790.34079208079</v>
      </c>
      <c r="R64" s="10">
        <f t="shared" si="6"/>
        <v>268416.74245532631</v>
      </c>
      <c r="S64" s="10">
        <f t="shared" si="6"/>
        <v>266429.00717373157</v>
      </c>
      <c r="T64" s="10">
        <f t="shared" si="6"/>
        <v>265160.63245632628</v>
      </c>
      <c r="U64" s="10">
        <f t="shared" si="6"/>
        <v>266080.12169154</v>
      </c>
      <c r="V64" s="10">
        <f t="shared" si="6"/>
        <v>267952.03448902903</v>
      </c>
      <c r="W64" s="10">
        <f t="shared" si="6"/>
        <v>273136.7727712132</v>
      </c>
      <c r="X64" s="10">
        <f t="shared" si="6"/>
        <v>270741.57302024018</v>
      </c>
      <c r="Y64" s="10">
        <f t="shared" si="6"/>
        <v>268538.87592825916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22" thickTop="1" thickBot="1">
      <c r="A65" s="1" t="s">
        <v>14</v>
      </c>
      <c r="B65" s="10">
        <f t="shared" si="4"/>
        <v>192757.59292685604</v>
      </c>
      <c r="C65" s="10">
        <f t="shared" si="4"/>
        <v>194815.48577088676</v>
      </c>
      <c r="D65" s="10">
        <f t="shared" si="4"/>
        <v>192659.36222988088</v>
      </c>
      <c r="E65" s="10">
        <f t="shared" si="4"/>
        <v>178343.01250278897</v>
      </c>
      <c r="F65" s="10">
        <f t="shared" si="4"/>
        <v>161278.53928960921</v>
      </c>
      <c r="G65" s="10">
        <f t="shared" si="4"/>
        <v>153568.42087493453</v>
      </c>
      <c r="H65" s="10">
        <f t="shared" si="6"/>
        <v>161752.83581050538</v>
      </c>
      <c r="I65" s="10">
        <f t="shared" si="6"/>
        <v>174084.05737535827</v>
      </c>
      <c r="J65" s="10">
        <f t="shared" si="6"/>
        <v>197124.11115381081</v>
      </c>
      <c r="K65" s="10">
        <f t="shared" si="6"/>
        <v>219534.43485658325</v>
      </c>
      <c r="L65" s="10">
        <f t="shared" si="6"/>
        <v>239987.8528178042</v>
      </c>
      <c r="M65" s="10">
        <f t="shared" si="6"/>
        <v>245139.7275003804</v>
      </c>
      <c r="N65" s="10">
        <f t="shared" si="6"/>
        <v>253162.17084181111</v>
      </c>
      <c r="O65" s="10">
        <f t="shared" si="6"/>
        <v>255459.50883072961</v>
      </c>
      <c r="P65" s="10">
        <f t="shared" si="6"/>
        <v>261226.19262224963</v>
      </c>
      <c r="Q65" s="10">
        <f t="shared" si="6"/>
        <v>263937.03606446803</v>
      </c>
      <c r="R65" s="10">
        <f t="shared" si="6"/>
        <v>274720.98327321268</v>
      </c>
      <c r="S65" s="10">
        <f t="shared" si="6"/>
        <v>278252.96074031811</v>
      </c>
      <c r="T65" s="10">
        <f t="shared" si="6"/>
        <v>281510.96141079662</v>
      </c>
      <c r="U65" s="10">
        <f t="shared" si="6"/>
        <v>286209.12586195616</v>
      </c>
      <c r="V65" s="10">
        <f t="shared" si="6"/>
        <v>291101.55345720332</v>
      </c>
      <c r="W65" s="10">
        <f t="shared" si="6"/>
        <v>287279.59105703793</v>
      </c>
      <c r="X65" s="10">
        <f t="shared" si="6"/>
        <v>284862.82573773601</v>
      </c>
      <c r="Y65" s="10">
        <f t="shared" si="6"/>
        <v>286396.82049130491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22" thickTop="1" thickBot="1">
      <c r="A66" s="1" t="s">
        <v>15</v>
      </c>
      <c r="B66" s="10">
        <f t="shared" ref="B66:G67" si="7">B18*B44</f>
        <v>119306.07064483555</v>
      </c>
      <c r="C66" s="10">
        <f t="shared" si="7"/>
        <v>126615.62588486545</v>
      </c>
      <c r="D66" s="10">
        <f t="shared" si="7"/>
        <v>133814.31225940876</v>
      </c>
      <c r="E66" s="10">
        <f t="shared" si="7"/>
        <v>143242.57714787763</v>
      </c>
      <c r="F66" s="10">
        <f t="shared" si="7"/>
        <v>151429.32901665632</v>
      </c>
      <c r="G66" s="10">
        <f t="shared" si="7"/>
        <v>156224.88192976924</v>
      </c>
      <c r="H66" s="10">
        <f t="shared" si="6"/>
        <v>160281.66110420306</v>
      </c>
      <c r="I66" s="10">
        <f t="shared" si="6"/>
        <v>158247.16569874561</v>
      </c>
      <c r="J66" s="10">
        <f t="shared" si="6"/>
        <v>147131.7373893169</v>
      </c>
      <c r="K66" s="10">
        <f t="shared" si="6"/>
        <v>133592.47798292513</v>
      </c>
      <c r="L66" s="10">
        <f t="shared" si="6"/>
        <v>128183.72017889662</v>
      </c>
      <c r="M66" s="10">
        <f t="shared" si="6"/>
        <v>137241.29272942271</v>
      </c>
      <c r="N66" s="10">
        <f t="shared" si="6"/>
        <v>150359.71364722383</v>
      </c>
      <c r="O66" s="10">
        <f t="shared" si="6"/>
        <v>172286.56174335143</v>
      </c>
      <c r="P66" s="10">
        <f t="shared" si="6"/>
        <v>191520.15938920443</v>
      </c>
      <c r="Q66" s="10">
        <f t="shared" si="6"/>
        <v>210901.55078296704</v>
      </c>
      <c r="R66" s="10">
        <f t="shared" si="6"/>
        <v>217346.06304146824</v>
      </c>
      <c r="S66" s="10">
        <f t="shared" si="6"/>
        <v>225752.58152543011</v>
      </c>
      <c r="T66" s="10">
        <f t="shared" si="6"/>
        <v>228670.33622886959</v>
      </c>
      <c r="U66" s="10">
        <f t="shared" si="6"/>
        <v>235107.96414161677</v>
      </c>
      <c r="V66" s="10">
        <f t="shared" si="6"/>
        <v>237698.68426075982</v>
      </c>
      <c r="W66" s="10">
        <f t="shared" si="6"/>
        <v>246927.74837198085</v>
      </c>
      <c r="X66" s="10">
        <f t="shared" si="6"/>
        <v>249286.94643256627</v>
      </c>
      <c r="Y66" s="10">
        <f t="shared" si="6"/>
        <v>252567.73199550479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22" thickTop="1" thickBot="1">
      <c r="A67" s="1" t="s">
        <v>16</v>
      </c>
      <c r="B67" s="10">
        <f t="shared" si="7"/>
        <v>72458.82154918187</v>
      </c>
      <c r="C67" s="10">
        <f t="shared" si="7"/>
        <v>77933.238331141911</v>
      </c>
      <c r="D67" s="10">
        <f t="shared" si="7"/>
        <v>83191.993271382802</v>
      </c>
      <c r="E67" s="10">
        <f t="shared" si="7"/>
        <v>86918.580244973782</v>
      </c>
      <c r="F67" s="10">
        <f t="shared" si="7"/>
        <v>91271.932814051543</v>
      </c>
      <c r="G67" s="10">
        <f t="shared" si="7"/>
        <v>97114.406816435192</v>
      </c>
      <c r="H67" s="10">
        <f t="shared" si="6"/>
        <v>105007.36505348868</v>
      </c>
      <c r="I67" s="10">
        <f t="shared" si="6"/>
        <v>113231.68091442296</v>
      </c>
      <c r="J67" s="10">
        <f t="shared" si="6"/>
        <v>123516.8206320412</v>
      </c>
      <c r="K67" s="10">
        <f t="shared" si="6"/>
        <v>133828.61621828133</v>
      </c>
      <c r="L67" s="10">
        <f t="shared" si="6"/>
        <v>141822.07588751311</v>
      </c>
      <c r="M67" s="10">
        <f t="shared" si="6"/>
        <v>149984.94306255926</v>
      </c>
      <c r="N67" s="10">
        <f t="shared" si="6"/>
        <v>154234.77759860709</v>
      </c>
      <c r="O67" s="10">
        <f t="shared" si="6"/>
        <v>149315.94212646189</v>
      </c>
      <c r="P67" s="10">
        <f t="shared" si="6"/>
        <v>142263.27248250387</v>
      </c>
      <c r="Q67" s="10">
        <f t="shared" si="6"/>
        <v>144005.65519694673</v>
      </c>
      <c r="R67" s="10">
        <f t="shared" si="6"/>
        <v>155345.24969869107</v>
      </c>
      <c r="S67" s="10">
        <f t="shared" si="6"/>
        <v>168436.77453263404</v>
      </c>
      <c r="T67" s="10">
        <f t="shared" si="6"/>
        <v>182850.8777481888</v>
      </c>
      <c r="U67" s="10">
        <f t="shared" si="6"/>
        <v>196540.75082839586</v>
      </c>
      <c r="V67" s="10">
        <f t="shared" si="6"/>
        <v>211954.04720228151</v>
      </c>
      <c r="W67" s="10">
        <f t="shared" si="6"/>
        <v>225283.63746134876</v>
      </c>
      <c r="X67" s="10">
        <f t="shared" si="6"/>
        <v>241195.83583311026</v>
      </c>
      <c r="Y67" s="10">
        <f t="shared" si="6"/>
        <v>250611.79639402113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ht="16" thickTop="1" thickBot="1">
      <c r="A68" s="22"/>
      <c r="B68" s="9">
        <f t="shared" ref="B68:F68" si="8">SUM(B50:B67)</f>
        <v>2393479.7054941175</v>
      </c>
      <c r="C68" s="9">
        <f t="shared" si="8"/>
        <v>2410629.2524078037</v>
      </c>
      <c r="D68" s="9">
        <f t="shared" si="8"/>
        <v>2431489.5394654823</v>
      </c>
      <c r="E68" s="9">
        <f t="shared" si="8"/>
        <v>2450059.5690033389</v>
      </c>
      <c r="F68" s="9">
        <f t="shared" si="8"/>
        <v>2467516.4817668153</v>
      </c>
      <c r="G68" s="9">
        <f>SUM(G50:G67)</f>
        <v>2486637.3483203505</v>
      </c>
      <c r="H68" s="9">
        <f t="shared" ref="H68:Y68" si="9">SUM(H50:H67)</f>
        <v>2507885.4316779678</v>
      </c>
      <c r="I68" s="9">
        <f t="shared" si="9"/>
        <v>2526503.5733188698</v>
      </c>
      <c r="J68" s="9">
        <f t="shared" si="9"/>
        <v>2543749.6817291491</v>
      </c>
      <c r="K68" s="9">
        <f t="shared" si="9"/>
        <v>2558963.6771059493</v>
      </c>
      <c r="L68" s="9">
        <f t="shared" si="9"/>
        <v>2574863.7709682658</v>
      </c>
      <c r="M68" s="9">
        <f t="shared" si="9"/>
        <v>2592688.5839793561</v>
      </c>
      <c r="N68" s="9">
        <f t="shared" si="9"/>
        <v>2611706.6459000497</v>
      </c>
      <c r="O68" s="9">
        <f t="shared" si="9"/>
        <v>2630139.0541923787</v>
      </c>
      <c r="P68" s="9">
        <f t="shared" si="9"/>
        <v>2650351.0305623487</v>
      </c>
      <c r="Q68" s="9">
        <f t="shared" si="9"/>
        <v>2675899.7888789526</v>
      </c>
      <c r="R68" s="9">
        <f t="shared" si="9"/>
        <v>2700393.9202327002</v>
      </c>
      <c r="S68" s="9">
        <f t="shared" si="9"/>
        <v>2723979.0464109662</v>
      </c>
      <c r="T68" s="9">
        <f t="shared" si="9"/>
        <v>2750156.1774373185</v>
      </c>
      <c r="U68" s="9">
        <f t="shared" si="9"/>
        <v>2776499.381773768</v>
      </c>
      <c r="V68" s="9">
        <f t="shared" si="9"/>
        <v>2800609.0530373286</v>
      </c>
      <c r="W68" s="9">
        <f t="shared" si="9"/>
        <v>2826010.0396456155</v>
      </c>
      <c r="X68" s="9">
        <f t="shared" si="9"/>
        <v>2842710.6199335088</v>
      </c>
      <c r="Y68" s="9">
        <f t="shared" si="9"/>
        <v>2863884.6362906508</v>
      </c>
      <c r="Z68" s="45"/>
      <c r="AA68" s="22"/>
      <c r="AB68" s="22"/>
      <c r="AC68" s="22"/>
      <c r="AD68" s="47">
        <f>AA91/Y68</f>
        <v>3116.6739326136358</v>
      </c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ht="22" thickTop="1" thickBot="1">
      <c r="A73" s="21" t="s">
        <v>31</v>
      </c>
      <c r="B73" s="1">
        <f t="shared" ref="B73:F73" si="10">B49</f>
        <v>1990</v>
      </c>
      <c r="C73" s="1">
        <f t="shared" si="10"/>
        <v>1991</v>
      </c>
      <c r="D73" s="1">
        <f t="shared" si="10"/>
        <v>1992</v>
      </c>
      <c r="E73" s="1">
        <f t="shared" si="10"/>
        <v>1993</v>
      </c>
      <c r="F73" s="1">
        <f t="shared" si="10"/>
        <v>1994</v>
      </c>
      <c r="G73" s="1">
        <f>G49</f>
        <v>1995</v>
      </c>
      <c r="H73" s="1">
        <f t="shared" ref="H73:Y73" si="11">H49</f>
        <v>1996</v>
      </c>
      <c r="I73" s="1">
        <f t="shared" si="11"/>
        <v>1997</v>
      </c>
      <c r="J73" s="1">
        <f t="shared" si="11"/>
        <v>1998</v>
      </c>
      <c r="K73" s="1">
        <f t="shared" si="11"/>
        <v>1999</v>
      </c>
      <c r="L73" s="1">
        <f t="shared" si="11"/>
        <v>2000</v>
      </c>
      <c r="M73" s="1">
        <f t="shared" si="11"/>
        <v>2001</v>
      </c>
      <c r="N73" s="1">
        <f t="shared" si="11"/>
        <v>2002</v>
      </c>
      <c r="O73" s="1">
        <f t="shared" si="11"/>
        <v>2003</v>
      </c>
      <c r="P73" s="1">
        <f t="shared" si="11"/>
        <v>2004</v>
      </c>
      <c r="Q73" s="1">
        <f t="shared" si="11"/>
        <v>2005</v>
      </c>
      <c r="R73" s="1">
        <f t="shared" si="11"/>
        <v>2006</v>
      </c>
      <c r="S73" s="1">
        <f t="shared" si="11"/>
        <v>2007</v>
      </c>
      <c r="T73" s="1">
        <f t="shared" si="11"/>
        <v>2008</v>
      </c>
      <c r="U73" s="1">
        <f t="shared" si="11"/>
        <v>2009</v>
      </c>
      <c r="V73" s="1">
        <f t="shared" si="11"/>
        <v>2010</v>
      </c>
      <c r="W73" s="1">
        <f t="shared" si="11"/>
        <v>2011</v>
      </c>
      <c r="X73" s="1">
        <f t="shared" si="11"/>
        <v>2012</v>
      </c>
      <c r="Y73" s="1">
        <f t="shared" si="11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ht="22" thickTop="1" thickBot="1">
      <c r="A74" s="1" t="s">
        <v>17</v>
      </c>
      <c r="B74" s="10">
        <f t="shared" ref="B74:Q89" si="12">B$87*B2</f>
        <v>464.23674834243354</v>
      </c>
      <c r="C74" s="10">
        <f t="shared" si="12"/>
        <v>543.02060629137043</v>
      </c>
      <c r="D74" s="10">
        <f t="shared" si="12"/>
        <v>541.20003080956963</v>
      </c>
      <c r="E74" s="10">
        <f t="shared" si="12"/>
        <v>530.82107906851024</v>
      </c>
      <c r="F74" s="10">
        <f t="shared" si="12"/>
        <v>539.54422412801955</v>
      </c>
      <c r="G74" s="10">
        <f>G$87*G2</f>
        <v>506.78061162907721</v>
      </c>
      <c r="H74" s="10">
        <f t="shared" ref="H74:Y86" si="13">H$87*H2</f>
        <v>548.95291585007897</v>
      </c>
      <c r="I74" s="10">
        <f t="shared" si="13"/>
        <v>547.72822996963396</v>
      </c>
      <c r="J74" s="10">
        <f t="shared" si="13"/>
        <v>651.66951525516788</v>
      </c>
      <c r="K74" s="10">
        <f t="shared" si="13"/>
        <v>668.52345101655646</v>
      </c>
      <c r="L74" s="10">
        <f t="shared" si="13"/>
        <v>733.40263647593019</v>
      </c>
      <c r="M74" s="10">
        <f t="shared" si="13"/>
        <v>844.98827380023681</v>
      </c>
      <c r="N74" s="10">
        <f t="shared" si="13"/>
        <v>932.57512073028818</v>
      </c>
      <c r="O74" s="10">
        <f t="shared" si="13"/>
        <v>962.87118756478685</v>
      </c>
      <c r="P74" s="10">
        <f t="shared" si="13"/>
        <v>1085.6152941861208</v>
      </c>
      <c r="Q74" s="10">
        <f t="shared" si="13"/>
        <v>1169.9766463272358</v>
      </c>
      <c r="R74" s="10">
        <f t="shared" si="13"/>
        <v>1309.3134932604878</v>
      </c>
      <c r="S74" s="10">
        <f t="shared" si="13"/>
        <v>1224.8708449291746</v>
      </c>
      <c r="T74" s="10">
        <f t="shared" si="13"/>
        <v>1271.2937809604077</v>
      </c>
      <c r="U74" s="10">
        <f t="shared" si="13"/>
        <v>1273.4989490324836</v>
      </c>
      <c r="V74" s="10">
        <f t="shared" si="13"/>
        <v>1320.3978644483384</v>
      </c>
      <c r="W74" s="10">
        <f t="shared" si="13"/>
        <v>1305.1024110088581</v>
      </c>
      <c r="X74" s="10">
        <f t="shared" si="13"/>
        <v>1275.1462962377786</v>
      </c>
      <c r="Y74" s="10">
        <f t="shared" si="13"/>
        <v>1257.7982427943632</v>
      </c>
      <c r="Z74" s="47">
        <f>Y74*Y28</f>
        <v>293624195.19264454</v>
      </c>
      <c r="AA74" s="47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ht="22" thickTop="1" thickBot="1">
      <c r="A75" s="1" t="s">
        <v>0</v>
      </c>
      <c r="B75" s="10">
        <f t="shared" si="12"/>
        <v>282.57163646063088</v>
      </c>
      <c r="C75" s="10">
        <f t="shared" si="12"/>
        <v>330.52579723484843</v>
      </c>
      <c r="D75" s="10">
        <f t="shared" si="12"/>
        <v>329.41764930164538</v>
      </c>
      <c r="E75" s="10">
        <f t="shared" si="12"/>
        <v>323.10018867689155</v>
      </c>
      <c r="F75" s="10">
        <f t="shared" si="12"/>
        <v>328.40979284620818</v>
      </c>
      <c r="G75" s="10">
        <f t="shared" si="12"/>
        <v>308.46723630960435</v>
      </c>
      <c r="H75" s="10">
        <f t="shared" si="13"/>
        <v>334.13667557651462</v>
      </c>
      <c r="I75" s="10">
        <f t="shared" si="13"/>
        <v>333.39123374188347</v>
      </c>
      <c r="J75" s="10">
        <f t="shared" si="13"/>
        <v>396.65821806361987</v>
      </c>
      <c r="K75" s="10">
        <f t="shared" si="13"/>
        <v>406.91687213592746</v>
      </c>
      <c r="L75" s="10">
        <f t="shared" si="13"/>
        <v>446.4075364854138</v>
      </c>
      <c r="M75" s="10">
        <f t="shared" si="13"/>
        <v>514.32748521160499</v>
      </c>
      <c r="N75" s="10">
        <f t="shared" si="13"/>
        <v>567.63984955548813</v>
      </c>
      <c r="O75" s="10">
        <f t="shared" si="13"/>
        <v>586.08046033072605</v>
      </c>
      <c r="P75" s="10">
        <f t="shared" si="13"/>
        <v>660.79234644859253</v>
      </c>
      <c r="Q75" s="10">
        <f t="shared" si="13"/>
        <v>712.14141653763852</v>
      </c>
      <c r="R75" s="10">
        <f t="shared" si="13"/>
        <v>796.9529722746073</v>
      </c>
      <c r="S75" s="10">
        <f t="shared" si="13"/>
        <v>745.5544188183261</v>
      </c>
      <c r="T75" s="10">
        <f t="shared" si="13"/>
        <v>773.81113276975316</v>
      </c>
      <c r="U75" s="10">
        <f t="shared" si="13"/>
        <v>775.15337453114319</v>
      </c>
      <c r="V75" s="10">
        <f t="shared" si="13"/>
        <v>803.69980762719706</v>
      </c>
      <c r="W75" s="10">
        <f t="shared" si="13"/>
        <v>794.38977061648359</v>
      </c>
      <c r="X75" s="10">
        <f t="shared" si="13"/>
        <v>776.15608187234614</v>
      </c>
      <c r="Y75" s="10">
        <f t="shared" si="13"/>
        <v>765.59666823605971</v>
      </c>
      <c r="Z75" s="47">
        <f t="shared" ref="Z75:Z91" si="14">Y75*Y29</f>
        <v>189072518.78424555</v>
      </c>
      <c r="AA75" s="47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ht="22" thickTop="1" thickBot="1">
      <c r="A76" s="1" t="s">
        <v>1</v>
      </c>
      <c r="B76" s="10">
        <f t="shared" si="12"/>
        <v>322.44795326446319</v>
      </c>
      <c r="C76" s="10">
        <f t="shared" si="12"/>
        <v>374.4465043823854</v>
      </c>
      <c r="D76" s="10">
        <f t="shared" si="12"/>
        <v>370.48913403285803</v>
      </c>
      <c r="E76" s="10">
        <f t="shared" si="12"/>
        <v>360.74735835848281</v>
      </c>
      <c r="F76" s="10">
        <f t="shared" si="12"/>
        <v>364.01206379752296</v>
      </c>
      <c r="G76" s="10">
        <f t="shared" si="12"/>
        <v>339.42439330713734</v>
      </c>
      <c r="H76" s="10">
        <f t="shared" si="13"/>
        <v>365.00453690103905</v>
      </c>
      <c r="I76" s="10">
        <f t="shared" si="13"/>
        <v>361.55996312302801</v>
      </c>
      <c r="J76" s="10">
        <f t="shared" si="13"/>
        <v>427.08441961687487</v>
      </c>
      <c r="K76" s="10">
        <f t="shared" si="13"/>
        <v>435.01203299176223</v>
      </c>
      <c r="L76" s="10">
        <f t="shared" si="13"/>
        <v>473.87266570087149</v>
      </c>
      <c r="M76" s="10">
        <f t="shared" si="13"/>
        <v>542.1890502246531</v>
      </c>
      <c r="N76" s="10">
        <f t="shared" si="13"/>
        <v>594.32232010248811</v>
      </c>
      <c r="O76" s="10">
        <f t="shared" si="13"/>
        <v>609.55624983132032</v>
      </c>
      <c r="P76" s="10">
        <f t="shared" si="13"/>
        <v>682.82763554142491</v>
      </c>
      <c r="Q76" s="10">
        <f t="shared" si="13"/>
        <v>731.30414004423608</v>
      </c>
      <c r="R76" s="10">
        <f t="shared" si="13"/>
        <v>813.50754762060546</v>
      </c>
      <c r="S76" s="10">
        <f t="shared" si="13"/>
        <v>756.71700419466629</v>
      </c>
      <c r="T76" s="10">
        <f t="shared" si="13"/>
        <v>781.1981748541765</v>
      </c>
      <c r="U76" s="10">
        <f t="shared" si="13"/>
        <v>778.67131675259634</v>
      </c>
      <c r="V76" s="10">
        <f t="shared" si="13"/>
        <v>803.69980762719706</v>
      </c>
      <c r="W76" s="10">
        <f t="shared" si="13"/>
        <v>794.38977061648359</v>
      </c>
      <c r="X76" s="10">
        <f t="shared" si="13"/>
        <v>776.15608187234614</v>
      </c>
      <c r="Y76" s="10">
        <f t="shared" si="13"/>
        <v>765.59666823605971</v>
      </c>
      <c r="Z76" s="47">
        <f t="shared" si="14"/>
        <v>197304214.16111967</v>
      </c>
      <c r="AA76" s="47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ht="22" thickTop="1" thickBot="1">
      <c r="A77" s="1" t="s">
        <v>2</v>
      </c>
      <c r="B77" s="10">
        <f t="shared" si="12"/>
        <v>344.5168237456507</v>
      </c>
      <c r="C77" s="10">
        <f t="shared" si="12"/>
        <v>400.16095537666791</v>
      </c>
      <c r="D77" s="10">
        <f t="shared" si="12"/>
        <v>396.00622764379591</v>
      </c>
      <c r="E77" s="10">
        <f t="shared" si="12"/>
        <v>385.64766921379368</v>
      </c>
      <c r="F77" s="10">
        <f t="shared" si="12"/>
        <v>389.1664738411514</v>
      </c>
      <c r="G77" s="10">
        <f t="shared" si="12"/>
        <v>362.8752566508951</v>
      </c>
      <c r="H77" s="10">
        <f t="shared" si="13"/>
        <v>390.17654331183644</v>
      </c>
      <c r="I77" s="10">
        <f t="shared" si="13"/>
        <v>386.39990264582383</v>
      </c>
      <c r="J77" s="10">
        <f t="shared" si="13"/>
        <v>456.24761493578461</v>
      </c>
      <c r="K77" s="10">
        <f t="shared" si="13"/>
        <v>464.45753959468772</v>
      </c>
      <c r="L77" s="10">
        <f t="shared" si="13"/>
        <v>505.57223650679163</v>
      </c>
      <c r="M77" s="10">
        <f t="shared" si="13"/>
        <v>577.90888574956648</v>
      </c>
      <c r="N77" s="10">
        <f t="shared" si="13"/>
        <v>632.73127051402355</v>
      </c>
      <c r="O77" s="10">
        <f t="shared" si="13"/>
        <v>648.02591257624181</v>
      </c>
      <c r="P77" s="10">
        <f t="shared" si="13"/>
        <v>724.69358145575848</v>
      </c>
      <c r="Q77" s="10">
        <f t="shared" si="13"/>
        <v>774.6033199419785</v>
      </c>
      <c r="R77" s="10">
        <f t="shared" si="13"/>
        <v>859.69104719198845</v>
      </c>
      <c r="S77" s="10">
        <f t="shared" si="13"/>
        <v>797.55539883397387</v>
      </c>
      <c r="T77" s="10">
        <f t="shared" si="13"/>
        <v>820.84934459662475</v>
      </c>
      <c r="U77" s="10">
        <f t="shared" si="13"/>
        <v>815.33165589935606</v>
      </c>
      <c r="V77" s="10">
        <f t="shared" si="13"/>
        <v>838.14634474860645</v>
      </c>
      <c r="W77" s="10">
        <f t="shared" si="13"/>
        <v>828.43727997597512</v>
      </c>
      <c r="X77" s="10">
        <f t="shared" si="13"/>
        <v>809.42209616337493</v>
      </c>
      <c r="Y77" s="10">
        <f t="shared" si="13"/>
        <v>798.41010653994647</v>
      </c>
      <c r="Z77" s="47">
        <f t="shared" si="14"/>
        <v>222895343.08318302</v>
      </c>
      <c r="AA77" s="47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ht="22" thickTop="1" thickBot="1">
      <c r="A78" s="1" t="s">
        <v>3</v>
      </c>
      <c r="B78" s="10">
        <f t="shared" si="12"/>
        <v>367.61529800203607</v>
      </c>
      <c r="C78" s="10">
        <f t="shared" si="12"/>
        <v>427.12548321012235</v>
      </c>
      <c r="D78" s="10">
        <f t="shared" si="12"/>
        <v>422.88098522194304</v>
      </c>
      <c r="E78" s="10">
        <f t="shared" si="12"/>
        <v>412.05401741727911</v>
      </c>
      <c r="F78" s="10">
        <f t="shared" si="12"/>
        <v>416.09421599369801</v>
      </c>
      <c r="G78" s="10">
        <f t="shared" si="12"/>
        <v>388.27993690272626</v>
      </c>
      <c r="H78" s="10">
        <f t="shared" si="13"/>
        <v>417.84098726265569</v>
      </c>
      <c r="I78" s="10">
        <f t="shared" si="13"/>
        <v>414.16371207961441</v>
      </c>
      <c r="J78" s="10">
        <f t="shared" si="13"/>
        <v>489.48019753896608</v>
      </c>
      <c r="K78" s="10">
        <f t="shared" si="13"/>
        <v>498.75295248840075</v>
      </c>
      <c r="L78" s="10">
        <f t="shared" si="13"/>
        <v>543.40554734665159</v>
      </c>
      <c r="M78" s="10">
        <f t="shared" si="13"/>
        <v>621.71191063221738</v>
      </c>
      <c r="N78" s="10">
        <f t="shared" si="13"/>
        <v>681.26701072586468</v>
      </c>
      <c r="O78" s="10">
        <f t="shared" si="13"/>
        <v>698.28202654121458</v>
      </c>
      <c r="P78" s="10">
        <f t="shared" si="13"/>
        <v>781.44876648331774</v>
      </c>
      <c r="Q78" s="10">
        <f t="shared" si="13"/>
        <v>835.79261916267137</v>
      </c>
      <c r="R78" s="10">
        <f t="shared" si="13"/>
        <v>928.11853828509561</v>
      </c>
      <c r="S78" s="10">
        <f t="shared" si="13"/>
        <v>861.47587509832533</v>
      </c>
      <c r="T78" s="10">
        <f t="shared" si="13"/>
        <v>887.08884193682104</v>
      </c>
      <c r="U78" s="10">
        <f t="shared" si="13"/>
        <v>881.64665251206009</v>
      </c>
      <c r="V78" s="10">
        <f t="shared" si="13"/>
        <v>907.03941899142546</v>
      </c>
      <c r="W78" s="10">
        <f t="shared" si="13"/>
        <v>896.53229869495851</v>
      </c>
      <c r="X78" s="10">
        <f t="shared" si="13"/>
        <v>875.95412474543275</v>
      </c>
      <c r="Y78" s="10">
        <f t="shared" si="13"/>
        <v>864.03698314772043</v>
      </c>
      <c r="Z78" s="47">
        <f t="shared" si="14"/>
        <v>272762650.98800498</v>
      </c>
      <c r="AA78" s="47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ht="22" thickTop="1" thickBot="1">
      <c r="A79" s="1" t="s">
        <v>4</v>
      </c>
      <c r="B79" s="10">
        <f t="shared" si="12"/>
        <v>392.11595487798058</v>
      </c>
      <c r="C79" s="10">
        <f t="shared" si="12"/>
        <v>455.13277811101335</v>
      </c>
      <c r="D79" s="10">
        <f t="shared" si="12"/>
        <v>450.26579316785416</v>
      </c>
      <c r="E79" s="10">
        <f t="shared" si="12"/>
        <v>438.51009049059678</v>
      </c>
      <c r="F79" s="10">
        <f t="shared" si="12"/>
        <v>442.68769810891729</v>
      </c>
      <c r="G79" s="10">
        <f t="shared" si="12"/>
        <v>413.08094765432662</v>
      </c>
      <c r="H79" s="10">
        <f t="shared" si="13"/>
        <v>444.61829431616616</v>
      </c>
      <c r="I79" s="10">
        <f t="shared" si="13"/>
        <v>440.89236410442987</v>
      </c>
      <c r="J79" s="10">
        <f t="shared" si="13"/>
        <v>521.40285747080554</v>
      </c>
      <c r="K79" s="10">
        <f t="shared" si="13"/>
        <v>531.72716435653558</v>
      </c>
      <c r="L79" s="10">
        <f t="shared" si="13"/>
        <v>579.92491049529133</v>
      </c>
      <c r="M79" s="10">
        <f t="shared" si="13"/>
        <v>664.27790774352115</v>
      </c>
      <c r="N79" s="10">
        <f t="shared" si="13"/>
        <v>728.86230052576559</v>
      </c>
      <c r="O79" s="10">
        <f t="shared" si="13"/>
        <v>748.1050669880816</v>
      </c>
      <c r="P79" s="10">
        <f t="shared" si="13"/>
        <v>838.39284000450721</v>
      </c>
      <c r="Q79" s="10">
        <f t="shared" si="13"/>
        <v>897.92587300825846</v>
      </c>
      <c r="R79" s="10">
        <f t="shared" si="13"/>
        <v>998.3381699393467</v>
      </c>
      <c r="S79" s="10">
        <f t="shared" si="13"/>
        <v>927.53808759858896</v>
      </c>
      <c r="T79" s="10">
        <f t="shared" si="13"/>
        <v>955.60924996304436</v>
      </c>
      <c r="U79" s="10">
        <f t="shared" si="13"/>
        <v>949.61906344795955</v>
      </c>
      <c r="V79" s="10">
        <f t="shared" si="13"/>
        <v>975.93249323424448</v>
      </c>
      <c r="W79" s="10">
        <f t="shared" si="13"/>
        <v>964.62731741394202</v>
      </c>
      <c r="X79" s="10">
        <f t="shared" si="13"/>
        <v>942.48615332749057</v>
      </c>
      <c r="Y79" s="10">
        <f t="shared" si="13"/>
        <v>929.6638597554944</v>
      </c>
      <c r="Z79" s="47">
        <f t="shared" si="14"/>
        <v>289864543.15246439</v>
      </c>
      <c r="AA79" s="47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ht="22" thickTop="1" thickBot="1">
      <c r="A80" s="1" t="s">
        <v>5</v>
      </c>
      <c r="B80" s="10">
        <f t="shared" si="12"/>
        <v>423.73380746887392</v>
      </c>
      <c r="C80" s="10">
        <f t="shared" si="12"/>
        <v>490.22066573194979</v>
      </c>
      <c r="D80" s="10">
        <f t="shared" si="12"/>
        <v>483.49748928988407</v>
      </c>
      <c r="E80" s="10">
        <f t="shared" si="12"/>
        <v>469.54947199342115</v>
      </c>
      <c r="F80" s="10">
        <f t="shared" si="12"/>
        <v>472.81107014575628</v>
      </c>
      <c r="G80" s="10">
        <f t="shared" si="12"/>
        <v>440.18209808453719</v>
      </c>
      <c r="H80" s="10">
        <f t="shared" si="13"/>
        <v>472.84264063385911</v>
      </c>
      <c r="I80" s="10">
        <f t="shared" si="13"/>
        <v>468.08598473513962</v>
      </c>
      <c r="J80" s="10">
        <f t="shared" si="13"/>
        <v>552.80137752922508</v>
      </c>
      <c r="K80" s="10">
        <f t="shared" si="13"/>
        <v>563.16364471991506</v>
      </c>
      <c r="L80" s="10">
        <f t="shared" si="13"/>
        <v>613.79813189367997</v>
      </c>
      <c r="M80" s="10">
        <f t="shared" si="13"/>
        <v>702.88329924054858</v>
      </c>
      <c r="N80" s="10">
        <f t="shared" si="13"/>
        <v>771.34357484873556</v>
      </c>
      <c r="O80" s="10">
        <f t="shared" si="13"/>
        <v>792.22135507660926</v>
      </c>
      <c r="P80" s="10">
        <f t="shared" si="13"/>
        <v>888.90629159886794</v>
      </c>
      <c r="Q80" s="10">
        <f t="shared" si="13"/>
        <v>953.79568733277415</v>
      </c>
      <c r="R80" s="10">
        <f t="shared" si="13"/>
        <v>1063.2387617892161</v>
      </c>
      <c r="S80" s="10">
        <f t="shared" si="13"/>
        <v>991.32873979965802</v>
      </c>
      <c r="T80" s="10">
        <f t="shared" si="13"/>
        <v>1026.0576076202105</v>
      </c>
      <c r="U80" s="10">
        <f t="shared" si="13"/>
        <v>1025.6870605474912</v>
      </c>
      <c r="V80" s="10">
        <f t="shared" si="13"/>
        <v>1062.0488360377676</v>
      </c>
      <c r="W80" s="10">
        <f t="shared" si="13"/>
        <v>1049.7460908126707</v>
      </c>
      <c r="X80" s="10">
        <f t="shared" si="13"/>
        <v>1025.6511890550623</v>
      </c>
      <c r="Y80" s="10">
        <f t="shared" si="13"/>
        <v>1011.6974555152113</v>
      </c>
      <c r="Z80" s="47">
        <f t="shared" si="14"/>
        <v>326060984.63545299</v>
      </c>
      <c r="AA80" s="47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ht="22" thickTop="1" thickBot="1">
      <c r="A81" s="1" t="s">
        <v>6</v>
      </c>
      <c r="B81" s="10">
        <f t="shared" si="12"/>
        <v>473.75111147512172</v>
      </c>
      <c r="C81" s="10">
        <f t="shared" si="12"/>
        <v>545.28563819673934</v>
      </c>
      <c r="D81" s="10">
        <f t="shared" si="12"/>
        <v>535.07201961170949</v>
      </c>
      <c r="E81" s="10">
        <f t="shared" si="12"/>
        <v>517.02253815857739</v>
      </c>
      <c r="F81" s="10">
        <f t="shared" si="12"/>
        <v>518.04013645302666</v>
      </c>
      <c r="G81" s="10">
        <f t="shared" si="12"/>
        <v>479.95941699726615</v>
      </c>
      <c r="H81" s="10">
        <f t="shared" si="13"/>
        <v>513.14781586690924</v>
      </c>
      <c r="I81" s="10">
        <f t="shared" si="13"/>
        <v>505.67085611038982</v>
      </c>
      <c r="J81" s="10">
        <f t="shared" si="13"/>
        <v>594.55491325714843</v>
      </c>
      <c r="K81" s="10">
        <f t="shared" si="13"/>
        <v>603.11323223647923</v>
      </c>
      <c r="L81" s="10">
        <f t="shared" si="13"/>
        <v>654.61092526897517</v>
      </c>
      <c r="M81" s="10">
        <f t="shared" si="13"/>
        <v>746.57160819595003</v>
      </c>
      <c r="N81" s="10">
        <f t="shared" si="13"/>
        <v>815.98474641931637</v>
      </c>
      <c r="O81" s="10">
        <f t="shared" si="13"/>
        <v>834.66632843295019</v>
      </c>
      <c r="P81" s="10">
        <f t="shared" si="13"/>
        <v>932.61804334263798</v>
      </c>
      <c r="Q81" s="10">
        <f t="shared" si="13"/>
        <v>996.29735828654759</v>
      </c>
      <c r="R81" s="10">
        <f t="shared" si="13"/>
        <v>1105.3541446721351</v>
      </c>
      <c r="S81" s="10">
        <f t="shared" si="13"/>
        <v>1025.2169108579719</v>
      </c>
      <c r="T81" s="10">
        <f t="shared" si="13"/>
        <v>1054.9207721520654</v>
      </c>
      <c r="U81" s="10">
        <f t="shared" si="13"/>
        <v>1047.5198570343914</v>
      </c>
      <c r="V81" s="10">
        <f t="shared" si="13"/>
        <v>1076.3751972355101</v>
      </c>
      <c r="W81" s="10">
        <f t="shared" si="13"/>
        <v>1063.9064958266315</v>
      </c>
      <c r="X81" s="10">
        <f t="shared" si="13"/>
        <v>1039.4865692171609</v>
      </c>
      <c r="Y81" s="10">
        <f t="shared" si="13"/>
        <v>1025.3446087145135</v>
      </c>
      <c r="Z81" s="47">
        <f t="shared" si="14"/>
        <v>366536089.34482944</v>
      </c>
      <c r="AA81" s="47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ht="22" thickTop="1" thickBot="1">
      <c r="A82" s="1" t="s">
        <v>7</v>
      </c>
      <c r="B82" s="10">
        <f t="shared" si="12"/>
        <v>556.03382772234966</v>
      </c>
      <c r="C82" s="10">
        <f t="shared" si="12"/>
        <v>636.86855730261141</v>
      </c>
      <c r="D82" s="10">
        <f t="shared" si="12"/>
        <v>621.71076556920593</v>
      </c>
      <c r="E82" s="10">
        <f t="shared" si="12"/>
        <v>597.48894222976935</v>
      </c>
      <c r="F82" s="10">
        <f t="shared" si="12"/>
        <v>595.31126064049147</v>
      </c>
      <c r="G82" s="10">
        <f t="shared" si="12"/>
        <v>548.38779928079191</v>
      </c>
      <c r="H82" s="10">
        <f t="shared" si="13"/>
        <v>582.9091952613262</v>
      </c>
      <c r="I82" s="10">
        <f t="shared" si="13"/>
        <v>571.09487851467827</v>
      </c>
      <c r="J82" s="10">
        <f t="shared" si="13"/>
        <v>667.6652623765367</v>
      </c>
      <c r="K82" s="10">
        <f t="shared" si="13"/>
        <v>673.56198639832439</v>
      </c>
      <c r="L82" s="10">
        <f t="shared" si="13"/>
        <v>727.28159689726556</v>
      </c>
      <c r="M82" s="10">
        <f t="shared" si="13"/>
        <v>825.47698628979799</v>
      </c>
      <c r="N82" s="10">
        <f t="shared" si="13"/>
        <v>898.35561963753389</v>
      </c>
      <c r="O82" s="10">
        <f t="shared" si="13"/>
        <v>915.53387718233898</v>
      </c>
      <c r="P82" s="10">
        <f t="shared" si="13"/>
        <v>1019.9154383475603</v>
      </c>
      <c r="Q82" s="10">
        <f t="shared" si="13"/>
        <v>1087.1456547159264</v>
      </c>
      <c r="R82" s="10">
        <f t="shared" si="13"/>
        <v>1204.4998432859861</v>
      </c>
      <c r="S82" s="10">
        <f t="shared" si="13"/>
        <v>1116.6420426082652</v>
      </c>
      <c r="T82" s="10">
        <f t="shared" si="13"/>
        <v>1149.480959534023</v>
      </c>
      <c r="U82" s="10">
        <f t="shared" si="13"/>
        <v>1142.8924416210277</v>
      </c>
      <c r="V82" s="10">
        <f t="shared" si="13"/>
        <v>1176.8179012367764</v>
      </c>
      <c r="W82" s="10">
        <f t="shared" si="13"/>
        <v>1163.1856742393218</v>
      </c>
      <c r="X82" s="10">
        <f t="shared" si="13"/>
        <v>1136.486985106832</v>
      </c>
      <c r="Y82" s="10">
        <f t="shared" si="13"/>
        <v>1121.0253576735331</v>
      </c>
      <c r="Z82" s="47">
        <f t="shared" si="14"/>
        <v>417694048.26915842</v>
      </c>
      <c r="AA82" s="47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ht="22" thickTop="1" thickBot="1">
      <c r="A83" s="1" t="s">
        <v>8</v>
      </c>
      <c r="B83" s="10">
        <f t="shared" si="12"/>
        <v>681.97470750858292</v>
      </c>
      <c r="C83" s="10">
        <f t="shared" si="12"/>
        <v>779.56884094979819</v>
      </c>
      <c r="D83" s="10">
        <f t="shared" si="12"/>
        <v>759.08298195202076</v>
      </c>
      <c r="E83" s="10">
        <f t="shared" si="12"/>
        <v>727.2269034956538</v>
      </c>
      <c r="F83" s="10">
        <f t="shared" si="12"/>
        <v>721.85859852510885</v>
      </c>
      <c r="G83" s="10">
        <f t="shared" si="12"/>
        <v>662.03416651789246</v>
      </c>
      <c r="H83" s="10">
        <f t="shared" si="13"/>
        <v>700.14086629320741</v>
      </c>
      <c r="I83" s="10">
        <f t="shared" si="13"/>
        <v>682.00340391842758</v>
      </c>
      <c r="J83" s="10">
        <f t="shared" si="13"/>
        <v>792.19507645011277</v>
      </c>
      <c r="K83" s="10">
        <f t="shared" si="13"/>
        <v>793.511117452039</v>
      </c>
      <c r="L83" s="10">
        <f t="shared" si="13"/>
        <v>850.15961835422377</v>
      </c>
      <c r="M83" s="10">
        <f t="shared" si="13"/>
        <v>956.90360645794226</v>
      </c>
      <c r="N83" s="10">
        <f t="shared" si="13"/>
        <v>1032.1750788941081</v>
      </c>
      <c r="O83" s="10">
        <f t="shared" si="13"/>
        <v>1042.1839466587926</v>
      </c>
      <c r="P83" s="10">
        <f t="shared" si="13"/>
        <v>1149.9619999111235</v>
      </c>
      <c r="Q83" s="10">
        <f t="shared" si="13"/>
        <v>1214.0021733636163</v>
      </c>
      <c r="R83" s="10">
        <f t="shared" si="13"/>
        <v>1332.3300086516804</v>
      </c>
      <c r="S83" s="10">
        <f t="shared" si="13"/>
        <v>1223.9756979714425</v>
      </c>
      <c r="T83" s="10">
        <f t="shared" si="13"/>
        <v>1249.5057019262329</v>
      </c>
      <c r="U83" s="10">
        <f t="shared" si="13"/>
        <v>1233.4261648250861</v>
      </c>
      <c r="V83" s="10">
        <f t="shared" si="13"/>
        <v>1262.9342440402997</v>
      </c>
      <c r="W83" s="10">
        <f t="shared" si="13"/>
        <v>1248.3044476380505</v>
      </c>
      <c r="X83" s="10">
        <f t="shared" si="13"/>
        <v>1219.6520208344036</v>
      </c>
      <c r="Y83" s="10">
        <f t="shared" si="13"/>
        <v>1203.0589534332501</v>
      </c>
      <c r="Z83" s="47">
        <f t="shared" si="14"/>
        <v>452008497.74812698</v>
      </c>
      <c r="AA83" s="47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ht="22" thickTop="1" thickBot="1">
      <c r="A84" s="1" t="s">
        <v>9</v>
      </c>
      <c r="B84" s="10">
        <f t="shared" si="12"/>
        <v>851.51407269981325</v>
      </c>
      <c r="C84" s="10">
        <f t="shared" si="12"/>
        <v>975.89260078208827</v>
      </c>
      <c r="D84" s="10">
        <f t="shared" si="12"/>
        <v>952.49568031370245</v>
      </c>
      <c r="E84" s="10">
        <f t="shared" si="12"/>
        <v>914.43242294371441</v>
      </c>
      <c r="F84" s="10">
        <f t="shared" si="12"/>
        <v>909.28495181915957</v>
      </c>
      <c r="G84" s="10">
        <f t="shared" si="12"/>
        <v>835.07598147439467</v>
      </c>
      <c r="H84" s="10">
        <f t="shared" si="13"/>
        <v>883.95432643361289</v>
      </c>
      <c r="I84" s="10">
        <f t="shared" si="13"/>
        <v>861.38293365354684</v>
      </c>
      <c r="J84" s="10">
        <f t="shared" si="13"/>
        <v>1000.3097588048801</v>
      </c>
      <c r="K84" s="10">
        <f t="shared" si="13"/>
        <v>1000.9929643135979</v>
      </c>
      <c r="L84" s="10">
        <f t="shared" si="13"/>
        <v>1070.5010272434672</v>
      </c>
      <c r="M84" s="10">
        <f t="shared" si="13"/>
        <v>1201.544964221049</v>
      </c>
      <c r="N84" s="10">
        <f t="shared" si="13"/>
        <v>1290.9924729614515</v>
      </c>
      <c r="O84" s="10">
        <f t="shared" si="13"/>
        <v>1296.7477159586276</v>
      </c>
      <c r="P84" s="10">
        <f t="shared" si="13"/>
        <v>1421.340646427908</v>
      </c>
      <c r="Q84" s="10">
        <f t="shared" si="13"/>
        <v>1488.0304004704155</v>
      </c>
      <c r="R84" s="10">
        <f t="shared" si="13"/>
        <v>1616.4304757389054</v>
      </c>
      <c r="S84" s="10">
        <f t="shared" si="13"/>
        <v>1466.6827952668648</v>
      </c>
      <c r="T84" s="10">
        <f t="shared" si="13"/>
        <v>1475.2414128940611</v>
      </c>
      <c r="U84" s="10">
        <f t="shared" si="13"/>
        <v>1430.8938520706429</v>
      </c>
      <c r="V84" s="10">
        <f t="shared" si="13"/>
        <v>1435.1669296473469</v>
      </c>
      <c r="W84" s="10">
        <f t="shared" si="13"/>
        <v>1418.541994435509</v>
      </c>
      <c r="X84" s="10">
        <f t="shared" si="13"/>
        <v>1385.9820922895481</v>
      </c>
      <c r="Y84" s="10">
        <f t="shared" si="13"/>
        <v>1367.1261449526849</v>
      </c>
      <c r="Z84" s="47">
        <f t="shared" si="14"/>
        <v>475043524.34357911</v>
      </c>
      <c r="AA84" s="47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ht="22" thickTop="1" thickBot="1">
      <c r="A85" s="1" t="s">
        <v>10</v>
      </c>
      <c r="B85" s="10">
        <f t="shared" si="12"/>
        <v>1044.6590490330093</v>
      </c>
      <c r="C85" s="10">
        <f t="shared" si="12"/>
        <v>1202.5903116724221</v>
      </c>
      <c r="D85" s="10">
        <f t="shared" si="12"/>
        <v>1179.1524742696854</v>
      </c>
      <c r="E85" s="10">
        <f t="shared" si="12"/>
        <v>1137.3901167184517</v>
      </c>
      <c r="F85" s="10">
        <f t="shared" si="12"/>
        <v>1136.4998645959686</v>
      </c>
      <c r="G85" s="10">
        <f t="shared" si="12"/>
        <v>1048.9829750067536</v>
      </c>
      <c r="H85" s="10">
        <f t="shared" si="13"/>
        <v>1116.111183606213</v>
      </c>
      <c r="I85" s="10">
        <f t="shared" si="13"/>
        <v>1093.3811877126786</v>
      </c>
      <c r="J85" s="10">
        <f t="shared" si="13"/>
        <v>1276.6452876087751</v>
      </c>
      <c r="K85" s="10">
        <f t="shared" si="13"/>
        <v>1284.665132135927</v>
      </c>
      <c r="L85" s="10">
        <f t="shared" si="13"/>
        <v>1381.7579348408115</v>
      </c>
      <c r="M85" s="10">
        <f t="shared" si="13"/>
        <v>1560.0332086297105</v>
      </c>
      <c r="N85" s="10">
        <f t="shared" si="13"/>
        <v>1686.2812271271566</v>
      </c>
      <c r="O85" s="10">
        <f t="shared" si="13"/>
        <v>1704.2729472767535</v>
      </c>
      <c r="P85" s="10">
        <f t="shared" si="13"/>
        <v>1879.8652396749371</v>
      </c>
      <c r="Q85" s="10">
        <f t="shared" si="13"/>
        <v>1980.8765172167671</v>
      </c>
      <c r="R85" s="10">
        <f t="shared" si="13"/>
        <v>2166.2048876601925</v>
      </c>
      <c r="S85" s="10">
        <f t="shared" si="13"/>
        <v>1979.0987692494623</v>
      </c>
      <c r="T85" s="10">
        <f t="shared" si="13"/>
        <v>2004.902130984148</v>
      </c>
      <c r="U85" s="10">
        <f t="shared" si="13"/>
        <v>1959.1742135528584</v>
      </c>
      <c r="V85" s="10">
        <f t="shared" si="13"/>
        <v>1980.5177088639732</v>
      </c>
      <c r="W85" s="10">
        <f t="shared" si="13"/>
        <v>1957.575444855805</v>
      </c>
      <c r="X85" s="10">
        <f t="shared" si="13"/>
        <v>1912.6430669791778</v>
      </c>
      <c r="Y85" s="10">
        <f t="shared" si="13"/>
        <v>1886.6220259095924</v>
      </c>
      <c r="Z85" s="47">
        <f t="shared" si="14"/>
        <v>595419797.99909329</v>
      </c>
      <c r="AA85" s="47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ht="22" thickTop="1" thickBot="1">
      <c r="A86" s="1" t="s">
        <v>11</v>
      </c>
      <c r="B86" s="10">
        <f t="shared" si="12"/>
        <v>1239.7359232203335</v>
      </c>
      <c r="C86" s="10">
        <f t="shared" si="12"/>
        <v>1432.1611208240649</v>
      </c>
      <c r="D86" s="10">
        <f t="shared" si="12"/>
        <v>1409.3409445705661</v>
      </c>
      <c r="E86" s="10">
        <f t="shared" si="12"/>
        <v>1364.530525498443</v>
      </c>
      <c r="F86" s="10">
        <f t="shared" si="12"/>
        <v>1368.7688543017484</v>
      </c>
      <c r="G86" s="10">
        <f t="shared" si="12"/>
        <v>1268.4655501661821</v>
      </c>
      <c r="H86" s="10">
        <f t="shared" si="13"/>
        <v>1355.2923527981729</v>
      </c>
      <c r="I86" s="10">
        <f t="shared" si="13"/>
        <v>1333.4632475171757</v>
      </c>
      <c r="J86" s="10">
        <f t="shared" si="13"/>
        <v>1563.9921952416728</v>
      </c>
      <c r="K86" s="10">
        <f t="shared" si="13"/>
        <v>1581.1812273268313</v>
      </c>
      <c r="L86" s="10">
        <f t="shared" si="13"/>
        <v>1708.9288704356884</v>
      </c>
      <c r="M86" s="10">
        <f t="shared" si="13"/>
        <v>1939.0902416483864</v>
      </c>
      <c r="N86" s="10">
        <f t="shared" si="13"/>
        <v>2106.8571500406829</v>
      </c>
      <c r="O86" s="10">
        <f t="shared" si="13"/>
        <v>2140.6621332500117</v>
      </c>
      <c r="P86" s="10">
        <f t="shared" si="13"/>
        <v>2374.068984296815</v>
      </c>
      <c r="Q86" s="10">
        <f t="shared" si="13"/>
        <v>2515.4848431051114</v>
      </c>
      <c r="R86" s="10">
        <f t="shared" si="13"/>
        <v>2766.1908269985311</v>
      </c>
      <c r="S86" s="10">
        <f t="shared" si="13"/>
        <v>2541.3372305792959</v>
      </c>
      <c r="T86" s="10">
        <f t="shared" si="13"/>
        <v>2588.5600605195323</v>
      </c>
      <c r="U86" s="10">
        <f t="shared" si="13"/>
        <v>2542.8389711947157</v>
      </c>
      <c r="V86" s="10">
        <f t="shared" si="13"/>
        <v>2583.1739328715685</v>
      </c>
      <c r="W86" s="10">
        <f t="shared" si="13"/>
        <v>2553.2505153319439</v>
      </c>
      <c r="X86" s="10">
        <f t="shared" si="13"/>
        <v>2494.6455623172014</v>
      </c>
      <c r="Y86" s="10">
        <f t="shared" si="13"/>
        <v>2460.7065196637081</v>
      </c>
      <c r="Z86" s="47">
        <f t="shared" si="14"/>
        <v>731449934.38307655</v>
      </c>
      <c r="AA86" s="47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ht="22" thickTop="1" thickBot="1">
      <c r="A87" s="1" t="s">
        <v>12</v>
      </c>
      <c r="B87" s="10">
        <f>AB20/B68*1000000</f>
        <v>1436.8563406418834</v>
      </c>
      <c r="C87" s="10">
        <f t="shared" ref="C87:Y87" si="15">AC20/C68*1000000</f>
        <v>1664.2282043661405</v>
      </c>
      <c r="D87" s="10">
        <f t="shared" si="15"/>
        <v>1642.0914925007437</v>
      </c>
      <c r="E87" s="10">
        <f t="shared" si="15"/>
        <v>1594.23206571369</v>
      </c>
      <c r="F87" s="10">
        <f t="shared" si="15"/>
        <v>1603.6742976445082</v>
      </c>
      <c r="G87" s="10">
        <f t="shared" si="15"/>
        <v>1490.4528613725834</v>
      </c>
      <c r="H87" s="10">
        <f t="shared" si="15"/>
        <v>1597.2316268530244</v>
      </c>
      <c r="I87" s="10">
        <f t="shared" si="15"/>
        <v>1576.3786582609914</v>
      </c>
      <c r="J87" s="10">
        <f t="shared" si="15"/>
        <v>1854.8845041201646</v>
      </c>
      <c r="K87" s="10">
        <f t="shared" si="15"/>
        <v>1881.6367196136023</v>
      </c>
      <c r="L87" s="10">
        <f t="shared" si="15"/>
        <v>2040.9483939508843</v>
      </c>
      <c r="M87" s="10">
        <f t="shared" si="15"/>
        <v>2324.6503877258519</v>
      </c>
      <c r="N87" s="10">
        <f t="shared" si="15"/>
        <v>2536.078277549967</v>
      </c>
      <c r="O87" s="10">
        <f t="shared" si="15"/>
        <v>2588.107023143767</v>
      </c>
      <c r="P87" s="10">
        <f t="shared" si="15"/>
        <v>2884.0252452816308</v>
      </c>
      <c r="Q87" s="10">
        <f t="shared" si="15"/>
        <v>3071.8185360161237</v>
      </c>
      <c r="R87" s="10">
        <f t="shared" si="15"/>
        <v>3397.4875751495561</v>
      </c>
      <c r="S87" s="10">
        <f t="shared" si="15"/>
        <v>3141.3604342054132</v>
      </c>
      <c r="T87" s="10">
        <f t="shared" si="15"/>
        <v>3222.7260665097283</v>
      </c>
      <c r="U87" s="10">
        <f t="shared" si="15"/>
        <v>3191.4287675220535</v>
      </c>
      <c r="V87" s="10">
        <f t="shared" si="15"/>
        <v>3271.7883240656183</v>
      </c>
      <c r="W87" s="10">
        <f t="shared" si="15"/>
        <v>3233.8880158918473</v>
      </c>
      <c r="X87" s="10">
        <f t="shared" si="15"/>
        <v>3159.6603386278161</v>
      </c>
      <c r="Y87" s="46">
        <f t="shared" si="15"/>
        <v>3116.6739326136358</v>
      </c>
      <c r="Z87" s="47">
        <f t="shared" si="14"/>
        <v>798258110.99066746</v>
      </c>
      <c r="AA87" s="47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ht="22" thickTop="1" thickBot="1">
      <c r="A88" s="1" t="s">
        <v>13</v>
      </c>
      <c r="B88" s="10">
        <f t="shared" ref="B88:Q91" si="16">B$87*B16</f>
        <v>1641.5789880653779</v>
      </c>
      <c r="C88" s="10">
        <f t="shared" si="16"/>
        <v>1905.8918821833818</v>
      </c>
      <c r="D88" s="10">
        <f t="shared" si="16"/>
        <v>1885.0096929493852</v>
      </c>
      <c r="E88" s="10">
        <f t="shared" si="16"/>
        <v>1834.3753761484134</v>
      </c>
      <c r="F88" s="10">
        <f t="shared" si="16"/>
        <v>1849.5148850673672</v>
      </c>
      <c r="G88" s="10">
        <f t="shared" si="12"/>
        <v>1722.8347789373208</v>
      </c>
      <c r="H88" s="10">
        <f t="shared" si="12"/>
        <v>1850.3292437926214</v>
      </c>
      <c r="I88" s="10">
        <f t="shared" si="12"/>
        <v>1830.0444024531989</v>
      </c>
      <c r="J88" s="10">
        <f t="shared" si="12"/>
        <v>2157.7107797386293</v>
      </c>
      <c r="K88" s="10">
        <f t="shared" si="12"/>
        <v>2192.968825984553</v>
      </c>
      <c r="L88" s="10">
        <f t="shared" si="12"/>
        <v>2382.770898559048</v>
      </c>
      <c r="M88" s="10">
        <f t="shared" si="12"/>
        <v>2718.1991325350655</v>
      </c>
      <c r="N88" s="10">
        <f t="shared" si="12"/>
        <v>2969.3676692050412</v>
      </c>
      <c r="O88" s="10">
        <f t="shared" si="12"/>
        <v>3033.5276744502185</v>
      </c>
      <c r="P88" s="10">
        <f t="shared" si="12"/>
        <v>3382.9516559115282</v>
      </c>
      <c r="Q88" s="10">
        <f t="shared" si="12"/>
        <v>3604.682103935083</v>
      </c>
      <c r="R88" s="10">
        <f t="shared" ref="R88:Y91" si="17">R$87*R16</f>
        <v>3986.7735153757926</v>
      </c>
      <c r="S88" s="10">
        <f t="shared" si="17"/>
        <v>3684.3567907634192</v>
      </c>
      <c r="T88" s="10">
        <f t="shared" si="17"/>
        <v>3775.7378008041928</v>
      </c>
      <c r="U88" s="10">
        <f t="shared" si="17"/>
        <v>3732.6242734412135</v>
      </c>
      <c r="V88" s="10">
        <f t="shared" si="17"/>
        <v>3817.1391032822439</v>
      </c>
      <c r="W88" s="10">
        <f t="shared" si="17"/>
        <v>3772.9214663121429</v>
      </c>
      <c r="X88" s="10">
        <f t="shared" si="17"/>
        <v>3686.3213133174454</v>
      </c>
      <c r="Y88" s="10">
        <f t="shared" si="17"/>
        <v>3636.1698135705433</v>
      </c>
      <c r="Z88" s="47">
        <f t="shared" si="14"/>
        <v>836948114.49897265</v>
      </c>
      <c r="AA88" s="48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22" thickTop="1" thickBot="1">
      <c r="A89" s="1" t="s">
        <v>14</v>
      </c>
      <c r="B89" s="10">
        <f t="shared" si="16"/>
        <v>1849.219287752348</v>
      </c>
      <c r="C89" s="10">
        <f t="shared" si="16"/>
        <v>2153.2813930304396</v>
      </c>
      <c r="D89" s="10">
        <f t="shared" si="16"/>
        <v>2136.196544618098</v>
      </c>
      <c r="E89" s="10">
        <f t="shared" si="16"/>
        <v>2085.421780059145</v>
      </c>
      <c r="F89" s="10">
        <f t="shared" si="16"/>
        <v>2109.5933003841428</v>
      </c>
      <c r="G89" s="10">
        <f t="shared" si="12"/>
        <v>1971.8844911437891</v>
      </c>
      <c r="H89" s="10">
        <f t="shared" si="12"/>
        <v>2125.4483200034852</v>
      </c>
      <c r="I89" s="10">
        <f t="shared" si="12"/>
        <v>2110.0812191183345</v>
      </c>
      <c r="J89" s="10">
        <f t="shared" si="12"/>
        <v>2497.728391062672</v>
      </c>
      <c r="K89" s="10">
        <f t="shared" si="12"/>
        <v>2549.0833426663503</v>
      </c>
      <c r="L89" s="10">
        <f t="shared" si="12"/>
        <v>2781.8009630963043</v>
      </c>
      <c r="M89" s="10">
        <f t="shared" si="12"/>
        <v>3187.9977543356977</v>
      </c>
      <c r="N89" s="10">
        <f t="shared" si="12"/>
        <v>3499.4799182921765</v>
      </c>
      <c r="O89" s="10">
        <f t="shared" si="12"/>
        <v>3593.4374092813114</v>
      </c>
      <c r="P89" s="10">
        <f t="shared" si="12"/>
        <v>4029.1304830967892</v>
      </c>
      <c r="Q89" s="10">
        <f t="shared" si="12"/>
        <v>4317.963208056779</v>
      </c>
      <c r="R89" s="10">
        <f t="shared" si="17"/>
        <v>4804.9231525377436</v>
      </c>
      <c r="S89" s="10">
        <f t="shared" si="17"/>
        <v>4469.4171025000896</v>
      </c>
      <c r="T89" s="10">
        <f t="shared" si="17"/>
        <v>4612.1487168439471</v>
      </c>
      <c r="U89" s="10">
        <f t="shared" si="17"/>
        <v>4593.4003731541088</v>
      </c>
      <c r="V89" s="10">
        <f t="shared" si="17"/>
        <v>4734.8170980231034</v>
      </c>
      <c r="W89" s="10">
        <f t="shared" si="17"/>
        <v>4679.969103780455</v>
      </c>
      <c r="X89" s="10">
        <f t="shared" si="17"/>
        <v>4572.5494174666565</v>
      </c>
      <c r="Y89" s="10">
        <f t="shared" si="17"/>
        <v>4510.3410011453989</v>
      </c>
      <c r="Z89" s="47">
        <f t="shared" si="14"/>
        <v>892605504.80867672</v>
      </c>
      <c r="AA89" s="47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22" thickTop="1" thickBot="1">
      <c r="A90" s="1" t="s">
        <v>15</v>
      </c>
      <c r="B90" s="10">
        <f t="shared" si="16"/>
        <v>2044.6765754186599</v>
      </c>
      <c r="C90" s="10">
        <f t="shared" si="16"/>
        <v>2385.2177955363145</v>
      </c>
      <c r="D90" s="10">
        <f t="shared" si="16"/>
        <v>2370.5966397964562</v>
      </c>
      <c r="E90" s="10">
        <f t="shared" si="16"/>
        <v>2318.4420969422076</v>
      </c>
      <c r="F90" s="10">
        <f t="shared" si="16"/>
        <v>2349.5358158397557</v>
      </c>
      <c r="G90" s="10">
        <f t="shared" si="16"/>
        <v>2200.0833589060194</v>
      </c>
      <c r="H90" s="10">
        <f t="shared" si="16"/>
        <v>2375.6037518690796</v>
      </c>
      <c r="I90" s="10">
        <f t="shared" si="16"/>
        <v>2362.5326003446703</v>
      </c>
      <c r="J90" s="10">
        <f t="shared" si="16"/>
        <v>2801.3424046695959</v>
      </c>
      <c r="K90" s="10">
        <f t="shared" si="16"/>
        <v>2863.7302289508034</v>
      </c>
      <c r="L90" s="10">
        <f t="shared" si="16"/>
        <v>3130.280915930035</v>
      </c>
      <c r="M90" s="10">
        <f t="shared" si="16"/>
        <v>3593.0537807648084</v>
      </c>
      <c r="N90" s="10">
        <f t="shared" si="16"/>
        <v>3950.1523152397881</v>
      </c>
      <c r="O90" s="10">
        <f t="shared" si="16"/>
        <v>4062.16803113166</v>
      </c>
      <c r="P90" s="10">
        <f t="shared" si="16"/>
        <v>4561.060393050655</v>
      </c>
      <c r="Q90" s="10">
        <f t="shared" si="16"/>
        <v>4894.4674758217034</v>
      </c>
      <c r="R90" s="10">
        <f t="shared" si="17"/>
        <v>5453.1329751064186</v>
      </c>
      <c r="S90" s="10">
        <f t="shared" si="17"/>
        <v>5078.0880290700379</v>
      </c>
      <c r="T90" s="10">
        <f t="shared" si="17"/>
        <v>5245.5857667724067</v>
      </c>
      <c r="U90" s="10">
        <f t="shared" si="17"/>
        <v>5228.9284735121482</v>
      </c>
      <c r="V90" s="10">
        <f t="shared" si="17"/>
        <v>5393.9878887363211</v>
      </c>
      <c r="W90" s="10">
        <f t="shared" si="17"/>
        <v>5331.5040777376125</v>
      </c>
      <c r="X90" s="10">
        <f t="shared" si="17"/>
        <v>5209.1296596781694</v>
      </c>
      <c r="Y90" s="10">
        <f t="shared" si="17"/>
        <v>5138.2607248771965</v>
      </c>
      <c r="Z90" s="47">
        <f t="shared" si="14"/>
        <v>787171266.52973676</v>
      </c>
      <c r="AA90" s="47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1:51" ht="22" thickTop="1" thickBot="1">
      <c r="A91" s="1" t="s">
        <v>16</v>
      </c>
      <c r="B91" s="10">
        <f t="shared" si="16"/>
        <v>2228.6828037756763</v>
      </c>
      <c r="C91" s="10">
        <f t="shared" si="16"/>
        <v>2606.9041101518483</v>
      </c>
      <c r="D91" s="10">
        <f t="shared" si="16"/>
        <v>2598.1639893325628</v>
      </c>
      <c r="E91" s="10">
        <f t="shared" si="16"/>
        <v>2548.3372762403574</v>
      </c>
      <c r="F91" s="10">
        <f t="shared" si="16"/>
        <v>2590.2148817043453</v>
      </c>
      <c r="G91" s="10">
        <f t="shared" si="16"/>
        <v>2432.9250936238432</v>
      </c>
      <c r="H91" s="10">
        <f t="shared" si="16"/>
        <v>2635.3836227009392</v>
      </c>
      <c r="I91" s="10">
        <f t="shared" si="16"/>
        <v>2629.5042166187618</v>
      </c>
      <c r="J91" s="10">
        <f t="shared" si="16"/>
        <v>3128.4999465891478</v>
      </c>
      <c r="K91" s="10">
        <f t="shared" si="16"/>
        <v>3209.4114145878848</v>
      </c>
      <c r="L91" s="10">
        <f t="shared" si="16"/>
        <v>3520.8799173993471</v>
      </c>
      <c r="M91" s="10">
        <f t="shared" si="16"/>
        <v>4056.5742413428529</v>
      </c>
      <c r="N91" s="10">
        <f t="shared" si="16"/>
        <v>4477.0564635859546</v>
      </c>
      <c r="O91" s="10">
        <f t="shared" si="16"/>
        <v>4622.5001912037451</v>
      </c>
      <c r="P91" s="10">
        <f t="shared" si="16"/>
        <v>5211.7634941811993</v>
      </c>
      <c r="Q91" s="10">
        <f t="shared" si="16"/>
        <v>5616.7609345852125</v>
      </c>
      <c r="R91" s="10">
        <f t="shared" si="17"/>
        <v>6285.6817725008723</v>
      </c>
      <c r="S91" s="10">
        <f t="shared" si="17"/>
        <v>5880.2940497209947</v>
      </c>
      <c r="T91" s="10">
        <f t="shared" si="17"/>
        <v>6103.1587832928208</v>
      </c>
      <c r="U91" s="10">
        <f t="shared" si="17"/>
        <v>6113.7452355269834</v>
      </c>
      <c r="V91" s="10">
        <f t="shared" si="17"/>
        <v>6338.8950253190396</v>
      </c>
      <c r="W91" s="10">
        <f t="shared" si="17"/>
        <v>6265.4654353991637</v>
      </c>
      <c r="X91" s="10">
        <f t="shared" si="17"/>
        <v>6121.6537313567487</v>
      </c>
      <c r="Y91" s="10">
        <f t="shared" si="17"/>
        <v>6038.3701297755088</v>
      </c>
      <c r="Z91" s="47">
        <f t="shared" si="14"/>
        <v>781075253.0267216</v>
      </c>
      <c r="AA91" s="49">
        <f>SUM(Z74:Z91)</f>
        <v>8925794591.9397545</v>
      </c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1:51" s="24" customFormat="1" ht="15" thickTop="1"/>
    <row r="93" spans="1:51" s="24" customFormat="1"/>
    <row r="94" spans="1:51" s="24" customFormat="1"/>
    <row r="95" spans="1:51" s="24" customFormat="1"/>
    <row r="96" spans="1:51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</sheetData>
  <sheetProtection password="C19B" sheet="1" objects="1" scenarios="1" selectLockedCells="1" selectUnlockedCells="1"/>
  <mergeCells count="1">
    <mergeCell ref="A21:F2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59"/>
  <sheetViews>
    <sheetView topLeftCell="AI1" workbookViewId="0">
      <selection activeCell="B87" sqref="B87:Y87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52" max="117" width="10.83203125" style="14"/>
  </cols>
  <sheetData>
    <row r="1" spans="1:51" ht="20" customHeight="1" thickTop="1" thickBot="1">
      <c r="A1" s="21" t="str">
        <f>CALIBRAZIONEMARCHE!A1</f>
        <v>profilo</v>
      </c>
      <c r="B1" s="1">
        <f>CALIBRAZIONEMARCHE!B1</f>
        <v>1990</v>
      </c>
      <c r="C1" s="1">
        <f>CALIBRAZIONEMARCHE!C1</f>
        <v>1991</v>
      </c>
      <c r="D1" s="1">
        <f>CALIBRAZIONEMARCHE!D1</f>
        <v>1992</v>
      </c>
      <c r="E1" s="1">
        <f>CALIBRAZIONEMARCHE!E1</f>
        <v>1993</v>
      </c>
      <c r="F1" s="1">
        <f>CALIBRAZIONEMARCHE!F1</f>
        <v>1994</v>
      </c>
      <c r="G1" s="1">
        <f>CALIBRAZIONEMARCHE!G1</f>
        <v>1995</v>
      </c>
      <c r="H1" s="1">
        <f>CALIBRAZIONEMARCHE!H1</f>
        <v>1996</v>
      </c>
      <c r="I1" s="1">
        <f>CALIBRAZIONEMARCHE!I1</f>
        <v>1997</v>
      </c>
      <c r="J1" s="1">
        <f>CALIBRAZIONEMARCHE!J1</f>
        <v>1998</v>
      </c>
      <c r="K1" s="1">
        <f>CALIBRAZIONEMARCHE!K1</f>
        <v>1999</v>
      </c>
      <c r="L1" s="1">
        <f>CALIBRAZIONEMARCHE!L1</f>
        <v>2000</v>
      </c>
      <c r="M1" s="1">
        <f>CALIBRAZIONEMARCHE!M1</f>
        <v>2001</v>
      </c>
      <c r="N1" s="1">
        <f>CALIBRAZIONEMARCHE!N1</f>
        <v>2002</v>
      </c>
      <c r="O1" s="1">
        <f>CALIBRAZIONEMARCHE!O1</f>
        <v>2003</v>
      </c>
      <c r="P1" s="1">
        <f>CALIBRAZIONEMARCHE!P1</f>
        <v>2004</v>
      </c>
      <c r="Q1" s="1">
        <f>CALIBRAZIONEMARCHE!Q1</f>
        <v>2005</v>
      </c>
      <c r="R1" s="1">
        <f>CALIBRAZIONEMARCHE!R1</f>
        <v>2006</v>
      </c>
      <c r="S1" s="1">
        <f>CALIBRAZIONEMARCHE!S1</f>
        <v>2007</v>
      </c>
      <c r="T1" s="1">
        <f>CALIBRAZIONEMARCHE!T1</f>
        <v>2008</v>
      </c>
      <c r="U1" s="1">
        <f>CALIBRAZIONEMARCHE!U1</f>
        <v>2009</v>
      </c>
      <c r="V1" s="1">
        <f>CALIBRAZIONEMARCHE!V1</f>
        <v>2010</v>
      </c>
      <c r="W1" s="1">
        <f>CALIBRAZIONEMARCHE!W1</f>
        <v>2011</v>
      </c>
      <c r="X1" s="1">
        <f>CALIBRAZIONEMARCHE!X1</f>
        <v>2012</v>
      </c>
      <c r="Y1" s="1">
        <f>CALIBRAZIONEMARCHE!Y1</f>
        <v>2013</v>
      </c>
      <c r="AA1" s="6" t="str">
        <f>CALIBRAZIONEMARCHE!AA1</f>
        <v>Euro/mln</v>
      </c>
      <c r="AB1" s="1">
        <f>CALIBRAZIONEMARCHE!AB1</f>
        <v>1990</v>
      </c>
      <c r="AC1" s="1">
        <f>CALIBRAZIONEMARCHE!AC1</f>
        <v>1991</v>
      </c>
      <c r="AD1" s="1">
        <f>CALIBRAZIONEMARCHE!AD1</f>
        <v>1992</v>
      </c>
      <c r="AE1" s="1">
        <f>CALIBRAZIONEMARCHE!AE1</f>
        <v>1993</v>
      </c>
      <c r="AF1" s="1">
        <f>CALIBRAZIONEMARCHE!AF1</f>
        <v>1994</v>
      </c>
      <c r="AG1" s="1">
        <f>CALIBRAZIONEMARCHE!AG1</f>
        <v>1995</v>
      </c>
      <c r="AH1" s="1">
        <f>CALIBRAZIONEMARCHE!AH1</f>
        <v>1996</v>
      </c>
      <c r="AI1" s="1">
        <f>CALIBRAZIONEMARCHE!AI1</f>
        <v>1997</v>
      </c>
      <c r="AJ1" s="1">
        <f>CALIBRAZIONEMARCHE!AJ1</f>
        <v>1998</v>
      </c>
      <c r="AK1" s="1">
        <f>CALIBRAZIONEMARCHE!AK1</f>
        <v>1999</v>
      </c>
      <c r="AL1" s="1">
        <f>CALIBRAZIONEMARCHE!AL1</f>
        <v>2000</v>
      </c>
      <c r="AM1" s="1">
        <f>CALIBRAZIONEMARCHE!AM1</f>
        <v>2001</v>
      </c>
      <c r="AN1" s="1">
        <f>CALIBRAZIONEMARCHE!AN1</f>
        <v>2002</v>
      </c>
      <c r="AO1" s="1">
        <f>CALIBRAZIONEMARCHE!AO1</f>
        <v>2003</v>
      </c>
      <c r="AP1" s="1">
        <f>CALIBRAZIONEMARCHE!AP1</f>
        <v>2004</v>
      </c>
      <c r="AQ1" s="1">
        <f>CALIBRAZIONEMARCHE!AQ1</f>
        <v>2005</v>
      </c>
      <c r="AR1" s="1">
        <f>CALIBRAZIONEMARCHE!AR1</f>
        <v>2006</v>
      </c>
      <c r="AS1" s="1">
        <f>CALIBRAZIONEMARCHE!AS1</f>
        <v>2007</v>
      </c>
      <c r="AT1" s="1">
        <f>CALIBRAZIONEMARCHE!AT1</f>
        <v>2008</v>
      </c>
      <c r="AU1" s="1">
        <f>CALIBRAZIONEMARCHE!AU1</f>
        <v>2009</v>
      </c>
      <c r="AV1" s="1">
        <f>CALIBRAZIONEMARCHE!AV1</f>
        <v>2010</v>
      </c>
      <c r="AW1" s="1">
        <f>CALIBRAZIONEMARCHE!AW1</f>
        <v>2011</v>
      </c>
      <c r="AX1" s="1">
        <f>CALIBRAZIONEMARCHE!AX1</f>
        <v>2012</v>
      </c>
      <c r="AY1" s="1">
        <f>CALIBRAZIONEMARCHE!AY1</f>
        <v>2013</v>
      </c>
    </row>
    <row r="2" spans="1:51" ht="20" customHeight="1" thickTop="1" thickBot="1">
      <c r="A2" s="1" t="str">
        <f>CALIBRAZIONEMARCHE!A2</f>
        <v>0 - 4</v>
      </c>
      <c r="B2" s="4">
        <v>0.32309197183557414</v>
      </c>
      <c r="C2" s="4">
        <v>0.32628975092883511</v>
      </c>
      <c r="D2" s="4">
        <v>0.32957970568702921</v>
      </c>
      <c r="E2" s="4">
        <v>0.3329634941390277</v>
      </c>
      <c r="F2" s="4">
        <v>0.3364425213526881</v>
      </c>
      <c r="G2" s="4">
        <v>0.34001787293183788</v>
      </c>
      <c r="H2" s="4">
        <v>0.34369023667009635</v>
      </c>
      <c r="I2" s="4">
        <v>0.34745981055964659</v>
      </c>
      <c r="J2" s="4">
        <v>0.35132619513918312</v>
      </c>
      <c r="K2" s="4">
        <v>0.35528826794676871</v>
      </c>
      <c r="L2" s="4">
        <v>0.35934403762958622</v>
      </c>
      <c r="M2" s="4">
        <v>0.36349047506746507</v>
      </c>
      <c r="N2" s="4">
        <v>0.36772331871050229</v>
      </c>
      <c r="O2" s="4">
        <v>0.37203685124086933</v>
      </c>
      <c r="P2" s="4">
        <v>0.3764236446828011</v>
      </c>
      <c r="Q2" s="4">
        <v>0.3808742712532075</v>
      </c>
      <c r="R2" s="4">
        <v>0.38537697763408374</v>
      </c>
      <c r="S2" s="4">
        <v>0.38991732104087501</v>
      </c>
      <c r="T2" s="4">
        <v>0.39447776656277905</v>
      </c>
      <c r="U2" s="4">
        <v>0.39903724688841369</v>
      </c>
      <c r="V2" s="4">
        <v>0.40357068785170491</v>
      </c>
      <c r="W2" s="4">
        <v>0.40357068785170491</v>
      </c>
      <c r="X2" s="4">
        <v>0.40357068785170491</v>
      </c>
      <c r="Y2" s="4">
        <v>0.40357068785170491</v>
      </c>
      <c r="AA2" s="7" t="str">
        <f>CALIBRAZIONEMARCHE!AA2</f>
        <v>Piemonte</v>
      </c>
      <c r="AB2" s="8">
        <v>3015.5918337835114</v>
      </c>
      <c r="AC2" s="8">
        <v>3496.929663734913</v>
      </c>
      <c r="AD2" s="8">
        <v>3545.9930691484142</v>
      </c>
      <c r="AE2" s="8">
        <v>3562.5196899192779</v>
      </c>
      <c r="AF2" s="8">
        <v>3542.8943277538774</v>
      </c>
      <c r="AG2" s="8">
        <v>3434.288689</v>
      </c>
      <c r="AH2" s="8">
        <v>3808.2695199999998</v>
      </c>
      <c r="AI2" s="8">
        <v>4334.6169570000002</v>
      </c>
      <c r="AJ2" s="8">
        <v>4321.9083549999996</v>
      </c>
      <c r="AK2" s="8">
        <v>4679.2024009999996</v>
      </c>
      <c r="AL2" s="8">
        <v>5233.012221</v>
      </c>
      <c r="AM2" s="8">
        <v>5445.4087360000003</v>
      </c>
      <c r="AN2" s="8">
        <v>5776.2909529999997</v>
      </c>
      <c r="AO2" s="8">
        <v>6094.2142210000002</v>
      </c>
      <c r="AP2" s="8">
        <v>6827.3480179999997</v>
      </c>
      <c r="AQ2" s="8">
        <v>7171.5218590000004</v>
      </c>
      <c r="AR2" s="8">
        <v>7595.1097840000002</v>
      </c>
      <c r="AS2" s="8">
        <v>7537</v>
      </c>
      <c r="AT2" s="8">
        <v>8124</v>
      </c>
      <c r="AU2" s="8">
        <v>8336</v>
      </c>
      <c r="AV2" s="8">
        <v>8528</v>
      </c>
      <c r="AW2" s="8">
        <v>8400</v>
      </c>
      <c r="AX2" s="8">
        <v>8308</v>
      </c>
      <c r="AY2" s="8">
        <v>8256.0121876904323</v>
      </c>
    </row>
    <row r="3" spans="1:51" ht="20" customHeight="1" thickTop="1" thickBot="1">
      <c r="A3" s="1" t="str">
        <f>CALIBRAZIONEMARCHE!A3</f>
        <v>5 - 9</v>
      </c>
      <c r="B3" s="4">
        <v>0.1966596301021982</v>
      </c>
      <c r="C3" s="4">
        <v>0.19860605436664663</v>
      </c>
      <c r="D3" s="4">
        <v>0.20060858411730439</v>
      </c>
      <c r="E3" s="4">
        <v>0.20266822856322944</v>
      </c>
      <c r="F3" s="4">
        <v>0.20478584294116303</v>
      </c>
      <c r="G3" s="4">
        <v>0.20696208803647209</v>
      </c>
      <c r="H3" s="4">
        <v>0.2091973824953953</v>
      </c>
      <c r="I3" s="4">
        <v>0.21149184683181996</v>
      </c>
      <c r="J3" s="4">
        <v>0.21384523790162799</v>
      </c>
      <c r="K3" s="4">
        <v>0.21625687248465719</v>
      </c>
      <c r="L3" s="4">
        <v>0.2187255384842213</v>
      </c>
      <c r="M3" s="4">
        <v>0.22124939213537348</v>
      </c>
      <c r="N3" s="4">
        <v>0.22382583951780416</v>
      </c>
      <c r="O3" s="4">
        <v>0.22645140061434385</v>
      </c>
      <c r="P3" s="4">
        <v>0.22912155416450417</v>
      </c>
      <c r="Q3" s="4">
        <v>0.23183056166502036</v>
      </c>
      <c r="R3" s="4">
        <v>0.23457126910597334</v>
      </c>
      <c r="S3" s="4">
        <v>0.23733488545287204</v>
      </c>
      <c r="T3" s="4">
        <v>0.24011073755573797</v>
      </c>
      <c r="U3" s="4">
        <v>0.24288600216291267</v>
      </c>
      <c r="V3" s="4">
        <v>0.24564541713031623</v>
      </c>
      <c r="W3" s="4">
        <v>0.24564541713031623</v>
      </c>
      <c r="X3" s="4">
        <v>0.24564541713031623</v>
      </c>
      <c r="Y3" s="4">
        <v>0.24564541713031623</v>
      </c>
      <c r="AA3" s="7" t="str">
        <f>CALIBRAZIONEMARCHE!AA3</f>
        <v>Valle d'Aosta</v>
      </c>
      <c r="AB3" s="8">
        <v>86.248302147944244</v>
      </c>
      <c r="AC3" s="8">
        <v>102.25846601971833</v>
      </c>
      <c r="AD3" s="8">
        <v>100.70909532244987</v>
      </c>
      <c r="AE3" s="8">
        <v>111.55469020332909</v>
      </c>
      <c r="AF3" s="8">
        <v>106.39012121243422</v>
      </c>
      <c r="AG3" s="8">
        <v>133.99467240000001</v>
      </c>
      <c r="AH3" s="8">
        <v>154.9120135</v>
      </c>
      <c r="AI3" s="8">
        <v>173.81568680000001</v>
      </c>
      <c r="AJ3" s="8">
        <v>145.25109190000001</v>
      </c>
      <c r="AK3" s="8">
        <v>154.6862826</v>
      </c>
      <c r="AL3" s="8">
        <v>180.9348981</v>
      </c>
      <c r="AM3" s="8">
        <v>190.0654456</v>
      </c>
      <c r="AN3" s="8">
        <v>200.9880818</v>
      </c>
      <c r="AO3" s="8">
        <v>209.41052930000001</v>
      </c>
      <c r="AP3" s="8">
        <v>236.63635529999999</v>
      </c>
      <c r="AQ3" s="8">
        <v>239.5373706</v>
      </c>
      <c r="AR3" s="8">
        <v>257.39629159999998</v>
      </c>
      <c r="AS3" s="8">
        <v>258</v>
      </c>
      <c r="AT3" s="8">
        <v>288</v>
      </c>
      <c r="AU3" s="8">
        <v>291</v>
      </c>
      <c r="AV3" s="8">
        <v>298</v>
      </c>
      <c r="AW3" s="8">
        <v>299</v>
      </c>
      <c r="AX3" s="8">
        <v>296</v>
      </c>
      <c r="AY3" s="8">
        <v>294.14776210355899</v>
      </c>
    </row>
    <row r="4" spans="1:51" ht="20" customHeight="1" thickTop="1" thickBot="1">
      <c r="A4" s="1" t="str">
        <f>CALIBRAZIONEMARCHE!A4</f>
        <v>10 - 14</v>
      </c>
      <c r="B4" s="4">
        <v>0.22441210310587958</v>
      </c>
      <c r="C4" s="4">
        <v>0.22499709078359356</v>
      </c>
      <c r="D4" s="4">
        <v>0.22562027495108666</v>
      </c>
      <c r="E4" s="4">
        <v>0.22628283931611112</v>
      </c>
      <c r="F4" s="4">
        <v>0.22698628040131794</v>
      </c>
      <c r="G4" s="4">
        <v>0.22773239067390275</v>
      </c>
      <c r="H4" s="4">
        <v>0.22852323405353303</v>
      </c>
      <c r="I4" s="4">
        <v>0.22936111271760615</v>
      </c>
      <c r="J4" s="4">
        <v>0.2302485241901655</v>
      </c>
      <c r="K4" s="4">
        <v>0.23118810791548158</v>
      </c>
      <c r="L4" s="4">
        <v>0.23218258095372268</v>
      </c>
      <c r="M4" s="4">
        <v>0.23323466319383332</v>
      </c>
      <c r="N4" s="4">
        <v>0.23434699368847794</v>
      </c>
      <c r="O4" s="4">
        <v>0.2355220415463708</v>
      </c>
      <c r="P4" s="4">
        <v>0.23676201748183567</v>
      </c>
      <c r="Q4" s="4">
        <v>0.2380687958842363</v>
      </c>
      <c r="R4" s="4">
        <v>0.23944386245026816</v>
      </c>
      <c r="S4" s="4">
        <v>0.24088830939454833</v>
      </c>
      <c r="T4" s="4">
        <v>0.24240290944126955</v>
      </c>
      <c r="U4" s="4">
        <v>0.24398831165427712</v>
      </c>
      <c r="V4" s="4">
        <v>0.24564541713031623</v>
      </c>
      <c r="W4" s="4">
        <v>0.24564541713031623</v>
      </c>
      <c r="X4" s="4">
        <v>0.24564541713031623</v>
      </c>
      <c r="Y4" s="4">
        <v>0.24564541713031623</v>
      </c>
      <c r="AA4" s="7" t="str">
        <f>CALIBRAZIONEMARCHE!AA4</f>
        <v>Lombardia</v>
      </c>
      <c r="AB4" s="8">
        <v>6302.3235395890033</v>
      </c>
      <c r="AC4" s="8">
        <v>7000.0568102588995</v>
      </c>
      <c r="AD4" s="8">
        <v>7446.7920279713053</v>
      </c>
      <c r="AE4" s="8">
        <v>7519.6124507429231</v>
      </c>
      <c r="AF4" s="8">
        <v>7614.1240632762992</v>
      </c>
      <c r="AG4" s="8">
        <v>7410.5882620000002</v>
      </c>
      <c r="AH4" s="8">
        <v>7989.3916920000001</v>
      </c>
      <c r="AI4" s="8">
        <v>8530.571833</v>
      </c>
      <c r="AJ4" s="8">
        <v>9345.4593220000006</v>
      </c>
      <c r="AK4" s="8">
        <v>9503.0525909999997</v>
      </c>
      <c r="AL4" s="8">
        <v>10365.551229999999</v>
      </c>
      <c r="AM4" s="8">
        <v>11410.846030000001</v>
      </c>
      <c r="AN4" s="8">
        <v>12335.800160000001</v>
      </c>
      <c r="AO4" s="8">
        <v>12102.223959999999</v>
      </c>
      <c r="AP4" s="8">
        <v>13327.01259</v>
      </c>
      <c r="AQ4" s="8">
        <v>14044.55933</v>
      </c>
      <c r="AR4" s="8">
        <v>14949.82936</v>
      </c>
      <c r="AS4" s="8">
        <v>15262</v>
      </c>
      <c r="AT4" s="8">
        <v>16406</v>
      </c>
      <c r="AU4" s="8">
        <v>16688</v>
      </c>
      <c r="AV4" s="8">
        <v>17391</v>
      </c>
      <c r="AW4" s="8">
        <v>17573</v>
      </c>
      <c r="AX4" s="8">
        <v>17158</v>
      </c>
      <c r="AY4" s="8">
        <v>17050.63277761103</v>
      </c>
    </row>
    <row r="5" spans="1:51" ht="20" customHeight="1" thickTop="1" thickBot="1">
      <c r="A5" s="1" t="str">
        <f>CALIBRAZIONEMARCHE!A5</f>
        <v>15 - 19</v>
      </c>
      <c r="B5" s="4">
        <v>0.23977123808476603</v>
      </c>
      <c r="C5" s="4">
        <v>0.24044836779405407</v>
      </c>
      <c r="D5" s="4">
        <v>0.2411596609886319</v>
      </c>
      <c r="E5" s="4">
        <v>0.24190183945469115</v>
      </c>
      <c r="F5" s="4">
        <v>0.24267176596442477</v>
      </c>
      <c r="G5" s="4">
        <v>0.24346644302236911</v>
      </c>
      <c r="H5" s="4">
        <v>0.24428300614143805</v>
      </c>
      <c r="I5" s="4">
        <v>0.24511870965830468</v>
      </c>
      <c r="J5" s="4">
        <v>0.24597090218951315</v>
      </c>
      <c r="K5" s="4">
        <v>0.24683698758284489</v>
      </c>
      <c r="L5" s="4">
        <v>0.24771436553968953</v>
      </c>
      <c r="M5" s="4">
        <v>0.24860034386285521</v>
      </c>
      <c r="N5" s="4">
        <v>0.24949201139220642</v>
      </c>
      <c r="O5" s="4">
        <v>0.25038605698348843</v>
      </c>
      <c r="P5" s="4">
        <v>0.25127851520765404</v>
      </c>
      <c r="Q5" s="4">
        <v>0.25216441363967101</v>
      </c>
      <c r="R5" s="4">
        <v>0.25303728951949006</v>
      </c>
      <c r="S5" s="4">
        <v>0.2538885350912336</v>
      </c>
      <c r="T5" s="4">
        <v>0.25470652101859209</v>
      </c>
      <c r="U5" s="4">
        <v>0.25547543601683159</v>
      </c>
      <c r="V5" s="4">
        <v>0.25617376851174212</v>
      </c>
      <c r="W5" s="4">
        <v>0.25617376851174212</v>
      </c>
      <c r="X5" s="4">
        <v>0.25617376851174212</v>
      </c>
      <c r="Y5" s="4">
        <v>0.25617376851174212</v>
      </c>
      <c r="AA5" s="7" t="str">
        <f>CALIBRAZIONEMARCHE!AA5</f>
        <v>Trentino-Alto Adige</v>
      </c>
      <c r="AB5" s="8">
        <v>655.38380494455839</v>
      </c>
      <c r="AC5" s="8">
        <v>758.67518476245561</v>
      </c>
      <c r="AD5" s="8">
        <v>808.77150397413584</v>
      </c>
      <c r="AE5" s="8">
        <v>829.94623683680481</v>
      </c>
      <c r="AF5" s="8">
        <v>848.02222830493679</v>
      </c>
      <c r="AG5" s="8">
        <v>1040.1960041</v>
      </c>
      <c r="AH5" s="8">
        <v>1159.9409376000001</v>
      </c>
      <c r="AI5" s="8">
        <v>1280.4478612</v>
      </c>
      <c r="AJ5" s="8">
        <v>1198.6962604</v>
      </c>
      <c r="AK5" s="8">
        <v>1187.1367498</v>
      </c>
      <c r="AL5" s="8">
        <v>1271.5247101</v>
      </c>
      <c r="AM5" s="8">
        <v>1418.3136480000001</v>
      </c>
      <c r="AN5" s="8">
        <v>1513.3887705</v>
      </c>
      <c r="AO5" s="8">
        <v>1667.4607444999999</v>
      </c>
      <c r="AP5" s="8">
        <v>1836.7701841999999</v>
      </c>
      <c r="AQ5" s="8">
        <v>1848.9132064</v>
      </c>
      <c r="AR5" s="8">
        <v>1921.4478938</v>
      </c>
      <c r="AS5" s="8">
        <v>1958</v>
      </c>
      <c r="AT5" s="8">
        <v>2095</v>
      </c>
      <c r="AU5" s="8">
        <v>2096</v>
      </c>
      <c r="AV5" s="8">
        <v>2152</v>
      </c>
      <c r="AW5" s="8">
        <v>2201</v>
      </c>
      <c r="AX5" s="8">
        <v>2249</v>
      </c>
      <c r="AY5" s="8">
        <v>2234.9267465233247</v>
      </c>
    </row>
    <row r="6" spans="1:51" ht="20" customHeight="1" thickTop="1" thickBot="1">
      <c r="A6" s="1" t="str">
        <f>CALIBRAZIONEMARCHE!A6</f>
        <v>20 - 24</v>
      </c>
      <c r="B6" s="4">
        <v>0.25584694002033087</v>
      </c>
      <c r="C6" s="4">
        <v>0.25665078989140366</v>
      </c>
      <c r="D6" s="4">
        <v>0.25752583650374861</v>
      </c>
      <c r="E6" s="4">
        <v>0.25846551846441179</v>
      </c>
      <c r="F6" s="4">
        <v>0.2594630447122967</v>
      </c>
      <c r="G6" s="4">
        <v>0.26051138346311248</v>
      </c>
      <c r="H6" s="4">
        <v>0.26160325167484616</v>
      </c>
      <c r="I6" s="4">
        <v>0.26273110835978081</v>
      </c>
      <c r="J6" s="4">
        <v>0.26388715655972517</v>
      </c>
      <c r="K6" s="4">
        <v>0.26506336068463876</v>
      </c>
      <c r="L6" s="4">
        <v>0.26625148825773237</v>
      </c>
      <c r="M6" s="4">
        <v>0.26744318797994515</v>
      </c>
      <c r="N6" s="4">
        <v>0.26863011948669713</v>
      </c>
      <c r="O6" s="4">
        <v>0.26980415427064264</v>
      </c>
      <c r="P6" s="4">
        <v>0.27095767201129606</v>
      </c>
      <c r="Q6" s="4">
        <v>0.27208398196809513</v>
      </c>
      <c r="R6" s="4">
        <v>0.27317790507129086</v>
      </c>
      <c r="S6" s="4">
        <v>0.2742365586953826</v>
      </c>
      <c r="T6" s="4">
        <v>0.27526039248429035</v>
      </c>
      <c r="U6" s="4">
        <v>0.27625452947101309</v>
      </c>
      <c r="V6" s="4">
        <v>0.27723047127459399</v>
      </c>
      <c r="W6" s="4">
        <v>0.27723047127459399</v>
      </c>
      <c r="X6" s="4">
        <v>0.27723047127459399</v>
      </c>
      <c r="Y6" s="4">
        <v>0.27723047127459399</v>
      </c>
      <c r="AA6" s="7" t="str">
        <f>CALIBRAZIONEMARCHE!AA6</f>
        <v>Veneto</v>
      </c>
      <c r="AB6" s="8">
        <v>3327.5318008335616</v>
      </c>
      <c r="AC6" s="8">
        <v>3727.2694407288241</v>
      </c>
      <c r="AD6" s="8">
        <v>3837.2747602348845</v>
      </c>
      <c r="AE6" s="8">
        <v>3818.682311867663</v>
      </c>
      <c r="AF6" s="8">
        <v>3839.8570447303323</v>
      </c>
      <c r="AG6" s="8">
        <v>3909.3471970000001</v>
      </c>
      <c r="AH6" s="8">
        <v>4135.4144079999996</v>
      </c>
      <c r="AI6" s="8">
        <v>4702.6090960000001</v>
      </c>
      <c r="AJ6" s="8">
        <v>4420.9890249999999</v>
      </c>
      <c r="AK6" s="8">
        <v>4558.7964439999996</v>
      </c>
      <c r="AL6" s="8">
        <v>5443.5462690000004</v>
      </c>
      <c r="AM6" s="8">
        <v>5877.1047989999997</v>
      </c>
      <c r="AN6" s="8">
        <v>6098.2653479999999</v>
      </c>
      <c r="AO6" s="8">
        <v>6364.6157499999999</v>
      </c>
      <c r="AP6" s="8">
        <v>6762.5497329999998</v>
      </c>
      <c r="AQ6" s="8">
        <v>7276.8422289999999</v>
      </c>
      <c r="AR6" s="8">
        <v>7761.6223410000002</v>
      </c>
      <c r="AS6" s="8">
        <v>7798</v>
      </c>
      <c r="AT6" s="8">
        <v>8128</v>
      </c>
      <c r="AU6" s="8">
        <v>8385</v>
      </c>
      <c r="AV6" s="8">
        <v>8517</v>
      </c>
      <c r="AW6" s="8">
        <v>8417</v>
      </c>
      <c r="AX6" s="8">
        <v>8318</v>
      </c>
      <c r="AY6" s="8">
        <v>8265.9496120858239</v>
      </c>
    </row>
    <row r="7" spans="1:51" ht="20" customHeight="1" thickTop="1" thickBot="1">
      <c r="A7" s="1" t="str">
        <f>CALIBRAZIONEMARCHE!A7</f>
        <v>25 - 29</v>
      </c>
      <c r="B7" s="4">
        <v>0.27289851030118401</v>
      </c>
      <c r="C7" s="4">
        <v>0.27347978895980862</v>
      </c>
      <c r="D7" s="4">
        <v>0.27420262221938907</v>
      </c>
      <c r="E7" s="4">
        <v>0.2750603879581916</v>
      </c>
      <c r="F7" s="4">
        <v>0.27604588959188353</v>
      </c>
      <c r="G7" s="4">
        <v>0.2771512996888163</v>
      </c>
      <c r="H7" s="4">
        <v>0.27836807563858706</v>
      </c>
      <c r="I7" s="4">
        <v>0.27968683906873471</v>
      </c>
      <c r="J7" s="4">
        <v>0.28109720918614545</v>
      </c>
      <c r="K7" s="4">
        <v>0.28258757857665895</v>
      </c>
      <c r="L7" s="4">
        <v>0.28414481826885785</v>
      </c>
      <c r="M7" s="4">
        <v>0.28575389712401777</v>
      </c>
      <c r="N7" s="4">
        <v>0.28739739895958522</v>
      </c>
      <c r="O7" s="4">
        <v>0.28905491940567446</v>
      </c>
      <c r="P7" s="4">
        <v>0.29070232355841824</v>
      </c>
      <c r="Q7" s="4">
        <v>0.29231084534465657</v>
      </c>
      <c r="R7" s="4">
        <v>0.29384601057603582</v>
      </c>
      <c r="S7" s="4">
        <v>0.29526636851310689</v>
      </c>
      <c r="T7" s="4">
        <v>0.29652202211464618</v>
      </c>
      <c r="U7" s="4">
        <v>0.29755295593994407</v>
      </c>
      <c r="V7" s="4">
        <v>0.29828717403744587</v>
      </c>
      <c r="W7" s="4">
        <v>0.29828717403744587</v>
      </c>
      <c r="X7" s="4">
        <v>0.29828717403744587</v>
      </c>
      <c r="Y7" s="4">
        <v>0.29828717403744587</v>
      </c>
      <c r="AA7" s="7" t="str">
        <f>CALIBRAZIONEMARCHE!AA7</f>
        <v>Friuli-Venezia Giulia</v>
      </c>
      <c r="AB7" s="8">
        <v>914.12871138839114</v>
      </c>
      <c r="AC7" s="8">
        <v>1049.4404189498366</v>
      </c>
      <c r="AD7" s="8">
        <v>1071.6480656106844</v>
      </c>
      <c r="AE7" s="8">
        <v>1076.8126346015792</v>
      </c>
      <c r="AF7" s="8">
        <v>1074.2303501061319</v>
      </c>
      <c r="AG7" s="8">
        <v>1153.476185</v>
      </c>
      <c r="AH7" s="8">
        <v>1217.6470220000001</v>
      </c>
      <c r="AI7" s="8">
        <v>1358.654945</v>
      </c>
      <c r="AJ7" s="8">
        <v>1209.7818219999999</v>
      </c>
      <c r="AK7" s="8">
        <v>1284.602948</v>
      </c>
      <c r="AL7" s="8">
        <v>1449.193356</v>
      </c>
      <c r="AM7" s="8">
        <v>1616.1348840000001</v>
      </c>
      <c r="AN7" s="8">
        <v>1688.9054490000001</v>
      </c>
      <c r="AO7" s="8">
        <v>1750.9062879999999</v>
      </c>
      <c r="AP7" s="8">
        <v>1925.400981</v>
      </c>
      <c r="AQ7" s="8">
        <v>1928.4178159999999</v>
      </c>
      <c r="AR7" s="8">
        <v>1949.2899540000001</v>
      </c>
      <c r="AS7" s="8">
        <v>2098</v>
      </c>
      <c r="AT7" s="8">
        <v>2381</v>
      </c>
      <c r="AU7" s="8">
        <v>2424</v>
      </c>
      <c r="AV7" s="8">
        <v>2455</v>
      </c>
      <c r="AW7" s="8">
        <v>2480</v>
      </c>
      <c r="AX7" s="8">
        <v>2498</v>
      </c>
      <c r="AY7" s="8">
        <v>2482.3686139685483</v>
      </c>
    </row>
    <row r="8" spans="1:51" ht="20" customHeight="1" thickTop="1" thickBot="1">
      <c r="A8" s="1" t="str">
        <f>CALIBRAZIONEMARCHE!A8</f>
        <v>30 - 34</v>
      </c>
      <c r="B8" s="4">
        <v>0.29490339116266856</v>
      </c>
      <c r="C8" s="4">
        <v>0.29456336844060493</v>
      </c>
      <c r="D8" s="4">
        <v>0.29444004277347846</v>
      </c>
      <c r="E8" s="4">
        <v>0.29453018923140145</v>
      </c>
      <c r="F8" s="4">
        <v>0.29482986092638985</v>
      </c>
      <c r="G8" s="4">
        <v>0.29533446477412645</v>
      </c>
      <c r="H8" s="4">
        <v>0.2960388666767676</v>
      </c>
      <c r="I8" s="4">
        <v>0.29693752975031806</v>
      </c>
      <c r="J8" s="4">
        <v>0.29802468903121154</v>
      </c>
      <c r="K8" s="4">
        <v>0.29929456565641521</v>
      </c>
      <c r="L8" s="4">
        <v>0.30074162272446514</v>
      </c>
      <c r="M8" s="4">
        <v>0.30236086378914034</v>
      </c>
      <c r="N8" s="4">
        <v>0.3041481730579344</v>
      </c>
      <c r="O8" s="4">
        <v>0.30610069367003995</v>
      </c>
      <c r="P8" s="4">
        <v>0.30821723667403766</v>
      </c>
      <c r="Q8" s="4">
        <v>0.31049870822440007</v>
      </c>
      <c r="R8" s="4">
        <v>0.31294853572567161</v>
      </c>
      <c r="S8" s="4">
        <v>0.31557306477962571</v>
      </c>
      <c r="T8" s="4">
        <v>0.3183818873974138</v>
      </c>
      <c r="U8" s="4">
        <v>0.32138804756838535</v>
      </c>
      <c r="V8" s="4">
        <v>0.32460805249101055</v>
      </c>
      <c r="W8" s="4">
        <v>0.32460805249101055</v>
      </c>
      <c r="X8" s="4">
        <v>0.32460805249101055</v>
      </c>
      <c r="Y8" s="4">
        <v>0.32460805249101055</v>
      </c>
      <c r="AA8" s="7" t="str">
        <f>CALIBRAZIONEMARCHE!AA8</f>
        <v>Liguria</v>
      </c>
      <c r="AB8" s="8">
        <v>1523.0313954148958</v>
      </c>
      <c r="AC8" s="8">
        <v>1752.3382586106277</v>
      </c>
      <c r="AD8" s="8">
        <v>1784.3585863541759</v>
      </c>
      <c r="AE8" s="8">
        <v>1813.280172703187</v>
      </c>
      <c r="AF8" s="8">
        <v>1801.4016640241289</v>
      </c>
      <c r="AG8" s="8">
        <v>1944.9958260000001</v>
      </c>
      <c r="AH8" s="8">
        <v>2057.0025639999999</v>
      </c>
      <c r="AI8" s="8">
        <v>2193.2000910000002</v>
      </c>
      <c r="AJ8" s="8">
        <v>2071.5053630000002</v>
      </c>
      <c r="AK8" s="8">
        <v>2065.8410100000001</v>
      </c>
      <c r="AL8" s="8">
        <v>2173.1049330000001</v>
      </c>
      <c r="AM8" s="8">
        <v>2396.57924</v>
      </c>
      <c r="AN8" s="8">
        <v>2373.1648289999998</v>
      </c>
      <c r="AO8" s="8">
        <v>2532.5564439999998</v>
      </c>
      <c r="AP8" s="8">
        <v>2772.5340980000001</v>
      </c>
      <c r="AQ8" s="8">
        <v>3019.7131429999999</v>
      </c>
      <c r="AR8" s="8">
        <v>3013.6126389999999</v>
      </c>
      <c r="AS8" s="8">
        <v>3064</v>
      </c>
      <c r="AT8" s="8">
        <v>3280</v>
      </c>
      <c r="AU8" s="8">
        <v>3340</v>
      </c>
      <c r="AV8" s="8">
        <v>3369</v>
      </c>
      <c r="AW8" s="8">
        <v>3331</v>
      </c>
      <c r="AX8" s="8">
        <v>3218</v>
      </c>
      <c r="AY8" s="8">
        <v>3197.8631704366649</v>
      </c>
    </row>
    <row r="9" spans="1:51" ht="20" customHeight="1" thickTop="1" thickBot="1">
      <c r="A9" s="1" t="str">
        <f>CALIBRAZIONEMARCHE!A9</f>
        <v>35 - 39</v>
      </c>
      <c r="B9" s="4">
        <v>0.32971362416334815</v>
      </c>
      <c r="C9" s="4">
        <v>0.32765076133559695</v>
      </c>
      <c r="D9" s="4">
        <v>0.32584787270095861</v>
      </c>
      <c r="E9" s="4">
        <v>0.32430820410522976</v>
      </c>
      <c r="F9" s="4">
        <v>0.32303326006654148</v>
      </c>
      <c r="G9" s="4">
        <v>0.32202254055540097</v>
      </c>
      <c r="H9" s="4">
        <v>0.32127326258743599</v>
      </c>
      <c r="I9" s="4">
        <v>0.32078006985214397</v>
      </c>
      <c r="J9" s="4">
        <v>0.32053473514738656</v>
      </c>
      <c r="K9" s="4">
        <v>0.32052586237811603</v>
      </c>
      <c r="L9" s="4">
        <v>0.3207385974134182</v>
      </c>
      <c r="M9" s="4">
        <v>0.32115436030202488</v>
      </c>
      <c r="N9" s="4">
        <v>0.32175061536650046</v>
      </c>
      <c r="O9" s="4">
        <v>0.32250070069323605</v>
      </c>
      <c r="P9" s="4">
        <v>0.3233737446884124</v>
      </c>
      <c r="Q9" s="4">
        <v>0.32433470486790439</v>
      </c>
      <c r="R9" s="4">
        <v>0.32534457307720333</v>
      </c>
      <c r="S9" s="4">
        <v>0.32636080205718065</v>
      </c>
      <c r="T9" s="4">
        <v>0.32733802078765073</v>
      </c>
      <c r="U9" s="4">
        <v>0.32822912035342888</v>
      </c>
      <c r="V9" s="4">
        <v>0.32898680801512714</v>
      </c>
      <c r="W9" s="4">
        <v>0.32898680801512714</v>
      </c>
      <c r="X9" s="4">
        <v>0.32898680801512714</v>
      </c>
      <c r="Y9" s="4">
        <v>0.32898680801512714</v>
      </c>
      <c r="AA9" s="7" t="str">
        <f>CALIBRAZIONEMARCHE!AA9</f>
        <v>Emilia-Romagna</v>
      </c>
      <c r="AB9" s="8">
        <v>3353.3546457880357</v>
      </c>
      <c r="AC9" s="8">
        <v>3863.6140620884485</v>
      </c>
      <c r="AD9" s="8">
        <v>4073.8120200178696</v>
      </c>
      <c r="AE9" s="8">
        <v>3923.0066054837393</v>
      </c>
      <c r="AF9" s="8">
        <v>3787.6948979222939</v>
      </c>
      <c r="AG9" s="8">
        <v>3964.257838</v>
      </c>
      <c r="AH9" s="8">
        <v>4229.1386979999997</v>
      </c>
      <c r="AI9" s="8">
        <v>4458.778816</v>
      </c>
      <c r="AJ9" s="8">
        <v>4087.5103210000002</v>
      </c>
      <c r="AK9" s="8">
        <v>4368.1062849999998</v>
      </c>
      <c r="AL9" s="8">
        <v>4753.7491719999998</v>
      </c>
      <c r="AM9" s="8">
        <v>5247.7740100000001</v>
      </c>
      <c r="AN9" s="8">
        <v>5656.4425119999996</v>
      </c>
      <c r="AO9" s="8">
        <v>5835.5387220000002</v>
      </c>
      <c r="AP9" s="8">
        <v>6374.0374060000004</v>
      </c>
      <c r="AQ9" s="8">
        <v>6615.1824360000001</v>
      </c>
      <c r="AR9" s="8">
        <v>6973.5869650000004</v>
      </c>
      <c r="AS9" s="8">
        <v>6982</v>
      </c>
      <c r="AT9" s="8">
        <v>7459</v>
      </c>
      <c r="AU9" s="8">
        <v>7646</v>
      </c>
      <c r="AV9" s="8">
        <v>7844</v>
      </c>
      <c r="AW9" s="8">
        <v>7798</v>
      </c>
      <c r="AX9" s="8">
        <v>7873</v>
      </c>
      <c r="AY9" s="8">
        <v>7823.7342264909457</v>
      </c>
    </row>
    <row r="10" spans="1:51" ht="20" customHeight="1" thickTop="1" thickBot="1">
      <c r="A10" s="1" t="str">
        <f>CALIBRAZIONEMARCHE!A10</f>
        <v>40 - 44</v>
      </c>
      <c r="B10" s="4">
        <v>0.38697941610081493</v>
      </c>
      <c r="C10" s="4">
        <v>0.38268102633507367</v>
      </c>
      <c r="D10" s="4">
        <v>0.37860908993712744</v>
      </c>
      <c r="E10" s="4">
        <v>0.374781661390239</v>
      </c>
      <c r="F10" s="4">
        <v>0.3712170616657573</v>
      </c>
      <c r="G10" s="4">
        <v>0.36793367539029198</v>
      </c>
      <c r="H10" s="4">
        <v>0.3649496951233141</v>
      </c>
      <c r="I10" s="4">
        <v>0.36228280275291924</v>
      </c>
      <c r="J10" s="4">
        <v>0.35994977633026981</v>
      </c>
      <c r="K10" s="4">
        <v>0.35796600872916728</v>
      </c>
      <c r="L10" s="4">
        <v>0.35634492231789749</v>
      </c>
      <c r="M10" s="4">
        <v>0.35509726135521896</v>
      </c>
      <c r="N10" s="4">
        <v>0.35423024107339846</v>
      </c>
      <c r="O10" s="4">
        <v>0.35374652941138512</v>
      </c>
      <c r="P10" s="4">
        <v>0.35364303416420462</v>
      </c>
      <c r="Q10" s="4">
        <v>0.35390946501867843</v>
      </c>
      <c r="R10" s="4">
        <v>0.35452663671123641</v>
      </c>
      <c r="S10" s="4">
        <v>0.35546447661639075</v>
      </c>
      <c r="T10" s="4">
        <v>0.3566796978121482</v>
      </c>
      <c r="U10" s="4">
        <v>0.35811309757303866</v>
      </c>
      <c r="V10" s="4">
        <v>0.35968644199280858</v>
      </c>
      <c r="W10" s="4">
        <v>0.35968644199280858</v>
      </c>
      <c r="X10" s="4">
        <v>0.35968644199280858</v>
      </c>
      <c r="Y10" s="4">
        <v>0.35968644199280858</v>
      </c>
      <c r="AA10" s="7" t="str">
        <f>CALIBRAZIONEMARCHE!AA10</f>
        <v>Toscana</v>
      </c>
      <c r="AB10" s="8">
        <v>2754.2646428442313</v>
      </c>
      <c r="AC10" s="8">
        <v>3072.402092683355</v>
      </c>
      <c r="AD10" s="8">
        <v>3241.2834986856174</v>
      </c>
      <c r="AE10" s="8">
        <v>3248.5138952728698</v>
      </c>
      <c r="AF10" s="8">
        <v>3131.2781791795564</v>
      </c>
      <c r="AG10" s="8">
        <v>3331.3910310000001</v>
      </c>
      <c r="AH10" s="8">
        <v>3571.9903100000001</v>
      </c>
      <c r="AI10" s="8">
        <v>3876.9534950000002</v>
      </c>
      <c r="AJ10" s="8">
        <v>3560.8775719999999</v>
      </c>
      <c r="AK10" s="8">
        <v>3771.6446350000001</v>
      </c>
      <c r="AL10" s="8">
        <v>4176.9586579999996</v>
      </c>
      <c r="AM10" s="8">
        <v>4706.1883900000003</v>
      </c>
      <c r="AN10" s="8">
        <v>4924.2458610000003</v>
      </c>
      <c r="AO10" s="8">
        <v>5005.2409520000001</v>
      </c>
      <c r="AP10" s="8">
        <v>5571.8509640000002</v>
      </c>
      <c r="AQ10" s="8">
        <v>5760.3113860000003</v>
      </c>
      <c r="AR10" s="8">
        <v>6141.6152940000002</v>
      </c>
      <c r="AS10" s="8">
        <v>6160</v>
      </c>
      <c r="AT10" s="8">
        <v>6625</v>
      </c>
      <c r="AU10" s="8">
        <v>6938</v>
      </c>
      <c r="AV10" s="8">
        <v>6951</v>
      </c>
      <c r="AW10" s="8">
        <v>7003</v>
      </c>
      <c r="AX10" s="8">
        <v>6837</v>
      </c>
      <c r="AY10" s="8">
        <v>6794.2170591284894</v>
      </c>
    </row>
    <row r="11" spans="1:51" ht="20" customHeight="1" thickTop="1" thickBot="1">
      <c r="A11" s="1" t="str">
        <f>CALIBRAZIONEMARCHE!A11</f>
        <v>45 - 49</v>
      </c>
      <c r="B11" s="4">
        <v>0.4746297094697205</v>
      </c>
      <c r="C11" s="4">
        <v>0.46842664900437431</v>
      </c>
      <c r="D11" s="4">
        <v>0.46226594889424344</v>
      </c>
      <c r="E11" s="4">
        <v>0.45616125728226153</v>
      </c>
      <c r="F11" s="4">
        <v>0.45012793407326007</v>
      </c>
      <c r="G11" s="4">
        <v>0.44418323026211909</v>
      </c>
      <c r="H11" s="4">
        <v>0.43834648307877117</v>
      </c>
      <c r="I11" s="4">
        <v>0.4326393283392907</v>
      </c>
      <c r="J11" s="4">
        <v>0.42708593159867819</v>
      </c>
      <c r="K11" s="4">
        <v>0.4217132399579171</v>
      </c>
      <c r="L11" s="4">
        <v>0.41655125669712695</v>
      </c>
      <c r="M11" s="4">
        <v>0.41163334130172469</v>
      </c>
      <c r="N11" s="4">
        <v>0.40699653793465046</v>
      </c>
      <c r="O11" s="4">
        <v>0.4026819360015701</v>
      </c>
      <c r="P11" s="4">
        <v>0.39873506717477691</v>
      </c>
      <c r="Q11" s="4">
        <v>0.39520634410197597</v>
      </c>
      <c r="R11" s="4">
        <v>0.39215154704223804</v>
      </c>
      <c r="S11" s="4">
        <v>0.38963236585140198</v>
      </c>
      <c r="T11" s="4">
        <v>0.38771700608096382</v>
      </c>
      <c r="U11" s="4">
        <v>0.38648086943916504</v>
      </c>
      <c r="V11" s="4">
        <v>0.38600732044637326</v>
      </c>
      <c r="W11" s="4">
        <v>0.38600732044637326</v>
      </c>
      <c r="X11" s="4">
        <v>0.38600732044637326</v>
      </c>
      <c r="Y11" s="4">
        <v>0.38600732044637326</v>
      </c>
      <c r="AA11" s="7" t="str">
        <f>CALIBRAZIONEMARCHE!AA11</f>
        <v>Umbria</v>
      </c>
      <c r="AB11" s="8">
        <v>610.45205472377302</v>
      </c>
      <c r="AC11" s="8">
        <v>731.30296911071287</v>
      </c>
      <c r="AD11" s="8">
        <v>742.14856399159214</v>
      </c>
      <c r="AE11" s="8">
        <v>725.10548632163898</v>
      </c>
      <c r="AF11" s="8">
        <v>725.10548632163898</v>
      </c>
      <c r="AG11" s="8">
        <v>887.21193589999996</v>
      </c>
      <c r="AH11" s="8">
        <v>888.82953850000001</v>
      </c>
      <c r="AI11" s="8">
        <v>968.40638249999995</v>
      </c>
      <c r="AJ11" s="8">
        <v>883.28224079999995</v>
      </c>
      <c r="AK11" s="8">
        <v>880.04592349999996</v>
      </c>
      <c r="AL11" s="8">
        <v>1022.011003</v>
      </c>
      <c r="AM11" s="8">
        <v>1082.9753679999999</v>
      </c>
      <c r="AN11" s="8">
        <v>1189.8676800000001</v>
      </c>
      <c r="AO11" s="8">
        <v>1234.196379</v>
      </c>
      <c r="AP11" s="8">
        <v>1329.603128</v>
      </c>
      <c r="AQ11" s="8">
        <v>1378.8959339999999</v>
      </c>
      <c r="AR11" s="8">
        <v>1482.3359820000001</v>
      </c>
      <c r="AS11" s="8">
        <v>1466</v>
      </c>
      <c r="AT11" s="8">
        <v>1586</v>
      </c>
      <c r="AU11" s="8">
        <v>1618</v>
      </c>
      <c r="AV11" s="8">
        <v>1646</v>
      </c>
      <c r="AW11" s="8">
        <v>1629</v>
      </c>
      <c r="AX11" s="8">
        <v>1635</v>
      </c>
      <c r="AY11" s="8">
        <v>1624.7688886463477</v>
      </c>
    </row>
    <row r="12" spans="1:51" ht="20" customHeight="1" thickTop="1" thickBot="1">
      <c r="A12" s="1" t="str">
        <f>CALIBRAZIONEMARCHE!A12</f>
        <v>50 - 54</v>
      </c>
      <c r="B12" s="4">
        <v>0.59262297044909751</v>
      </c>
      <c r="C12" s="4">
        <v>0.58639349953438591</v>
      </c>
      <c r="D12" s="4">
        <v>0.5800503106335112</v>
      </c>
      <c r="E12" s="4">
        <v>0.57358802561429501</v>
      </c>
      <c r="F12" s="4">
        <v>0.56700101333214969</v>
      </c>
      <c r="G12" s="4">
        <v>0.56028338977816383</v>
      </c>
      <c r="H12" s="4">
        <v>0.55342901528643063</v>
      </c>
      <c r="I12" s="4">
        <v>0.54643148658444529</v>
      </c>
      <c r="J12" s="4">
        <v>0.5392841207002057</v>
      </c>
      <c r="K12" s="4">
        <v>0.53197992677308814</v>
      </c>
      <c r="L12" s="4">
        <v>0.52451156061382953</v>
      </c>
      <c r="M12" s="4">
        <v>0.51687125537896073</v>
      </c>
      <c r="N12" s="4">
        <v>0.50905071992046025</v>
      </c>
      <c r="O12" s="4">
        <v>0.50104099419485038</v>
      </c>
      <c r="P12" s="4">
        <v>0.49283224852253726</v>
      </c>
      <c r="Q12" s="4">
        <v>0.48441351044136188</v>
      </c>
      <c r="R12" s="4">
        <v>0.47577229937853438</v>
      </c>
      <c r="S12" s="4">
        <v>0.46689414538254115</v>
      </c>
      <c r="T12" s="4">
        <v>0.45776196376869682</v>
      </c>
      <c r="U12" s="4">
        <v>0.44835525286739936</v>
      </c>
      <c r="V12" s="4">
        <v>0.43864907735350289</v>
      </c>
      <c r="W12" s="4">
        <v>0.43864907735350289</v>
      </c>
      <c r="X12" s="4">
        <v>0.43864907735350289</v>
      </c>
      <c r="Y12" s="4">
        <v>0.43864907735350289</v>
      </c>
      <c r="AA12" s="7" t="str">
        <f>CALIBRAZIONEMARCHE!AA12</f>
        <v>Marche</v>
      </c>
      <c r="AB12" s="8">
        <v>1203.3445748785036</v>
      </c>
      <c r="AC12" s="8">
        <v>1357.2487308071704</v>
      </c>
      <c r="AD12" s="8">
        <v>1414.5754466061035</v>
      </c>
      <c r="AE12" s="8">
        <v>1372.2259808807655</v>
      </c>
      <c r="AF12" s="8">
        <v>1361.3803859998864</v>
      </c>
      <c r="AG12" s="8">
        <v>1405.050657</v>
      </c>
      <c r="AH12" s="8">
        <v>1468.8223599999999</v>
      </c>
      <c r="AI12" s="8">
        <v>1454.794044</v>
      </c>
      <c r="AJ12" s="8">
        <v>1522.668981</v>
      </c>
      <c r="AK12" s="8">
        <v>1637.2930779999999</v>
      </c>
      <c r="AL12" s="8">
        <v>1829.3656860000001</v>
      </c>
      <c r="AM12" s="8">
        <v>2007.9842189999999</v>
      </c>
      <c r="AN12" s="8">
        <v>2086.4268179999999</v>
      </c>
      <c r="AO12" s="8">
        <v>2094.4080220000001</v>
      </c>
      <c r="AP12" s="8">
        <v>2252.7467839999999</v>
      </c>
      <c r="AQ12" s="8">
        <v>2355.5693729999998</v>
      </c>
      <c r="AR12" s="8">
        <v>2644.6956249999998</v>
      </c>
      <c r="AS12" s="8">
        <v>2528</v>
      </c>
      <c r="AT12" s="8">
        <v>2702</v>
      </c>
      <c r="AU12" s="8">
        <v>2777</v>
      </c>
      <c r="AV12" s="8">
        <v>2882</v>
      </c>
      <c r="AW12" s="8">
        <v>2858</v>
      </c>
      <c r="AX12" s="8">
        <v>2780</v>
      </c>
      <c r="AY12" s="8">
        <v>2762.6039819185607</v>
      </c>
    </row>
    <row r="13" spans="1:51" ht="20" customHeight="1" thickTop="1" thickBot="1">
      <c r="A13" s="1" t="str">
        <f>CALIBRAZIONEMARCHE!A13</f>
        <v>55 - 59</v>
      </c>
      <c r="B13" s="4">
        <v>0.72704488227844077</v>
      </c>
      <c r="C13" s="4">
        <v>0.72261142343183404</v>
      </c>
      <c r="D13" s="4">
        <v>0.71807964395086921</v>
      </c>
      <c r="E13" s="4">
        <v>0.71344074754215669</v>
      </c>
      <c r="F13" s="4">
        <v>0.7086849656849088</v>
      </c>
      <c r="G13" s="4">
        <v>0.70380151039512073</v>
      </c>
      <c r="H13" s="4">
        <v>0.69877853959431802</v>
      </c>
      <c r="I13" s="4">
        <v>0.69360314032598003</v>
      </c>
      <c r="J13" s="4">
        <v>0.68826133636516185</v>
      </c>
      <c r="K13" s="4">
        <v>0.68273812832465108</v>
      </c>
      <c r="L13" s="4">
        <v>0.67701757620926084</v>
      </c>
      <c r="M13" s="4">
        <v>0.6710829365424934</v>
      </c>
      <c r="N13" s="4">
        <v>0.66491686871598654</v>
      </c>
      <c r="O13" s="4">
        <v>0.65850172811114183</v>
      </c>
      <c r="P13" s="4">
        <v>0.65181996681563881</v>
      </c>
      <c r="Q13" s="4">
        <v>0.64485466637810851</v>
      </c>
      <c r="R13" s="4">
        <v>0.63759023094141476</v>
      </c>
      <c r="S13" s="4">
        <v>0.63001327313465783</v>
      </c>
      <c r="T13" s="4">
        <v>0.62211372906276641</v>
      </c>
      <c r="U13" s="4">
        <v>0.61388624226572841</v>
      </c>
      <c r="V13" s="4">
        <v>0.6053318591231247</v>
      </c>
      <c r="W13" s="4">
        <v>0.6053318591231247</v>
      </c>
      <c r="X13" s="4">
        <v>0.6053318591231247</v>
      </c>
      <c r="Y13" s="4">
        <v>0.6053318591231247</v>
      </c>
      <c r="AA13" s="7" t="str">
        <f>CALIBRAZIONEMARCHE!AA13</f>
        <v>Lazio</v>
      </c>
      <c r="AB13" s="8">
        <v>4023.1992439070996</v>
      </c>
      <c r="AC13" s="8">
        <v>4490.0762806839957</v>
      </c>
      <c r="AD13" s="8">
        <v>4635.7171262272304</v>
      </c>
      <c r="AE13" s="8">
        <v>4716.2844024851911</v>
      </c>
      <c r="AF13" s="8">
        <v>4827.32263578943</v>
      </c>
      <c r="AG13" s="8">
        <v>3961.0227989999998</v>
      </c>
      <c r="AH13" s="8">
        <v>4185.2575049999996</v>
      </c>
      <c r="AI13" s="8">
        <v>4572.952953</v>
      </c>
      <c r="AJ13" s="8">
        <v>5570.8233369999998</v>
      </c>
      <c r="AK13" s="8">
        <v>5868.1446400000004</v>
      </c>
      <c r="AL13" s="8">
        <v>6553.9970000000003</v>
      </c>
      <c r="AM13" s="8">
        <v>7209.2587020000001</v>
      </c>
      <c r="AN13" s="8">
        <v>7830.3408429999999</v>
      </c>
      <c r="AO13" s="8">
        <v>8531.0137529999993</v>
      </c>
      <c r="AP13" s="8">
        <v>9646.4783179999995</v>
      </c>
      <c r="AQ13" s="8">
        <v>10531.123219999999</v>
      </c>
      <c r="AR13" s="8">
        <v>11058.07194</v>
      </c>
      <c r="AS13" s="8">
        <v>10801</v>
      </c>
      <c r="AT13" s="8">
        <v>11414</v>
      </c>
      <c r="AU13" s="8">
        <v>11388</v>
      </c>
      <c r="AV13" s="8">
        <v>11514</v>
      </c>
      <c r="AW13" s="8">
        <v>11199</v>
      </c>
      <c r="AX13" s="8">
        <v>11046</v>
      </c>
      <c r="AY13" s="8">
        <v>10976.878987148353</v>
      </c>
    </row>
    <row r="14" spans="1:51" ht="20" customHeight="1" thickTop="1" thickBot="1">
      <c r="A14" s="1" t="str">
        <f>CALIBRAZIONEMARCHE!A14</f>
        <v>60 - 64</v>
      </c>
      <c r="B14" s="4">
        <v>0.86281132508105096</v>
      </c>
      <c r="C14" s="4">
        <v>0.86055573212060565</v>
      </c>
      <c r="D14" s="4">
        <v>0.85825969564234117</v>
      </c>
      <c r="E14" s="4">
        <v>0.85591712451699031</v>
      </c>
      <c r="F14" s="4">
        <v>0.8535204787606866</v>
      </c>
      <c r="G14" s="4">
        <v>0.85106049512899762</v>
      </c>
      <c r="H14" s="4">
        <v>0.84852586814128084</v>
      </c>
      <c r="I14" s="4">
        <v>0.84590288033219629</v>
      </c>
      <c r="J14" s="4">
        <v>0.84317497492035387</v>
      </c>
      <c r="K14" s="4">
        <v>0.8403222635087233</v>
      </c>
      <c r="L14" s="4">
        <v>0.83732096093205477</v>
      </c>
      <c r="M14" s="4">
        <v>0.83414273900573521</v>
      </c>
      <c r="N14" s="4">
        <v>0.83075399079402923</v>
      </c>
      <c r="O14" s="4">
        <v>0.8271149972189924</v>
      </c>
      <c r="P14" s="4">
        <v>0.82317898852684357</v>
      </c>
      <c r="Q14" s="4">
        <v>0.81889109451350339</v>
      </c>
      <c r="R14" s="4">
        <v>0.8141871797358271</v>
      </c>
      <c r="S14" s="4">
        <v>0.80899256351081872</v>
      </c>
      <c r="T14" s="4">
        <v>0.80322062970837305</v>
      </c>
      <c r="U14" s="4">
        <v>0.79677133861554816</v>
      </c>
      <c r="V14" s="4">
        <v>0.78952966298921268</v>
      </c>
      <c r="W14" s="4">
        <v>0.78952966298921268</v>
      </c>
      <c r="X14" s="4">
        <v>0.78952966298921268</v>
      </c>
      <c r="Y14" s="4">
        <v>0.78952966298921268</v>
      </c>
      <c r="AA14" s="7" t="str">
        <f>CALIBRAZIONEMARCHE!AA14</f>
        <v>Abruzzo</v>
      </c>
      <c r="AB14" s="8">
        <v>875.39444395667965</v>
      </c>
      <c r="AC14" s="8">
        <v>986.43267726091915</v>
      </c>
      <c r="AD14" s="8">
        <v>1029.2985998853467</v>
      </c>
      <c r="AE14" s="8">
        <v>1005.0251256281407</v>
      </c>
      <c r="AF14" s="8">
        <v>1007.0909532244987</v>
      </c>
      <c r="AG14" s="8">
        <v>1149.2656300000001</v>
      </c>
      <c r="AH14" s="8">
        <v>1256.9240789999999</v>
      </c>
      <c r="AI14" s="8">
        <v>1365.8125210000001</v>
      </c>
      <c r="AJ14" s="8">
        <v>1336.043995</v>
      </c>
      <c r="AK14" s="8">
        <v>1310.446009</v>
      </c>
      <c r="AL14" s="8">
        <v>1477.4908479999999</v>
      </c>
      <c r="AM14" s="8">
        <v>1746.5454589999999</v>
      </c>
      <c r="AN14" s="8">
        <v>1833.9448540000001</v>
      </c>
      <c r="AO14" s="8">
        <v>1990.780123</v>
      </c>
      <c r="AP14" s="8">
        <v>1976.861418</v>
      </c>
      <c r="AQ14" s="8">
        <v>2187.742757</v>
      </c>
      <c r="AR14" s="8">
        <v>2304.8189889999999</v>
      </c>
      <c r="AS14" s="8">
        <v>2263</v>
      </c>
      <c r="AT14" s="8">
        <v>2442</v>
      </c>
      <c r="AU14" s="8">
        <v>2431</v>
      </c>
      <c r="AV14" s="8">
        <v>2416</v>
      </c>
      <c r="AW14" s="8">
        <v>2416</v>
      </c>
      <c r="AX14" s="8">
        <v>2395</v>
      </c>
      <c r="AY14" s="8">
        <v>2380.0131426960261</v>
      </c>
    </row>
    <row r="15" spans="1:51" ht="20" customHeight="1" thickTop="1" thickBot="1">
      <c r="A15" s="1" t="str">
        <f>CALIBRAZIONEMARCHE!A15</f>
        <v>65 - 69</v>
      </c>
      <c r="B15" s="4">
        <v>1</v>
      </c>
      <c r="C15" s="4">
        <v>1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4">
        <v>1</v>
      </c>
      <c r="V15" s="4">
        <v>1</v>
      </c>
      <c r="W15" s="4">
        <v>1</v>
      </c>
      <c r="X15" s="4">
        <v>1</v>
      </c>
      <c r="Y15" s="4">
        <v>1</v>
      </c>
      <c r="AA15" s="7" t="str">
        <f>CALIBRAZIONEMARCHE!AA15</f>
        <v>Molise</v>
      </c>
      <c r="AB15" s="8">
        <v>228.27394939755303</v>
      </c>
      <c r="AC15" s="8">
        <v>264.94238923290658</v>
      </c>
      <c r="AD15" s="8">
        <v>270.62341512289095</v>
      </c>
      <c r="AE15" s="8">
        <v>265.45884613199604</v>
      </c>
      <c r="AF15" s="8">
        <v>272.17278582015939</v>
      </c>
      <c r="AG15" s="8">
        <v>298.99640529999999</v>
      </c>
      <c r="AH15" s="8">
        <v>321.9894271</v>
      </c>
      <c r="AI15" s="8">
        <v>330.65009279999998</v>
      </c>
      <c r="AJ15" s="8">
        <v>329.5200868</v>
      </c>
      <c r="AK15" s="8">
        <v>328.42729259999999</v>
      </c>
      <c r="AL15" s="8">
        <v>369.20998609999998</v>
      </c>
      <c r="AM15" s="8">
        <v>435.4693178</v>
      </c>
      <c r="AN15" s="8">
        <v>438.488158</v>
      </c>
      <c r="AO15" s="8">
        <v>487.27983970000003</v>
      </c>
      <c r="AP15" s="8">
        <v>509.47195699999997</v>
      </c>
      <c r="AQ15" s="8">
        <v>608.94935329999998</v>
      </c>
      <c r="AR15" s="8">
        <v>594.55088950000004</v>
      </c>
      <c r="AS15" s="8">
        <v>616</v>
      </c>
      <c r="AT15" s="8">
        <v>643</v>
      </c>
      <c r="AU15" s="8">
        <v>645</v>
      </c>
      <c r="AV15" s="8">
        <v>656</v>
      </c>
      <c r="AW15" s="8">
        <v>632</v>
      </c>
      <c r="AX15" s="8">
        <v>639</v>
      </c>
      <c r="AY15" s="8">
        <v>635.00141886545339</v>
      </c>
    </row>
    <row r="16" spans="1:51" ht="20" customHeight="1" thickTop="1" thickBot="1">
      <c r="A16" s="1" t="str">
        <f>CALIBRAZIONEMARCHE!A16</f>
        <v>70 - 74</v>
      </c>
      <c r="B16" s="4">
        <v>1.1424795518054638</v>
      </c>
      <c r="C16" s="4">
        <v>1.145210661124016</v>
      </c>
      <c r="D16" s="4">
        <v>1.1479321959574256</v>
      </c>
      <c r="E16" s="4">
        <v>1.1506325933340316</v>
      </c>
      <c r="F16" s="4">
        <v>1.1532983273373851</v>
      </c>
      <c r="G16" s="4">
        <v>1.1559136310763516</v>
      </c>
      <c r="H16" s="4">
        <v>1.1584601836605672</v>
      </c>
      <c r="I16" s="4">
        <v>1.1609167587133178</v>
      </c>
      <c r="J16" s="4">
        <v>1.1632588309114726</v>
      </c>
      <c r="K16" s="4">
        <v>1.1654581371237713</v>
      </c>
      <c r="L16" s="4">
        <v>1.1674821889770868</v>
      </c>
      <c r="M16" s="4">
        <v>1.1692937341834926</v>
      </c>
      <c r="N16" s="4">
        <v>1.1708501647960421</v>
      </c>
      <c r="O16" s="4">
        <v>1.1721028718377342</v>
      </c>
      <c r="P16" s="4">
        <v>1.1729965476017101</v>
      </c>
      <c r="Q16" s="4">
        <v>1.1734684395159736</v>
      </c>
      <c r="R16" s="4">
        <v>1.1734475629981653</v>
      </c>
      <c r="S16" s="4">
        <v>1.1728538854202999</v>
      </c>
      <c r="T16" s="4">
        <v>1.1715974994093701</v>
      </c>
      <c r="U16" s="4">
        <v>1.1695778114889166</v>
      </c>
      <c r="V16" s="4">
        <v>1.1666827817696217</v>
      </c>
      <c r="W16" s="4">
        <v>1.1666827817696217</v>
      </c>
      <c r="X16" s="4">
        <v>1.1666827817696217</v>
      </c>
      <c r="Y16" s="4">
        <v>1.1666827817696217</v>
      </c>
      <c r="AA16" s="7" t="str">
        <f>CALIBRAZIONEMARCHE!AA16</f>
        <v>Campania</v>
      </c>
      <c r="AB16" s="8">
        <v>3857.9330361984639</v>
      </c>
      <c r="AC16" s="8">
        <v>4428.617909692347</v>
      </c>
      <c r="AD16" s="8">
        <v>4546.8865395838393</v>
      </c>
      <c r="AE16" s="8">
        <v>4531.3928326111545</v>
      </c>
      <c r="AF16" s="8">
        <v>4507.6358152530383</v>
      </c>
      <c r="AG16" s="8">
        <v>3871.1654739999999</v>
      </c>
      <c r="AH16" s="8">
        <v>4135.1140169999999</v>
      </c>
      <c r="AI16" s="8">
        <v>4787.5516589999997</v>
      </c>
      <c r="AJ16" s="8">
        <v>5496.0542880000003</v>
      </c>
      <c r="AK16" s="8">
        <v>5727.0198309999996</v>
      </c>
      <c r="AL16" s="8">
        <v>6772.2958159999998</v>
      </c>
      <c r="AM16" s="8">
        <v>7681.7544529999996</v>
      </c>
      <c r="AN16" s="8">
        <v>7862.0990659999998</v>
      </c>
      <c r="AO16" s="8">
        <v>8190.3102099999996</v>
      </c>
      <c r="AP16" s="8">
        <v>9232.0956910000004</v>
      </c>
      <c r="AQ16" s="8">
        <v>9869.6649030000008</v>
      </c>
      <c r="AR16" s="8">
        <v>9828.1804740000007</v>
      </c>
      <c r="AS16" s="8">
        <v>9894</v>
      </c>
      <c r="AT16" s="8">
        <v>10695</v>
      </c>
      <c r="AU16" s="8">
        <v>10603</v>
      </c>
      <c r="AV16" s="8">
        <v>10570</v>
      </c>
      <c r="AW16" s="8">
        <v>10384</v>
      </c>
      <c r="AX16" s="8">
        <v>10164</v>
      </c>
      <c r="AY16" s="8">
        <v>10100.39815547491</v>
      </c>
    </row>
    <row r="17" spans="1:74" ht="20" customHeight="1" thickTop="1" thickBot="1">
      <c r="A17" s="1" t="str">
        <f>CALIBRAZIONEMARCHE!A17</f>
        <v>75 - 79</v>
      </c>
      <c r="B17" s="4">
        <v>1.2869896839695545</v>
      </c>
      <c r="C17" s="4">
        <v>1.2938618558327861</v>
      </c>
      <c r="D17" s="4">
        <v>1.3008998307182513</v>
      </c>
      <c r="E17" s="4">
        <v>1.3081042747221148</v>
      </c>
      <c r="F17" s="4">
        <v>1.315474908765909</v>
      </c>
      <c r="G17" s="4">
        <v>1.3230103026055096</v>
      </c>
      <c r="H17" s="4">
        <v>1.3307076345534115</v>
      </c>
      <c r="I17" s="4">
        <v>1.3385624120578401</v>
      </c>
      <c r="J17" s="4">
        <v>1.3465681477820262</v>
      </c>
      <c r="K17" s="4">
        <v>1.3547159853416388</v>
      </c>
      <c r="L17" s="4">
        <v>1.3629942684201199</v>
      </c>
      <c r="M17" s="4">
        <v>1.3713880466363104</v>
      </c>
      <c r="N17" s="4">
        <v>1.3798785113497856</v>
      </c>
      <c r="O17" s="4">
        <v>1.3884423546428046</v>
      </c>
      <c r="P17" s="4">
        <v>1.3970510451281908</v>
      </c>
      <c r="Q17" s="4">
        <v>1.4056700151490049</v>
      </c>
      <c r="R17" s="4">
        <v>1.414257755549329</v>
      </c>
      <c r="S17" s="4">
        <v>1.4227648167443097</v>
      </c>
      <c r="T17" s="4">
        <v>1.4311327185927996</v>
      </c>
      <c r="U17" s="4">
        <v>1.4392927769215413</v>
      </c>
      <c r="V17" s="4">
        <v>1.4471648618574087</v>
      </c>
      <c r="W17" s="4">
        <v>1.4471648618574087</v>
      </c>
      <c r="X17" s="4">
        <v>1.4471648618574087</v>
      </c>
      <c r="Y17" s="4">
        <v>1.4471648618574087</v>
      </c>
      <c r="AA17" s="7" t="str">
        <f>CALIBRAZIONEMARCHE!AA17</f>
        <v>Puglia</v>
      </c>
      <c r="AB17" s="8">
        <v>2694.3556425498509</v>
      </c>
      <c r="AC17" s="8">
        <v>3072.9185495824445</v>
      </c>
      <c r="AD17" s="8">
        <v>3225.7897917129326</v>
      </c>
      <c r="AE17" s="8">
        <v>3200.4834036575476</v>
      </c>
      <c r="AF17" s="8">
        <v>3233.0201883001855</v>
      </c>
      <c r="AG17" s="8">
        <v>2852.5031349999999</v>
      </c>
      <c r="AH17" s="8">
        <v>3138.7514919999999</v>
      </c>
      <c r="AI17" s="8">
        <v>3423.3319139999999</v>
      </c>
      <c r="AJ17" s="8">
        <v>3597.400157</v>
      </c>
      <c r="AK17" s="8">
        <v>4289.6978140000001</v>
      </c>
      <c r="AL17" s="8">
        <v>4757.9082529999996</v>
      </c>
      <c r="AM17" s="8">
        <v>5090.1747880000003</v>
      </c>
      <c r="AN17" s="8">
        <v>5229.519053</v>
      </c>
      <c r="AO17" s="8">
        <v>5291.2867480000004</v>
      </c>
      <c r="AP17" s="8">
        <v>5751.7927970000001</v>
      </c>
      <c r="AQ17" s="8">
        <v>6318.3713879999996</v>
      </c>
      <c r="AR17" s="8">
        <v>6736.0953929999996</v>
      </c>
      <c r="AS17" s="8">
        <v>6909</v>
      </c>
      <c r="AT17" s="8">
        <v>7311</v>
      </c>
      <c r="AU17" s="8">
        <v>7481</v>
      </c>
      <c r="AV17" s="8">
        <v>7657</v>
      </c>
      <c r="AW17" s="8">
        <v>7578</v>
      </c>
      <c r="AX17" s="8">
        <v>7420</v>
      </c>
      <c r="AY17" s="8">
        <v>7373.5689013797555</v>
      </c>
    </row>
    <row r="18" spans="1:74" ht="20" customHeight="1" thickTop="1" thickBot="1">
      <c r="A18" s="1" t="str">
        <f>CALIBRAZIONEMARCHE!A18</f>
        <v>80 - 84</v>
      </c>
      <c r="B18" s="4">
        <v>1.4230208807828668</v>
      </c>
      <c r="C18" s="4">
        <v>1.4332276002044921</v>
      </c>
      <c r="D18" s="4">
        <v>1.4436446754780214</v>
      </c>
      <c r="E18" s="4">
        <v>1.4542688902097265</v>
      </c>
      <c r="F18" s="4">
        <v>1.4650953870687931</v>
      </c>
      <c r="G18" s="4">
        <v>1.476117370716391</v>
      </c>
      <c r="H18" s="4">
        <v>1.4873257653616949</v>
      </c>
      <c r="I18" s="4">
        <v>1.4987088209827313</v>
      </c>
      <c r="J18" s="4">
        <v>1.5102516617326365</v>
      </c>
      <c r="K18" s="4">
        <v>1.521935769588338</v>
      </c>
      <c r="L18" s="4">
        <v>1.5337383959377886</v>
      </c>
      <c r="M18" s="4">
        <v>1.5456318936112385</v>
      </c>
      <c r="N18" s="4">
        <v>1.5575829619328303</v>
      </c>
      <c r="O18" s="4">
        <v>1.569551797822238</v>
      </c>
      <c r="P18" s="4">
        <v>1.5814911469699213</v>
      </c>
      <c r="Q18" s="4">
        <v>1.5933452508459025</v>
      </c>
      <c r="R18" s="4">
        <v>1.6050486880342376</v>
      </c>
      <c r="S18" s="4">
        <v>1.6165251124245816</v>
      </c>
      <c r="T18" s="4">
        <v>1.6276858965098058</v>
      </c>
      <c r="U18" s="4">
        <v>1.6384286958634162</v>
      </c>
      <c r="V18" s="4">
        <v>1.6486359612756354</v>
      </c>
      <c r="W18" s="4">
        <v>1.6486359612756354</v>
      </c>
      <c r="X18" s="4">
        <v>1.6486359612756354</v>
      </c>
      <c r="Y18" s="4">
        <v>1.6486359612756354</v>
      </c>
      <c r="AA18" s="7" t="str">
        <f>CALIBRAZIONEMARCHE!AA18</f>
        <v>Basilicata</v>
      </c>
      <c r="AB18" s="8">
        <v>356.87171727083518</v>
      </c>
      <c r="AC18" s="8">
        <v>430.72505384063174</v>
      </c>
      <c r="AD18" s="8">
        <v>444.15293321695839</v>
      </c>
      <c r="AE18" s="8">
        <v>443.63647631786887</v>
      </c>
      <c r="AF18" s="8">
        <v>424.01111415246839</v>
      </c>
      <c r="AG18" s="8">
        <v>522.40830730000005</v>
      </c>
      <c r="AH18" s="8">
        <v>566.38292569999999</v>
      </c>
      <c r="AI18" s="8">
        <v>590.27653299999997</v>
      </c>
      <c r="AJ18" s="8">
        <v>603.87668120000001</v>
      </c>
      <c r="AK18" s="8">
        <v>590.30534899999998</v>
      </c>
      <c r="AL18" s="8">
        <v>673.44834719999994</v>
      </c>
      <c r="AM18" s="8">
        <v>732.02818539999998</v>
      </c>
      <c r="AN18" s="8">
        <v>763.39850679999995</v>
      </c>
      <c r="AO18" s="8">
        <v>803.06595709999999</v>
      </c>
      <c r="AP18" s="8">
        <v>866.44775509999999</v>
      </c>
      <c r="AQ18" s="8">
        <v>935.83294139999998</v>
      </c>
      <c r="AR18" s="8">
        <v>1000.931793</v>
      </c>
      <c r="AS18" s="8">
        <v>1041</v>
      </c>
      <c r="AT18" s="8">
        <v>1122</v>
      </c>
      <c r="AU18" s="8">
        <v>1142</v>
      </c>
      <c r="AV18" s="8">
        <v>1133</v>
      </c>
      <c r="AW18" s="8">
        <v>1134</v>
      </c>
      <c r="AX18" s="8">
        <v>1081</v>
      </c>
      <c r="AY18" s="8">
        <v>1074.2355771417137</v>
      </c>
    </row>
    <row r="19" spans="1:74" ht="20" customHeight="1" thickTop="1" thickBot="1">
      <c r="A19" s="1" t="str">
        <f>CALIBRAZIONEMARCHE!A19</f>
        <v>85+</v>
      </c>
      <c r="B19" s="4">
        <v>1.5510825548363882</v>
      </c>
      <c r="C19" s="4">
        <v>1.5664342806548863</v>
      </c>
      <c r="D19" s="4">
        <v>1.582228518446201</v>
      </c>
      <c r="E19" s="4">
        <v>1.5984732279861296</v>
      </c>
      <c r="F19" s="4">
        <v>1.6151751546488444</v>
      </c>
      <c r="G19" s="4">
        <v>1.6323395101427907</v>
      </c>
      <c r="H19" s="4">
        <v>1.6499695963905705</v>
      </c>
      <c r="I19" s="4">
        <v>1.6680663639024036</v>
      </c>
      <c r="J19" s="4">
        <v>1.686627894965947</v>
      </c>
      <c r="K19" s="4">
        <v>1.7056488009263253</v>
      </c>
      <c r="L19" s="4">
        <v>1.7251195218040762</v>
      </c>
      <c r="M19" s="4">
        <v>1.7450255155620624</v>
      </c>
      <c r="N19" s="4">
        <v>1.7653463235807971</v>
      </c>
      <c r="O19" s="4">
        <v>1.7860544984684621</v>
      </c>
      <c r="P19" s="4">
        <v>1.8071143803986571</v>
      </c>
      <c r="Q19" s="4">
        <v>1.828480708977573</v>
      </c>
      <c r="R19" s="4">
        <v>1.8500970595085044</v>
      </c>
      <c r="S19" s="4">
        <v>1.8718940958484367</v>
      </c>
      <c r="T19" s="4">
        <v>1.8937876373410334</v>
      </c>
      <c r="U19" s="4">
        <v>1.9156765451713114</v>
      </c>
      <c r="V19" s="4">
        <v>1.937440444631866</v>
      </c>
      <c r="W19" s="4">
        <v>1.937440444631866</v>
      </c>
      <c r="X19" s="4">
        <v>1.937440444631866</v>
      </c>
      <c r="Y19" s="4">
        <v>1.937440444631866</v>
      </c>
      <c r="AA19" s="7" t="str">
        <f>CALIBRAZIONEMARCHE!AA19</f>
        <v>Calabria</v>
      </c>
      <c r="AB19" s="8">
        <v>1261.1877475765259</v>
      </c>
      <c r="AC19" s="8">
        <v>1468.28696411141</v>
      </c>
      <c r="AD19" s="8">
        <v>1551.952981763907</v>
      </c>
      <c r="AE19" s="8">
        <v>1571.5783439293075</v>
      </c>
      <c r="AF19" s="8">
        <v>1549.8871541675489</v>
      </c>
      <c r="AG19" s="8">
        <v>1509.866391</v>
      </c>
      <c r="AH19" s="8">
        <v>1664.17705</v>
      </c>
      <c r="AI19" s="8">
        <v>1797.2671049999999</v>
      </c>
      <c r="AJ19" s="8">
        <v>1992.643356</v>
      </c>
      <c r="AK19" s="8">
        <v>2106.4016809999998</v>
      </c>
      <c r="AL19" s="8">
        <v>2384.2062900000001</v>
      </c>
      <c r="AM19" s="8">
        <v>2567.9751000000001</v>
      </c>
      <c r="AN19" s="8">
        <v>2622.3795650000002</v>
      </c>
      <c r="AO19" s="8">
        <v>2606.610936</v>
      </c>
      <c r="AP19" s="8">
        <v>2733.5820920000001</v>
      </c>
      <c r="AQ19" s="8">
        <v>3015.227034</v>
      </c>
      <c r="AR19" s="8">
        <v>3096.3815500000001</v>
      </c>
      <c r="AS19" s="8">
        <v>3592</v>
      </c>
      <c r="AT19" s="8">
        <v>3691</v>
      </c>
      <c r="AU19" s="8">
        <v>3740</v>
      </c>
      <c r="AV19" s="8">
        <v>3748</v>
      </c>
      <c r="AW19" s="8">
        <v>3687</v>
      </c>
      <c r="AX19" s="8">
        <v>3618</v>
      </c>
      <c r="AY19" s="8">
        <v>3595.3601462522852</v>
      </c>
    </row>
    <row r="20" spans="1:74" ht="20" customHeight="1" thickTop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7" t="str">
        <f>CALIBRAZIONEMARCHE!AA20</f>
        <v>Sicilia</v>
      </c>
      <c r="AB20" s="8">
        <v>3439.0864910368905</v>
      </c>
      <c r="AC20" s="8">
        <v>4011.8371921271309</v>
      </c>
      <c r="AD20" s="8">
        <v>3992.7282868608199</v>
      </c>
      <c r="AE20" s="8">
        <v>3905.9635278137862</v>
      </c>
      <c r="AF20" s="8">
        <v>3957.0927608236457</v>
      </c>
      <c r="AG20" s="8">
        <v>3706.2157510000002</v>
      </c>
      <c r="AH20" s="8">
        <v>4005.6739280000002</v>
      </c>
      <c r="AI20" s="8">
        <v>3982.7263130000001</v>
      </c>
      <c r="AJ20" s="8">
        <v>4718.3618669999996</v>
      </c>
      <c r="AK20" s="8">
        <v>4815.040019</v>
      </c>
      <c r="AL20" s="8">
        <v>5255.1640779999998</v>
      </c>
      <c r="AM20" s="8">
        <v>6027.0945220000003</v>
      </c>
      <c r="AN20" s="8">
        <v>6623.4924920000003</v>
      </c>
      <c r="AO20" s="8">
        <v>6807.0813580000004</v>
      </c>
      <c r="AP20" s="8">
        <v>7643.6792809999997</v>
      </c>
      <c r="AQ20" s="8">
        <v>8219.8785719999996</v>
      </c>
      <c r="AR20" s="8">
        <v>9174.5547920000008</v>
      </c>
      <c r="AS20" s="8">
        <v>8557</v>
      </c>
      <c r="AT20" s="8">
        <v>8863</v>
      </c>
      <c r="AU20" s="8">
        <v>8861</v>
      </c>
      <c r="AV20" s="8">
        <v>9163</v>
      </c>
      <c r="AW20" s="8">
        <v>9139</v>
      </c>
      <c r="AX20" s="8">
        <v>8982</v>
      </c>
      <c r="AY20" s="8">
        <v>8925.7945919397534</v>
      </c>
    </row>
    <row r="21" spans="1:74" ht="20" customHeight="1">
      <c r="A21" s="54" t="s">
        <v>67</v>
      </c>
      <c r="B21" s="54"/>
      <c r="C21" s="54"/>
      <c r="D21" s="54"/>
      <c r="E21" s="54"/>
      <c r="F21" s="54"/>
      <c r="G21" s="32"/>
      <c r="H21" s="32"/>
      <c r="I21" s="32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7" t="str">
        <f>CALIBRAZIONEMARCHE!AA21</f>
        <v>Sardegna</v>
      </c>
      <c r="AB21" s="8">
        <v>1125.359583115991</v>
      </c>
      <c r="AC21" s="8">
        <v>1243.6282130074835</v>
      </c>
      <c r="AD21" s="8">
        <v>1429.0362397806091</v>
      </c>
      <c r="AE21" s="8">
        <v>1377.9070067707501</v>
      </c>
      <c r="AF21" s="8">
        <v>1430.5856104778775</v>
      </c>
      <c r="AG21" s="8">
        <v>1663.7578100000001</v>
      </c>
      <c r="AH21" s="8">
        <v>1763.3705130000001</v>
      </c>
      <c r="AI21" s="8">
        <v>1858.581702</v>
      </c>
      <c r="AJ21" s="8">
        <v>1671.345877</v>
      </c>
      <c r="AK21" s="8">
        <v>1738.1090160000001</v>
      </c>
      <c r="AL21" s="8">
        <v>1981.3272440000001</v>
      </c>
      <c r="AM21" s="8">
        <v>2181.3247030000002</v>
      </c>
      <c r="AN21" s="8">
        <v>2313.5509959999999</v>
      </c>
      <c r="AO21" s="8">
        <v>2404.7990679999998</v>
      </c>
      <c r="AP21" s="8">
        <v>2586.1004440000002</v>
      </c>
      <c r="AQ21" s="8">
        <v>2750.7457460000001</v>
      </c>
      <c r="AR21" s="8">
        <v>2859.872046</v>
      </c>
      <c r="AS21" s="8">
        <v>2803</v>
      </c>
      <c r="AT21" s="8">
        <v>3108</v>
      </c>
      <c r="AU21" s="8">
        <v>3228</v>
      </c>
      <c r="AV21" s="8">
        <v>3361</v>
      </c>
      <c r="AW21" s="8">
        <v>3359</v>
      </c>
      <c r="AX21" s="8">
        <v>3432</v>
      </c>
      <c r="AY21" s="8">
        <v>3410.5240524980218</v>
      </c>
    </row>
    <row r="22" spans="1:74" ht="20" customHeight="1">
      <c r="A22" s="54"/>
      <c r="B22" s="54"/>
      <c r="C22" s="54"/>
      <c r="D22" s="54"/>
      <c r="E22" s="54"/>
      <c r="F22" s="54"/>
      <c r="G22" s="32"/>
      <c r="H22" s="32"/>
      <c r="I22" s="32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7" t="str">
        <f>CALIBRAZIONEMARCHE!AA22</f>
        <v>Italia</v>
      </c>
      <c r="AB22" s="8">
        <v>41607.317161346298</v>
      </c>
      <c r="AC22" s="8">
        <v>47309.001327294231</v>
      </c>
      <c r="AD22" s="8">
        <v>49193.552552071764</v>
      </c>
      <c r="AE22" s="8">
        <v>49018.990120179522</v>
      </c>
      <c r="AF22" s="8">
        <v>49041.197766840371</v>
      </c>
      <c r="AG22" s="8">
        <v>48150</v>
      </c>
      <c r="AH22" s="8">
        <v>51719</v>
      </c>
      <c r="AI22" s="8">
        <v>56042</v>
      </c>
      <c r="AJ22" s="8">
        <v>58084</v>
      </c>
      <c r="AK22" s="8">
        <v>60864</v>
      </c>
      <c r="AL22" s="8">
        <v>68124</v>
      </c>
      <c r="AM22" s="8">
        <v>75071</v>
      </c>
      <c r="AN22" s="8">
        <v>79361</v>
      </c>
      <c r="AO22" s="8">
        <v>82003</v>
      </c>
      <c r="AP22" s="8">
        <v>90163</v>
      </c>
      <c r="AQ22" s="8">
        <v>96077</v>
      </c>
      <c r="AR22" s="8">
        <v>101344</v>
      </c>
      <c r="AS22" s="8">
        <v>101587</v>
      </c>
      <c r="AT22" s="8">
        <v>108363</v>
      </c>
      <c r="AU22" s="8">
        <v>110058</v>
      </c>
      <c r="AV22" s="8">
        <v>112251</v>
      </c>
      <c r="AW22" s="8">
        <v>111517</v>
      </c>
      <c r="AX22" s="8">
        <v>109947</v>
      </c>
      <c r="AY22" s="8">
        <v>109259</v>
      </c>
    </row>
    <row r="23" spans="1:74" ht="20" customHeight="1">
      <c r="A23" s="54"/>
      <c r="B23" s="54"/>
      <c r="C23" s="54"/>
      <c r="D23" s="54"/>
      <c r="E23" s="54"/>
      <c r="F23" s="54"/>
      <c r="G23" s="32"/>
      <c r="H23" s="32"/>
      <c r="I23" s="32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</row>
    <row r="24" spans="1:74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</row>
    <row r="25" spans="1:74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</row>
    <row r="26" spans="1:74" ht="15" thickBo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</row>
    <row r="27" spans="1:74" ht="22" thickTop="1" thickBot="1">
      <c r="A27" s="21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Y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si="1"/>
        <v>2005</v>
      </c>
      <c r="R27" s="1">
        <f t="shared" si="1"/>
        <v>2006</v>
      </c>
      <c r="S27" s="1">
        <f t="shared" si="1"/>
        <v>2007</v>
      </c>
      <c r="T27" s="1">
        <f t="shared" si="1"/>
        <v>2008</v>
      </c>
      <c r="U27" s="1">
        <f t="shared" si="1"/>
        <v>2009</v>
      </c>
      <c r="V27" s="1">
        <f t="shared" si="1"/>
        <v>2010</v>
      </c>
      <c r="W27" s="1">
        <f t="shared" si="1"/>
        <v>2011</v>
      </c>
      <c r="X27" s="1">
        <f t="shared" si="1"/>
        <v>2012</v>
      </c>
      <c r="Y27" s="1">
        <f t="shared" si="1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51">
        <f>AY20*3%</f>
        <v>267.7738377581926</v>
      </c>
    </row>
    <row r="28" spans="1:74" ht="22" thickTop="1" thickBot="1">
      <c r="A28" s="1" t="s">
        <v>17</v>
      </c>
      <c r="B28" s="2">
        <f>'[3]TAA (2)'!J94</f>
        <v>45826</v>
      </c>
      <c r="C28" s="2">
        <f>'[3]TAA (2)'!K94</f>
        <v>46283</v>
      </c>
      <c r="D28" s="2">
        <f>'[3]TAA (2)'!L94</f>
        <v>46177</v>
      </c>
      <c r="E28" s="2">
        <f>'[3]TAA (2)'!M94</f>
        <v>47368</v>
      </c>
      <c r="F28" s="2">
        <f>'[3]TAA (2)'!N94</f>
        <v>47896</v>
      </c>
      <c r="G28" s="2">
        <f>'[3]TAA (2)'!O94</f>
        <v>48440</v>
      </c>
      <c r="H28" s="2">
        <f>'[3]TAA (2)'!P94</f>
        <v>48682</v>
      </c>
      <c r="I28" s="2">
        <f>'[3]TAA (2)'!Q94</f>
        <v>49439</v>
      </c>
      <c r="J28" s="2">
        <f>'[3]TAA (2)'!R94</f>
        <v>49900</v>
      </c>
      <c r="K28" s="2">
        <f>'[3]TAA (2)'!S94</f>
        <v>50634</v>
      </c>
      <c r="L28" s="2">
        <f>'[3]TAA (2)'!T94</f>
        <v>51446</v>
      </c>
      <c r="M28" s="2">
        <f>'[3]TAA (2)'!U94</f>
        <v>52074</v>
      </c>
      <c r="N28" s="2">
        <f>'[3]TAA (2)'!V94</f>
        <v>51992</v>
      </c>
      <c r="O28" s="2">
        <f>'[3]TAA (2)'!W94</f>
        <v>52109</v>
      </c>
      <c r="P28" s="2">
        <f>'[3]TAA (2)'!X94</f>
        <v>52229</v>
      </c>
      <c r="Q28" s="2">
        <f>'[3]TAA (2)'!Y94</f>
        <v>52782</v>
      </c>
      <c r="R28" s="2">
        <f>'[3]TAA (2)'!Z94</f>
        <v>53040</v>
      </c>
      <c r="S28" s="2">
        <f>'[3]TAA (2)'!AA94</f>
        <v>53254</v>
      </c>
      <c r="T28" s="2">
        <f>'[3]TAA (2)'!AB94</f>
        <v>53685</v>
      </c>
      <c r="U28" s="2">
        <f>'[3]TAA (2)'!AC94</f>
        <v>54141</v>
      </c>
      <c r="V28" s="2">
        <f>'[3]TAA (2)'!AD94</f>
        <v>53779</v>
      </c>
      <c r="W28" s="2">
        <f>'[3]TAA (2)'!AE94</f>
        <v>53750</v>
      </c>
      <c r="X28" s="2">
        <f>'[3]TAA (2)'!AF94</f>
        <v>53398</v>
      </c>
      <c r="Y28" s="2">
        <f>'[3]TAA (2)'!AG94</f>
        <v>53324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</row>
    <row r="29" spans="1:74" ht="22" thickTop="1" thickBot="1">
      <c r="A29" s="1" t="s">
        <v>0</v>
      </c>
      <c r="B29" s="2">
        <f>'[3]TAA (2)'!J95</f>
        <v>48044</v>
      </c>
      <c r="C29" s="2">
        <f>'[3]TAA (2)'!K95</f>
        <v>47500</v>
      </c>
      <c r="D29" s="2">
        <f>'[3]TAA (2)'!L95</f>
        <v>46450</v>
      </c>
      <c r="E29" s="2">
        <f>'[3]TAA (2)'!M95</f>
        <v>45792</v>
      </c>
      <c r="F29" s="2">
        <f>'[3]TAA (2)'!N95</f>
        <v>45666</v>
      </c>
      <c r="G29" s="2">
        <f>'[3]TAA (2)'!O95</f>
        <v>46016</v>
      </c>
      <c r="H29" s="2">
        <f>'[3]TAA (2)'!P95</f>
        <v>46618</v>
      </c>
      <c r="I29" s="2">
        <f>'[3]TAA (2)'!Q95</f>
        <v>47265</v>
      </c>
      <c r="J29" s="2">
        <f>'[3]TAA (2)'!R95</f>
        <v>48476</v>
      </c>
      <c r="K29" s="2">
        <f>'[3]TAA (2)'!S95</f>
        <v>49026</v>
      </c>
      <c r="L29" s="2">
        <f>'[3]TAA (2)'!T95</f>
        <v>49623</v>
      </c>
      <c r="M29" s="2">
        <f>'[3]TAA (2)'!U95</f>
        <v>49905</v>
      </c>
      <c r="N29" s="2">
        <f>'[3]TAA (2)'!V95</f>
        <v>50343</v>
      </c>
      <c r="O29" s="2">
        <f>'[3]TAA (2)'!W95</f>
        <v>50885</v>
      </c>
      <c r="P29" s="2">
        <f>'[3]TAA (2)'!X95</f>
        <v>51827</v>
      </c>
      <c r="Q29" s="2">
        <f>'[3]TAA (2)'!Y95</f>
        <v>52763</v>
      </c>
      <c r="R29" s="2">
        <f>'[3]TAA (2)'!Z95</f>
        <v>53729</v>
      </c>
      <c r="S29" s="2">
        <f>'[3]TAA (2)'!AA95</f>
        <v>54204</v>
      </c>
      <c r="T29" s="2">
        <f>'[3]TAA (2)'!AB95</f>
        <v>54349</v>
      </c>
      <c r="U29" s="2">
        <f>'[3]TAA (2)'!AC95</f>
        <v>54455</v>
      </c>
      <c r="V29" s="2">
        <f>'[3]TAA (2)'!AD95</f>
        <v>54571</v>
      </c>
      <c r="W29" s="2">
        <f>'[3]TAA (2)'!AE95</f>
        <v>54568</v>
      </c>
      <c r="X29" s="2">
        <f>'[3]TAA (2)'!AF95</f>
        <v>54521</v>
      </c>
      <c r="Y29" s="2">
        <f>'[3]TAA (2)'!AG95</f>
        <v>54844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</row>
    <row r="30" spans="1:74" ht="22" thickTop="1" thickBot="1">
      <c r="A30" s="1" t="s">
        <v>1</v>
      </c>
      <c r="B30" s="2">
        <f>'[3]TAA (2)'!J96</f>
        <v>54345</v>
      </c>
      <c r="C30" s="2">
        <f>'[3]TAA (2)'!K96</f>
        <v>52116</v>
      </c>
      <c r="D30" s="2">
        <f>'[3]TAA (2)'!L96</f>
        <v>50471</v>
      </c>
      <c r="E30" s="2">
        <f>'[3]TAA (2)'!M96</f>
        <v>49634</v>
      </c>
      <c r="F30" s="2">
        <f>'[3]TAA (2)'!N96</f>
        <v>48858</v>
      </c>
      <c r="G30" s="2">
        <f>'[3]TAA (2)'!O96</f>
        <v>48313</v>
      </c>
      <c r="H30" s="2">
        <f>'[3]TAA (2)'!P96</f>
        <v>47857</v>
      </c>
      <c r="I30" s="2">
        <f>'[3]TAA (2)'!Q96</f>
        <v>47345</v>
      </c>
      <c r="J30" s="2">
        <f>'[3]TAA (2)'!R96</f>
        <v>46826</v>
      </c>
      <c r="K30" s="2">
        <f>'[3]TAA (2)'!S96</f>
        <v>46823</v>
      </c>
      <c r="L30" s="2">
        <f>'[3]TAA (2)'!T96</f>
        <v>47242</v>
      </c>
      <c r="M30" s="2">
        <f>'[3]TAA (2)'!U96</f>
        <v>47935</v>
      </c>
      <c r="N30" s="2">
        <f>'[3]TAA (2)'!V96</f>
        <v>48720</v>
      </c>
      <c r="O30" s="2">
        <f>'[3]TAA (2)'!W96</f>
        <v>49828</v>
      </c>
      <c r="P30" s="2">
        <f>'[3]TAA (2)'!X96</f>
        <v>50307</v>
      </c>
      <c r="Q30" s="2">
        <f>'[3]TAA (2)'!Y96</f>
        <v>51123</v>
      </c>
      <c r="R30" s="2">
        <f>'[3]TAA (2)'!Z96</f>
        <v>51747</v>
      </c>
      <c r="S30" s="2">
        <f>'[3]TAA (2)'!AA96</f>
        <v>52567</v>
      </c>
      <c r="T30" s="2">
        <f>'[3]TAA (2)'!AB96</f>
        <v>53366</v>
      </c>
      <c r="U30" s="2">
        <f>'[3]TAA (2)'!AC96</f>
        <v>54343</v>
      </c>
      <c r="V30" s="2">
        <f>'[3]TAA (2)'!AD96</f>
        <v>55028</v>
      </c>
      <c r="W30" s="2">
        <f>'[3]TAA (2)'!AE96</f>
        <v>55811</v>
      </c>
      <c r="X30" s="2">
        <f>'[3]TAA (2)'!AF96</f>
        <v>55629</v>
      </c>
      <c r="Y30" s="2">
        <f>'[3]TAA (2)'!AG96</f>
        <v>55513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</row>
    <row r="31" spans="1:74" ht="22" thickTop="1" thickBot="1">
      <c r="A31" s="1" t="s">
        <v>2</v>
      </c>
      <c r="B31" s="2">
        <f>'[3]TAA (2)'!J97</f>
        <v>68235</v>
      </c>
      <c r="C31" s="2">
        <f>'[3]TAA (2)'!K97</f>
        <v>66265</v>
      </c>
      <c r="D31" s="2">
        <f>'[3]TAA (2)'!L97</f>
        <v>63316</v>
      </c>
      <c r="E31" s="2">
        <f>'[3]TAA (2)'!M97</f>
        <v>60371</v>
      </c>
      <c r="F31" s="2">
        <f>'[3]TAA (2)'!N97</f>
        <v>57702</v>
      </c>
      <c r="G31" s="2">
        <f>'[3]TAA (2)'!O97</f>
        <v>54681</v>
      </c>
      <c r="H31" s="2">
        <f>'[3]TAA (2)'!P97</f>
        <v>52507</v>
      </c>
      <c r="I31" s="2">
        <f>'[3]TAA (2)'!Q97</f>
        <v>51232</v>
      </c>
      <c r="J31" s="2">
        <f>'[3]TAA (2)'!R97</f>
        <v>50602</v>
      </c>
      <c r="K31" s="2">
        <f>'[3]TAA (2)'!S97</f>
        <v>49879</v>
      </c>
      <c r="L31" s="2">
        <f>'[3]TAA (2)'!T97</f>
        <v>49406</v>
      </c>
      <c r="M31" s="2">
        <f>'[3]TAA (2)'!U97</f>
        <v>49074</v>
      </c>
      <c r="N31" s="2">
        <f>'[3]TAA (2)'!V97</f>
        <v>48509</v>
      </c>
      <c r="O31" s="2">
        <f>'[3]TAA (2)'!W97</f>
        <v>47897</v>
      </c>
      <c r="P31" s="2">
        <f>'[3]TAA (2)'!X97</f>
        <v>47946</v>
      </c>
      <c r="Q31" s="2">
        <f>'[3]TAA (2)'!Y97</f>
        <v>48434</v>
      </c>
      <c r="R31" s="2">
        <f>'[3]TAA (2)'!Z97</f>
        <v>49418</v>
      </c>
      <c r="S31" s="2">
        <f>'[3]TAA (2)'!AA97</f>
        <v>50496</v>
      </c>
      <c r="T31" s="2">
        <f>'[3]TAA (2)'!AB97</f>
        <v>51960</v>
      </c>
      <c r="U31" s="2">
        <f>'[3]TAA (2)'!AC97</f>
        <v>52782</v>
      </c>
      <c r="V31" s="2">
        <f>'[3]TAA (2)'!AD97</f>
        <v>53668</v>
      </c>
      <c r="W31" s="2">
        <f>'[3]TAA (2)'!AE97</f>
        <v>54020</v>
      </c>
      <c r="X31" s="2">
        <f>'[3]TAA (2)'!AF97</f>
        <v>54271</v>
      </c>
      <c r="Y31" s="2">
        <f>'[3]TAA (2)'!AG97</f>
        <v>54802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</row>
    <row r="32" spans="1:74" ht="22" thickTop="1" thickBot="1">
      <c r="A32" s="1" t="s">
        <v>3</v>
      </c>
      <c r="B32" s="2">
        <f>'[3]TAA (2)'!J98</f>
        <v>77392</v>
      </c>
      <c r="C32" s="2">
        <f>'[3]TAA (2)'!K98</f>
        <v>75662</v>
      </c>
      <c r="D32" s="2">
        <f>'[3]TAA (2)'!L98</f>
        <v>74911</v>
      </c>
      <c r="E32" s="2">
        <f>'[3]TAA (2)'!M98</f>
        <v>73203</v>
      </c>
      <c r="F32" s="2">
        <f>'[3]TAA (2)'!N98</f>
        <v>71497</v>
      </c>
      <c r="G32" s="2">
        <f>'[3]TAA (2)'!O98</f>
        <v>69472</v>
      </c>
      <c r="H32" s="2">
        <f>'[3]TAA (2)'!P98</f>
        <v>67510</v>
      </c>
      <c r="I32" s="2">
        <f>'[3]TAA (2)'!Q98</f>
        <v>64513</v>
      </c>
      <c r="J32" s="2">
        <f>'[3]TAA (2)'!R98</f>
        <v>61842</v>
      </c>
      <c r="K32" s="2">
        <f>'[3]TAA (2)'!S98</f>
        <v>59279</v>
      </c>
      <c r="L32" s="2">
        <f>'[3]TAA (2)'!T98</f>
        <v>56511</v>
      </c>
      <c r="M32" s="2">
        <f>'[3]TAA (2)'!U98</f>
        <v>54502</v>
      </c>
      <c r="N32" s="2">
        <f>'[3]TAA (2)'!V98</f>
        <v>53155</v>
      </c>
      <c r="O32" s="2">
        <f>'[3]TAA (2)'!W98</f>
        <v>52648</v>
      </c>
      <c r="P32" s="2">
        <f>'[3]TAA (2)'!X98</f>
        <v>52308</v>
      </c>
      <c r="Q32" s="2">
        <f>'[3]TAA (2)'!Y98</f>
        <v>52051</v>
      </c>
      <c r="R32" s="2">
        <f>'[3]TAA (2)'!Z98</f>
        <v>51678</v>
      </c>
      <c r="S32" s="2">
        <f>'[3]TAA (2)'!AA98</f>
        <v>51357</v>
      </c>
      <c r="T32" s="2">
        <f>'[3]TAA (2)'!AB98</f>
        <v>51438</v>
      </c>
      <c r="U32" s="2">
        <f>'[3]TAA (2)'!AC98</f>
        <v>51854</v>
      </c>
      <c r="V32" s="2">
        <f>'[3]TAA (2)'!AD98</f>
        <v>52469</v>
      </c>
      <c r="W32" s="2">
        <f>'[3]TAA (2)'!AE98</f>
        <v>53267</v>
      </c>
      <c r="X32" s="2">
        <f>'[3]TAA (2)'!AF98</f>
        <v>54434</v>
      </c>
      <c r="Y32" s="2">
        <f>'[3]TAA (2)'!AG98</f>
        <v>55601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</row>
    <row r="33" spans="1:51" ht="22" thickTop="1" thickBot="1">
      <c r="A33" s="1" t="s">
        <v>4</v>
      </c>
      <c r="B33" s="2">
        <f>'[3]TAA (2)'!J99</f>
        <v>75614</v>
      </c>
      <c r="C33" s="2">
        <f>'[3]TAA (2)'!K99</f>
        <v>77842</v>
      </c>
      <c r="D33" s="2">
        <f>'[3]TAA (2)'!L99</f>
        <v>79619</v>
      </c>
      <c r="E33" s="2">
        <f>'[3]TAA (2)'!M99</f>
        <v>80494</v>
      </c>
      <c r="F33" s="2">
        <f>'[3]TAA (2)'!N99</f>
        <v>80421</v>
      </c>
      <c r="G33" s="2">
        <f>'[3]TAA (2)'!O99</f>
        <v>79557</v>
      </c>
      <c r="H33" s="2">
        <f>'[3]TAA (2)'!P99</f>
        <v>77843</v>
      </c>
      <c r="I33" s="2">
        <f>'[3]TAA (2)'!Q99</f>
        <v>76778</v>
      </c>
      <c r="J33" s="2">
        <f>'[3]TAA (2)'!R99</f>
        <v>75416</v>
      </c>
      <c r="K33" s="2">
        <f>'[3]TAA (2)'!S99</f>
        <v>74007</v>
      </c>
      <c r="L33" s="2">
        <f>'[3]TAA (2)'!T99</f>
        <v>72364</v>
      </c>
      <c r="M33" s="2">
        <f>'[3]TAA (2)'!U99</f>
        <v>70864</v>
      </c>
      <c r="N33" s="2">
        <f>'[3]TAA (2)'!V99</f>
        <v>67901</v>
      </c>
      <c r="O33" s="2">
        <f>'[3]TAA (2)'!W99</f>
        <v>65836</v>
      </c>
      <c r="P33" s="2">
        <f>'[3]TAA (2)'!X99</f>
        <v>64258</v>
      </c>
      <c r="Q33" s="2">
        <f>'[3]TAA (2)'!Y99</f>
        <v>62519</v>
      </c>
      <c r="R33" s="2">
        <f>'[3]TAA (2)'!Z99</f>
        <v>60837</v>
      </c>
      <c r="S33" s="2">
        <f>'[3]TAA (2)'!AA99</f>
        <v>59634</v>
      </c>
      <c r="T33" s="2">
        <f>'[3]TAA (2)'!AB99</f>
        <v>59705</v>
      </c>
      <c r="U33" s="2">
        <f>'[3]TAA (2)'!AC99</f>
        <v>59093</v>
      </c>
      <c r="V33" s="2">
        <f>'[3]TAA (2)'!AD99</f>
        <v>58401</v>
      </c>
      <c r="W33" s="2">
        <f>'[3]TAA (2)'!AE99</f>
        <v>58013</v>
      </c>
      <c r="X33" s="2">
        <f>'[3]TAA (2)'!AF99</f>
        <v>58327</v>
      </c>
      <c r="Y33" s="2">
        <f>'[3]TAA (2)'!AG99</f>
        <v>57995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</row>
    <row r="34" spans="1:51" ht="22" thickTop="1" thickBot="1">
      <c r="A34" s="1" t="s">
        <v>5</v>
      </c>
      <c r="B34" s="2">
        <f>'[3]TAA (2)'!J100</f>
        <v>64871</v>
      </c>
      <c r="C34" s="2">
        <f>'[3]TAA (2)'!K100</f>
        <v>66846</v>
      </c>
      <c r="D34" s="2">
        <f>'[3]TAA (2)'!L100</f>
        <v>69456</v>
      </c>
      <c r="E34" s="2">
        <f>'[3]TAA (2)'!M100</f>
        <v>71294</v>
      </c>
      <c r="F34" s="2">
        <f>'[3]TAA (2)'!N100</f>
        <v>74068</v>
      </c>
      <c r="G34" s="2">
        <f>'[3]TAA (2)'!O100</f>
        <v>76848</v>
      </c>
      <c r="H34" s="2">
        <f>'[3]TAA (2)'!P100</f>
        <v>79272</v>
      </c>
      <c r="I34" s="2">
        <f>'[3]TAA (2)'!Q100</f>
        <v>80775</v>
      </c>
      <c r="J34" s="2">
        <f>'[3]TAA (2)'!R100</f>
        <v>81945</v>
      </c>
      <c r="K34" s="2">
        <f>'[3]TAA (2)'!S100</f>
        <v>82099</v>
      </c>
      <c r="L34" s="2">
        <f>'[3]TAA (2)'!T100</f>
        <v>81499</v>
      </c>
      <c r="M34" s="2">
        <f>'[3]TAA (2)'!U100</f>
        <v>80057</v>
      </c>
      <c r="N34" s="2">
        <f>'[3]TAA (2)'!V100</f>
        <v>78981</v>
      </c>
      <c r="O34" s="2">
        <f>'[3]TAA (2)'!W100</f>
        <v>78493</v>
      </c>
      <c r="P34" s="2">
        <f>'[3]TAA (2)'!X100</f>
        <v>77783</v>
      </c>
      <c r="Q34" s="2">
        <f>'[3]TAA (2)'!Y100</f>
        <v>76911</v>
      </c>
      <c r="R34" s="2">
        <f>'[3]TAA (2)'!Z100</f>
        <v>76037</v>
      </c>
      <c r="S34" s="2">
        <f>'[3]TAA (2)'!AA100</f>
        <v>74088</v>
      </c>
      <c r="T34" s="2">
        <f>'[3]TAA (2)'!AB100</f>
        <v>72441</v>
      </c>
      <c r="U34" s="2">
        <f>'[3]TAA (2)'!AC100</f>
        <v>70390</v>
      </c>
      <c r="V34" s="2">
        <f>'[3]TAA (2)'!AD100</f>
        <v>67638</v>
      </c>
      <c r="W34" s="2">
        <f>'[3]TAA (2)'!AE100</f>
        <v>65587</v>
      </c>
      <c r="X34" s="2">
        <f>'[3]TAA (2)'!AF100</f>
        <v>64731</v>
      </c>
      <c r="Y34" s="2">
        <f>'[3]TAA (2)'!AG100</f>
        <v>64672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</row>
    <row r="35" spans="1:51" ht="22" thickTop="1" thickBot="1">
      <c r="A35" s="1" t="s">
        <v>6</v>
      </c>
      <c r="B35" s="2">
        <f>'[3]TAA (2)'!J101</f>
        <v>59339</v>
      </c>
      <c r="C35" s="2">
        <f>'[3]TAA (2)'!K101</f>
        <v>59504</v>
      </c>
      <c r="D35" s="2">
        <f>'[3]TAA (2)'!L101</f>
        <v>60553</v>
      </c>
      <c r="E35" s="2">
        <f>'[3]TAA (2)'!M101</f>
        <v>61900</v>
      </c>
      <c r="F35" s="2">
        <f>'[3]TAA (2)'!N101</f>
        <v>63257</v>
      </c>
      <c r="G35" s="2">
        <f>'[3]TAA (2)'!O101</f>
        <v>65376</v>
      </c>
      <c r="H35" s="2">
        <f>'[3]TAA (2)'!P101</f>
        <v>67508</v>
      </c>
      <c r="I35" s="2">
        <f>'[3]TAA (2)'!Q101</f>
        <v>70074</v>
      </c>
      <c r="J35" s="2">
        <f>'[3]TAA (2)'!R101</f>
        <v>72090</v>
      </c>
      <c r="K35" s="2">
        <f>'[3]TAA (2)'!S101</f>
        <v>74920</v>
      </c>
      <c r="L35" s="2">
        <f>'[3]TAA (2)'!T101</f>
        <v>77844</v>
      </c>
      <c r="M35" s="2">
        <f>'[3]TAA (2)'!U101</f>
        <v>80399</v>
      </c>
      <c r="N35" s="2">
        <f>'[3]TAA (2)'!V101</f>
        <v>81876</v>
      </c>
      <c r="O35" s="2">
        <f>'[3]TAA (2)'!W101</f>
        <v>83418</v>
      </c>
      <c r="P35" s="2">
        <f>'[3]TAA (2)'!X101</f>
        <v>84184</v>
      </c>
      <c r="Q35" s="2">
        <f>'[3]TAA (2)'!Y101</f>
        <v>84199</v>
      </c>
      <c r="R35" s="2">
        <f>'[3]TAA (2)'!Z101</f>
        <v>83090</v>
      </c>
      <c r="S35" s="2">
        <f>'[3]TAA (2)'!AA101</f>
        <v>82521</v>
      </c>
      <c r="T35" s="2">
        <f>'[3]TAA (2)'!AB101</f>
        <v>82063</v>
      </c>
      <c r="U35" s="2">
        <f>'[3]TAA (2)'!AC101</f>
        <v>81310</v>
      </c>
      <c r="V35" s="2">
        <f>'[3]TAA (2)'!AD101</f>
        <v>80052</v>
      </c>
      <c r="W35" s="2">
        <f>'[3]TAA (2)'!AE101</f>
        <v>78740</v>
      </c>
      <c r="X35" s="2">
        <f>'[3]TAA (2)'!AF101</f>
        <v>76504</v>
      </c>
      <c r="Y35" s="2">
        <f>'[3]TAA (2)'!AG101</f>
        <v>74825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</row>
    <row r="36" spans="1:51" ht="22" thickTop="1" thickBot="1">
      <c r="A36" s="1" t="s">
        <v>7</v>
      </c>
      <c r="B36" s="2">
        <f>'[3]TAA (2)'!J102</f>
        <v>58649</v>
      </c>
      <c r="C36" s="2">
        <f>'[3]TAA (2)'!K102</f>
        <v>61327</v>
      </c>
      <c r="D36" s="2">
        <f>'[3]TAA (2)'!L102</f>
        <v>59773</v>
      </c>
      <c r="E36" s="2">
        <f>'[3]TAA (2)'!M102</f>
        <v>59404</v>
      </c>
      <c r="F36" s="2">
        <f>'[3]TAA (2)'!N102</f>
        <v>59052</v>
      </c>
      <c r="G36" s="2">
        <f>'[3]TAA (2)'!O102</f>
        <v>59460</v>
      </c>
      <c r="H36" s="2">
        <f>'[3]TAA (2)'!P102</f>
        <v>59657</v>
      </c>
      <c r="I36" s="2">
        <f>'[3]TAA (2)'!Q102</f>
        <v>60709</v>
      </c>
      <c r="J36" s="2">
        <f>'[3]TAA (2)'!R102</f>
        <v>62141</v>
      </c>
      <c r="K36" s="2">
        <f>'[3]TAA (2)'!S102</f>
        <v>63543</v>
      </c>
      <c r="L36" s="2">
        <f>'[3]TAA (2)'!T102</f>
        <v>65702</v>
      </c>
      <c r="M36" s="2">
        <f>'[3]TAA (2)'!U102</f>
        <v>67951</v>
      </c>
      <c r="N36" s="2">
        <f>'[3]TAA (2)'!V102</f>
        <v>70454</v>
      </c>
      <c r="O36" s="2">
        <f>'[3]TAA (2)'!W102</f>
        <v>72775</v>
      </c>
      <c r="P36" s="2">
        <f>'[3]TAA (2)'!X102</f>
        <v>76157</v>
      </c>
      <c r="Q36" s="2">
        <f>'[3]TAA (2)'!Y102</f>
        <v>79493</v>
      </c>
      <c r="R36" s="2">
        <f>'[3]TAA (2)'!Z102</f>
        <v>82320</v>
      </c>
      <c r="S36" s="2">
        <f>'[3]TAA (2)'!AA102</f>
        <v>84216</v>
      </c>
      <c r="T36" s="2">
        <f>'[3]TAA (2)'!AB102</f>
        <v>85957</v>
      </c>
      <c r="U36" s="2">
        <f>'[3]TAA (2)'!AC102</f>
        <v>86848</v>
      </c>
      <c r="V36" s="2">
        <f>'[3]TAA (2)'!AD102</f>
        <v>86729</v>
      </c>
      <c r="W36" s="2">
        <f>'[3]TAA (2)'!AE102</f>
        <v>85647</v>
      </c>
      <c r="X36" s="2">
        <f>'[3]TAA (2)'!AF102</f>
        <v>84648</v>
      </c>
      <c r="Y36" s="2">
        <f>'[3]TAA (2)'!AG102</f>
        <v>84404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</row>
    <row r="37" spans="1:51" ht="22" thickTop="1" thickBot="1">
      <c r="A37" s="1" t="s">
        <v>8</v>
      </c>
      <c r="B37" s="2">
        <f>'[3]TAA (2)'!J103</f>
        <v>58006</v>
      </c>
      <c r="C37" s="2">
        <f>'[3]TAA (2)'!K103</f>
        <v>55871</v>
      </c>
      <c r="D37" s="2">
        <f>'[3]TAA (2)'!L103</f>
        <v>56946</v>
      </c>
      <c r="E37" s="2">
        <f>'[3]TAA (2)'!M103</f>
        <v>57168</v>
      </c>
      <c r="F37" s="2">
        <f>'[3]TAA (2)'!N103</f>
        <v>57548</v>
      </c>
      <c r="G37" s="2">
        <f>'[3]TAA (2)'!O103</f>
        <v>58158</v>
      </c>
      <c r="H37" s="2">
        <f>'[3]TAA (2)'!P103</f>
        <v>60853</v>
      </c>
      <c r="I37" s="2">
        <f>'[3]TAA (2)'!Q103</f>
        <v>59460</v>
      </c>
      <c r="J37" s="2">
        <f>'[3]TAA (2)'!R103</f>
        <v>59264</v>
      </c>
      <c r="K37" s="2">
        <f>'[3]TAA (2)'!S103</f>
        <v>58942</v>
      </c>
      <c r="L37" s="2">
        <f>'[3]TAA (2)'!T103</f>
        <v>59385</v>
      </c>
      <c r="M37" s="2">
        <f>'[3]TAA (2)'!U103</f>
        <v>59597</v>
      </c>
      <c r="N37" s="2">
        <f>'[3]TAA (2)'!V103</f>
        <v>60670</v>
      </c>
      <c r="O37" s="2">
        <f>'[3]TAA (2)'!W103</f>
        <v>62216</v>
      </c>
      <c r="P37" s="2">
        <f>'[3]TAA (2)'!X103</f>
        <v>64123</v>
      </c>
      <c r="Q37" s="2">
        <f>'[3]TAA (2)'!Y103</f>
        <v>66633</v>
      </c>
      <c r="R37" s="2">
        <f>'[3]TAA (2)'!Z103</f>
        <v>69290</v>
      </c>
      <c r="S37" s="2">
        <f>'[3]TAA (2)'!AA103</f>
        <v>72049</v>
      </c>
      <c r="T37" s="2">
        <f>'[3]TAA (2)'!AB103</f>
        <v>74567</v>
      </c>
      <c r="U37" s="2">
        <f>'[3]TAA (2)'!AC103</f>
        <v>77663</v>
      </c>
      <c r="V37" s="2">
        <f>'[3]TAA (2)'!AD103</f>
        <v>80739</v>
      </c>
      <c r="W37" s="2">
        <f>'[3]TAA (2)'!AE103</f>
        <v>83432</v>
      </c>
      <c r="X37" s="2">
        <f>'[3]TAA (2)'!AF103</f>
        <v>84844</v>
      </c>
      <c r="Y37" s="2">
        <f>'[3]TAA (2)'!AG103</f>
        <v>87015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</row>
    <row r="38" spans="1:51" ht="22" thickTop="1" thickBot="1">
      <c r="A38" s="1" t="s">
        <v>9</v>
      </c>
      <c r="B38" s="2">
        <f>'[3]TAA (2)'!J104</f>
        <v>51722</v>
      </c>
      <c r="C38" s="2">
        <f>'[3]TAA (2)'!K104</f>
        <v>53306</v>
      </c>
      <c r="D38" s="2">
        <f>'[3]TAA (2)'!L104</f>
        <v>55490</v>
      </c>
      <c r="E38" s="2">
        <f>'[3]TAA (2)'!M104</f>
        <v>57096</v>
      </c>
      <c r="F38" s="2">
        <f>'[3]TAA (2)'!N104</f>
        <v>57817</v>
      </c>
      <c r="G38" s="2">
        <f>'[3]TAA (2)'!O104</f>
        <v>57339</v>
      </c>
      <c r="H38" s="2">
        <f>'[3]TAA (2)'!P104</f>
        <v>55191</v>
      </c>
      <c r="I38" s="2">
        <f>'[3]TAA (2)'!Q104</f>
        <v>56217</v>
      </c>
      <c r="J38" s="2">
        <f>'[3]TAA (2)'!R104</f>
        <v>56538</v>
      </c>
      <c r="K38" s="2">
        <f>'[3]TAA (2)'!S104</f>
        <v>57013</v>
      </c>
      <c r="L38" s="2">
        <f>'[3]TAA (2)'!T104</f>
        <v>57674</v>
      </c>
      <c r="M38" s="2">
        <f>'[3]TAA (2)'!U104</f>
        <v>60426</v>
      </c>
      <c r="N38" s="2">
        <f>'[3]TAA (2)'!V104</f>
        <v>59015</v>
      </c>
      <c r="O38" s="2">
        <f>'[3]TAA (2)'!W104</f>
        <v>58872</v>
      </c>
      <c r="P38" s="2">
        <f>'[3]TAA (2)'!X104</f>
        <v>58819</v>
      </c>
      <c r="Q38" s="2">
        <f>'[3]TAA (2)'!Y104</f>
        <v>59594</v>
      </c>
      <c r="R38" s="2">
        <f>'[3]TAA (2)'!Z104</f>
        <v>60006</v>
      </c>
      <c r="S38" s="2">
        <f>'[3]TAA (2)'!AA104</f>
        <v>61412</v>
      </c>
      <c r="T38" s="2">
        <f>'[3]TAA (2)'!AB104</f>
        <v>63252</v>
      </c>
      <c r="U38" s="2">
        <f>'[3]TAA (2)'!AC104</f>
        <v>65050</v>
      </c>
      <c r="V38" s="2">
        <f>'[3]TAA (2)'!AD104</f>
        <v>67583</v>
      </c>
      <c r="W38" s="2">
        <f>'[3]TAA (2)'!AE104</f>
        <v>70118</v>
      </c>
      <c r="X38" s="2">
        <f>'[3]TAA (2)'!AF104</f>
        <v>72533</v>
      </c>
      <c r="Y38" s="2">
        <f>'[3]TAA (2)'!AG104</f>
        <v>75012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</row>
    <row r="39" spans="1:51" ht="22" thickTop="1" thickBot="1">
      <c r="A39" s="1" t="s">
        <v>10</v>
      </c>
      <c r="B39" s="2">
        <f>'[3]TAA (2)'!J105</f>
        <v>48687</v>
      </c>
      <c r="C39" s="2">
        <f>'[3]TAA (2)'!K105</f>
        <v>47911</v>
      </c>
      <c r="D39" s="2">
        <f>'[3]TAA (2)'!L105</f>
        <v>47612</v>
      </c>
      <c r="E39" s="2">
        <f>'[3]TAA (2)'!M105</f>
        <v>47865</v>
      </c>
      <c r="F39" s="2">
        <f>'[3]TAA (2)'!N105</f>
        <v>49111</v>
      </c>
      <c r="G39" s="2">
        <f>'[3]TAA (2)'!O105</f>
        <v>50630</v>
      </c>
      <c r="H39" s="2">
        <f>'[3]TAA (2)'!P105</f>
        <v>52256</v>
      </c>
      <c r="I39" s="2">
        <f>'[3]TAA (2)'!Q105</f>
        <v>54462</v>
      </c>
      <c r="J39" s="2">
        <f>'[3]TAA (2)'!R105</f>
        <v>56055</v>
      </c>
      <c r="K39" s="2">
        <f>'[3]TAA (2)'!S105</f>
        <v>56849</v>
      </c>
      <c r="L39" s="2">
        <f>'[3]TAA (2)'!T105</f>
        <v>56483</v>
      </c>
      <c r="M39" s="2">
        <f>'[3]TAA (2)'!U105</f>
        <v>54387</v>
      </c>
      <c r="N39" s="2">
        <f>'[3]TAA (2)'!V105</f>
        <v>55292</v>
      </c>
      <c r="O39" s="2">
        <f>'[3]TAA (2)'!W105</f>
        <v>55642</v>
      </c>
      <c r="P39" s="2">
        <f>'[3]TAA (2)'!X105</f>
        <v>56311</v>
      </c>
      <c r="Q39" s="2">
        <f>'[3]TAA (2)'!Y105</f>
        <v>57147</v>
      </c>
      <c r="R39" s="2">
        <f>'[3]TAA (2)'!Z105</f>
        <v>59920</v>
      </c>
      <c r="S39" s="2">
        <f>'[3]TAA (2)'!AA105</f>
        <v>58809</v>
      </c>
      <c r="T39" s="2">
        <f>'[3]TAA (2)'!AB105</f>
        <v>58866</v>
      </c>
      <c r="U39" s="2">
        <f>'[3]TAA (2)'!AC105</f>
        <v>58953</v>
      </c>
      <c r="V39" s="2">
        <f>'[3]TAA (2)'!AD105</f>
        <v>59612</v>
      </c>
      <c r="W39" s="2">
        <f>'[3]TAA (2)'!AE105</f>
        <v>60108</v>
      </c>
      <c r="X39" s="2">
        <f>'[3]TAA (2)'!AF105</f>
        <v>61468</v>
      </c>
      <c r="Y39" s="2">
        <f>'[3]TAA (2)'!AG105</f>
        <v>63214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ht="22" thickTop="1" thickBot="1">
      <c r="A40" s="1" t="s">
        <v>11</v>
      </c>
      <c r="B40" s="2">
        <f>'[3]TAA (2)'!J106</f>
        <v>47607</v>
      </c>
      <c r="C40" s="2">
        <f>'[3]TAA (2)'!K106</f>
        <v>48131</v>
      </c>
      <c r="D40" s="2">
        <f>'[3]TAA (2)'!L106</f>
        <v>47818</v>
      </c>
      <c r="E40" s="2">
        <f>'[3]TAA (2)'!M106</f>
        <v>47501</v>
      </c>
      <c r="F40" s="2">
        <f>'[3]TAA (2)'!N106</f>
        <v>47143</v>
      </c>
      <c r="G40" s="2">
        <f>'[3]TAA (2)'!O106</f>
        <v>46918</v>
      </c>
      <c r="H40" s="2">
        <f>'[3]TAA (2)'!P106</f>
        <v>46184</v>
      </c>
      <c r="I40" s="2">
        <f>'[3]TAA (2)'!Q106</f>
        <v>46069</v>
      </c>
      <c r="J40" s="2">
        <f>'[3]TAA (2)'!R106</f>
        <v>46430</v>
      </c>
      <c r="K40" s="2">
        <f>'[3]TAA (2)'!S106</f>
        <v>47592</v>
      </c>
      <c r="L40" s="2">
        <f>'[3]TAA (2)'!T106</f>
        <v>49084</v>
      </c>
      <c r="M40" s="2">
        <f>'[3]TAA (2)'!U106</f>
        <v>50823</v>
      </c>
      <c r="N40" s="2">
        <f>'[3]TAA (2)'!V106</f>
        <v>52949</v>
      </c>
      <c r="O40" s="2">
        <f>'[3]TAA (2)'!W106</f>
        <v>54708</v>
      </c>
      <c r="P40" s="2">
        <f>'[3]TAA (2)'!X106</f>
        <v>55598</v>
      </c>
      <c r="Q40" s="2">
        <f>'[3]TAA (2)'!Y106</f>
        <v>55290</v>
      </c>
      <c r="R40" s="2">
        <f>'[3]TAA (2)'!Z106</f>
        <v>53235</v>
      </c>
      <c r="S40" s="2">
        <f>'[3]TAA (2)'!AA106</f>
        <v>54377</v>
      </c>
      <c r="T40" s="2">
        <f>'[3]TAA (2)'!AB106</f>
        <v>54835</v>
      </c>
      <c r="U40" s="2">
        <f>'[3]TAA (2)'!AC106</f>
        <v>55579</v>
      </c>
      <c r="V40" s="2">
        <f>'[3]TAA (2)'!AD106</f>
        <v>56441</v>
      </c>
      <c r="W40" s="2">
        <f>'[3]TAA (2)'!AE106</f>
        <v>59193</v>
      </c>
      <c r="X40" s="2">
        <f>'[3]TAA (2)'!AF106</f>
        <v>57784</v>
      </c>
      <c r="Y40" s="2">
        <f>'[3]TAA (2)'!AG106</f>
        <v>57941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ht="22" thickTop="1" thickBot="1">
      <c r="A41" s="1" t="s">
        <v>12</v>
      </c>
      <c r="B41" s="2">
        <f>'[3]TAA (2)'!J107</f>
        <v>45432</v>
      </c>
      <c r="C41" s="2">
        <f>'[3]TAA (2)'!K107</f>
        <v>45830</v>
      </c>
      <c r="D41" s="2">
        <f>'[3]TAA (2)'!L107</f>
        <v>45725</v>
      </c>
      <c r="E41" s="2">
        <f>'[3]TAA (2)'!M107</f>
        <v>45399</v>
      </c>
      <c r="F41" s="2">
        <f>'[3]TAA (2)'!N107</f>
        <v>44833</v>
      </c>
      <c r="G41" s="2">
        <f>'[3]TAA (2)'!O107</f>
        <v>44497</v>
      </c>
      <c r="H41" s="2">
        <f>'[3]TAA (2)'!P107</f>
        <v>45070</v>
      </c>
      <c r="I41" s="2">
        <f>'[3]TAA (2)'!Q107</f>
        <v>44980</v>
      </c>
      <c r="J41" s="2">
        <f>'[3]TAA (2)'!R107</f>
        <v>44846</v>
      </c>
      <c r="K41" s="2">
        <f>'[3]TAA (2)'!S107</f>
        <v>44628</v>
      </c>
      <c r="L41" s="2">
        <f>'[3]TAA (2)'!T107</f>
        <v>44616</v>
      </c>
      <c r="M41" s="2">
        <f>'[3]TAA (2)'!U107</f>
        <v>44050</v>
      </c>
      <c r="N41" s="2">
        <f>'[3]TAA (2)'!V107</f>
        <v>43924</v>
      </c>
      <c r="O41" s="2">
        <f>'[3]TAA (2)'!W107</f>
        <v>44303</v>
      </c>
      <c r="P41" s="2">
        <f>'[3]TAA (2)'!X107</f>
        <v>45461</v>
      </c>
      <c r="Q41" s="2">
        <f>'[3]TAA (2)'!Y107</f>
        <v>46986</v>
      </c>
      <c r="R41" s="2">
        <f>'[3]TAA (2)'!Z107</f>
        <v>48778</v>
      </c>
      <c r="S41" s="2">
        <f>'[3]TAA (2)'!AA107</f>
        <v>51077</v>
      </c>
      <c r="T41" s="2">
        <f>'[3]TAA (2)'!AB107</f>
        <v>52764</v>
      </c>
      <c r="U41" s="2">
        <f>'[3]TAA (2)'!AC107</f>
        <v>53793</v>
      </c>
      <c r="V41" s="2">
        <f>'[3]TAA (2)'!AD107</f>
        <v>53555</v>
      </c>
      <c r="W41" s="2">
        <f>'[3]TAA (2)'!AE107</f>
        <v>51615</v>
      </c>
      <c r="X41" s="2">
        <f>'[3]TAA (2)'!AF107</f>
        <v>52517</v>
      </c>
      <c r="Y41" s="2">
        <f>'[3]TAA (2)'!AG107</f>
        <v>53069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ht="22" thickTop="1" thickBot="1">
      <c r="A42" s="1" t="s">
        <v>13</v>
      </c>
      <c r="B42" s="2">
        <f>'[3]TAA (2)'!J108</f>
        <v>20801</v>
      </c>
      <c r="C42" s="2">
        <f>'[3]TAA (2)'!K108</f>
        <v>23494</v>
      </c>
      <c r="D42" s="2">
        <f>'[3]TAA (2)'!L108</f>
        <v>28256</v>
      </c>
      <c r="E42" s="2">
        <f>'[3]TAA (2)'!M108</f>
        <v>33216</v>
      </c>
      <c r="F42" s="2">
        <f>'[3]TAA (2)'!N108</f>
        <v>38299</v>
      </c>
      <c r="G42" s="2">
        <f>'[3]TAA (2)'!O108</f>
        <v>40940</v>
      </c>
      <c r="H42" s="2">
        <f>'[3]TAA (2)'!P108</f>
        <v>41300</v>
      </c>
      <c r="I42" s="2">
        <f>'[3]TAA (2)'!Q108</f>
        <v>41248</v>
      </c>
      <c r="J42" s="2">
        <f>'[3]TAA (2)'!R108</f>
        <v>41181</v>
      </c>
      <c r="K42" s="2">
        <f>'[3]TAA (2)'!S108</f>
        <v>40765</v>
      </c>
      <c r="L42" s="2">
        <f>'[3]TAA (2)'!T108</f>
        <v>40557</v>
      </c>
      <c r="M42" s="2">
        <f>'[3]TAA (2)'!U108</f>
        <v>41207</v>
      </c>
      <c r="N42" s="2">
        <f>'[3]TAA (2)'!V108</f>
        <v>41284</v>
      </c>
      <c r="O42" s="2">
        <f>'[3]TAA (2)'!W108</f>
        <v>41346</v>
      </c>
      <c r="P42" s="2">
        <f>'[3]TAA (2)'!X108</f>
        <v>41289</v>
      </c>
      <c r="Q42" s="2">
        <f>'[3]TAA (2)'!Y108</f>
        <v>41414</v>
      </c>
      <c r="R42" s="2">
        <f>'[3]TAA (2)'!Z108</f>
        <v>41008</v>
      </c>
      <c r="S42" s="2">
        <f>'[3]TAA (2)'!AA108</f>
        <v>41079</v>
      </c>
      <c r="T42" s="2">
        <f>'[3]TAA (2)'!AB108</f>
        <v>41624</v>
      </c>
      <c r="U42" s="2">
        <f>'[3]TAA (2)'!AC108</f>
        <v>42958</v>
      </c>
      <c r="V42" s="2">
        <f>'[3]TAA (2)'!AD108</f>
        <v>44590</v>
      </c>
      <c r="W42" s="2">
        <f>'[3]TAA (2)'!AE108</f>
        <v>46314</v>
      </c>
      <c r="X42" s="2">
        <f>'[3]TAA (2)'!AF108</f>
        <v>48176</v>
      </c>
      <c r="Y42" s="2">
        <f>'[3]TAA (2)'!AG108</f>
        <v>49895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ht="22" thickTop="1" thickBot="1">
      <c r="A43" s="1" t="s">
        <v>14</v>
      </c>
      <c r="B43" s="2">
        <f>'[3]TAA (2)'!J109</f>
        <v>30302</v>
      </c>
      <c r="C43" s="2">
        <f>'[3]TAA (2)'!K109</f>
        <v>28883</v>
      </c>
      <c r="D43" s="2">
        <f>'[3]TAA (2)'!L109</f>
        <v>25620</v>
      </c>
      <c r="E43" s="2">
        <f>'[3]TAA (2)'!M109</f>
        <v>21942</v>
      </c>
      <c r="F43" s="2">
        <f>'[3]TAA (2)'!N109</f>
        <v>18607</v>
      </c>
      <c r="G43" s="2">
        <f>'[3]TAA (2)'!O109</f>
        <v>17583</v>
      </c>
      <c r="H43" s="2">
        <f>'[3]TAA (2)'!P109</f>
        <v>19989</v>
      </c>
      <c r="I43" s="2">
        <f>'[3]TAA (2)'!Q109</f>
        <v>24204</v>
      </c>
      <c r="J43" s="2">
        <f>'[3]TAA (2)'!R109</f>
        <v>28497</v>
      </c>
      <c r="K43" s="2">
        <f>'[3]TAA (2)'!S109</f>
        <v>32839</v>
      </c>
      <c r="L43" s="2">
        <f>'[3]TAA (2)'!T109</f>
        <v>35289</v>
      </c>
      <c r="M43" s="2">
        <f>'[3]TAA (2)'!U109</f>
        <v>35805</v>
      </c>
      <c r="N43" s="2">
        <f>'[3]TAA (2)'!V109</f>
        <v>35751</v>
      </c>
      <c r="O43" s="2">
        <f>'[3]TAA (2)'!W109</f>
        <v>35816</v>
      </c>
      <c r="P43" s="2">
        <f>'[3]TAA (2)'!X109</f>
        <v>35640</v>
      </c>
      <c r="Q43" s="2">
        <f>'[3]TAA (2)'!Y109</f>
        <v>35628</v>
      </c>
      <c r="R43" s="2">
        <f>'[3]TAA (2)'!Z109</f>
        <v>36258</v>
      </c>
      <c r="S43" s="2">
        <f>'[3]TAA (2)'!AA109</f>
        <v>36560</v>
      </c>
      <c r="T43" s="2">
        <f>'[3]TAA (2)'!AB109</f>
        <v>36568</v>
      </c>
      <c r="U43" s="2">
        <f>'[3]TAA (2)'!AC109</f>
        <v>36817</v>
      </c>
      <c r="V43" s="2">
        <f>'[3]TAA (2)'!AD109</f>
        <v>37161</v>
      </c>
      <c r="W43" s="2">
        <f>'[3]TAA (2)'!AE109</f>
        <v>37053</v>
      </c>
      <c r="X43" s="2">
        <f>'[3]TAA (2)'!AF109</f>
        <v>37170</v>
      </c>
      <c r="Y43" s="2">
        <f>'[3]TAA (2)'!AG109</f>
        <v>37738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ht="22" thickTop="1" thickBot="1">
      <c r="A44" s="1" t="s">
        <v>15</v>
      </c>
      <c r="B44" s="2">
        <f>'[3]TAA (2)'!J110</f>
        <v>18218</v>
      </c>
      <c r="C44" s="2">
        <f>'[3]TAA (2)'!K110</f>
        <v>19314</v>
      </c>
      <c r="D44" s="2">
        <f>'[3]TAA (2)'!L110</f>
        <v>20231</v>
      </c>
      <c r="E44" s="2">
        <f>'[3]TAA (2)'!M110</f>
        <v>21554</v>
      </c>
      <c r="F44" s="2">
        <f>'[3]TAA (2)'!N110</f>
        <v>22444</v>
      </c>
      <c r="G44" s="2">
        <f>'[3]TAA (2)'!O110</f>
        <v>22760</v>
      </c>
      <c r="H44" s="2">
        <f>'[3]TAA (2)'!P110</f>
        <v>21800</v>
      </c>
      <c r="I44" s="2">
        <f>'[3]TAA (2)'!Q110</f>
        <v>19240</v>
      </c>
      <c r="J44" s="2">
        <f>'[3]TAA (2)'!R110</f>
        <v>16501</v>
      </c>
      <c r="K44" s="2">
        <f>'[3]TAA (2)'!S110</f>
        <v>14006</v>
      </c>
      <c r="L44" s="2">
        <f>'[3]TAA (2)'!T110</f>
        <v>13515</v>
      </c>
      <c r="M44" s="2">
        <f>'[3]TAA (2)'!U110</f>
        <v>15669</v>
      </c>
      <c r="N44" s="2">
        <f>'[3]TAA (2)'!V110</f>
        <v>19211</v>
      </c>
      <c r="O44" s="2">
        <f>'[3]TAA (2)'!W110</f>
        <v>22826</v>
      </c>
      <c r="P44" s="2">
        <f>'[3]TAA (2)'!X110</f>
        <v>26096</v>
      </c>
      <c r="Q44" s="2">
        <f>'[3]TAA (2)'!Y110</f>
        <v>28097</v>
      </c>
      <c r="R44" s="2">
        <f>'[3]TAA (2)'!Z110</f>
        <v>28523</v>
      </c>
      <c r="S44" s="2">
        <f>'[3]TAA (2)'!AA110</f>
        <v>28868</v>
      </c>
      <c r="T44" s="2">
        <f>'[3]TAA (2)'!AB110</f>
        <v>28927</v>
      </c>
      <c r="U44" s="2">
        <f>'[3]TAA (2)'!AC110</f>
        <v>28830</v>
      </c>
      <c r="V44" s="2">
        <f>'[3]TAA (2)'!AD110</f>
        <v>28989</v>
      </c>
      <c r="W44" s="2">
        <f>'[3]TAA (2)'!AE110</f>
        <v>29575</v>
      </c>
      <c r="X44" s="2">
        <f>'[3]TAA (2)'!AF110</f>
        <v>29852</v>
      </c>
      <c r="Y44" s="2">
        <f>'[3]TAA (2)'!AG110</f>
        <v>30220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ht="22" thickTop="1" thickBot="1">
      <c r="A45" s="1" t="s">
        <v>16</v>
      </c>
      <c r="B45" s="2">
        <f>'[3]TAA (2)'!J111</f>
        <v>10333</v>
      </c>
      <c r="C45" s="2">
        <f>'[3]TAA (2)'!K111</f>
        <v>11111</v>
      </c>
      <c r="D45" s="2">
        <f>'[3]TAA (2)'!L111</f>
        <v>12025</v>
      </c>
      <c r="E45" s="2">
        <f>'[3]TAA (2)'!M111</f>
        <v>12861</v>
      </c>
      <c r="F45" s="2">
        <f>'[3]TAA (2)'!N111</f>
        <v>13981</v>
      </c>
      <c r="G45" s="2">
        <f>'[3]TAA (2)'!O111</f>
        <v>15201</v>
      </c>
      <c r="H45" s="2">
        <f>'[3]TAA (2)'!P111</f>
        <v>16438</v>
      </c>
      <c r="I45" s="2">
        <f>'[3]TAA (2)'!Q111</f>
        <v>17656</v>
      </c>
      <c r="J45" s="2">
        <f>'[3]TAA (2)'!R111</f>
        <v>18898</v>
      </c>
      <c r="K45" s="2">
        <f>'[3]TAA (2)'!S111</f>
        <v>20041</v>
      </c>
      <c r="L45" s="2">
        <f>'[3]TAA (2)'!T111</f>
        <v>20818</v>
      </c>
      <c r="M45" s="2">
        <f>'[3]TAA (2)'!U111</f>
        <v>20686</v>
      </c>
      <c r="N45" s="2">
        <f>'[3]TAA (2)'!V111</f>
        <v>19592</v>
      </c>
      <c r="O45" s="2">
        <f>'[3]TAA (2)'!W111</f>
        <v>18408</v>
      </c>
      <c r="P45" s="2">
        <f>'[3]TAA (2)'!X111</f>
        <v>17170</v>
      </c>
      <c r="Q45" s="2">
        <f>'[3]TAA (2)'!Y111</f>
        <v>17411</v>
      </c>
      <c r="R45" s="2">
        <f>'[3]TAA (2)'!Z111</f>
        <v>18977</v>
      </c>
      <c r="S45" s="2">
        <f>'[3]TAA (2)'!AA111</f>
        <v>20859</v>
      </c>
      <c r="T45" s="2">
        <f>'[3]TAA (2)'!AB111</f>
        <v>22777</v>
      </c>
      <c r="U45" s="2">
        <f>'[3]TAA (2)'!AC111</f>
        <v>24581</v>
      </c>
      <c r="V45" s="2">
        <f>'[3]TAA (2)'!AD111</f>
        <v>26106</v>
      </c>
      <c r="W45" s="2">
        <f>'[3]TAA (2)'!AE111</f>
        <v>27490</v>
      </c>
      <c r="X45" s="2">
        <f>'[3]TAA (2)'!AF111</f>
        <v>28778</v>
      </c>
      <c r="Y45" s="2">
        <f>'[3]TAA (2)'!AG111</f>
        <v>29850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ht="16" thickTop="1" thickBot="1">
      <c r="A46" s="22"/>
      <c r="B46" s="9">
        <f>'[3]TAA (2)'!J112</f>
        <v>883423</v>
      </c>
      <c r="C46" s="9">
        <f>'[3]TAA (2)'!K112</f>
        <v>887196</v>
      </c>
      <c r="D46" s="9">
        <f>'[3]TAA (2)'!L112</f>
        <v>890449</v>
      </c>
      <c r="E46" s="9">
        <f>'[3]TAA (2)'!M112</f>
        <v>894062</v>
      </c>
      <c r="F46" s="9">
        <f>'[3]TAA (2)'!N112</f>
        <v>898200</v>
      </c>
      <c r="G46" s="9">
        <f>'[3]TAA (2)'!O112</f>
        <v>902189</v>
      </c>
      <c r="H46" s="9">
        <f>'[3]TAA (2)'!P112</f>
        <v>906535</v>
      </c>
      <c r="I46" s="9">
        <f>'[3]TAA (2)'!Q112</f>
        <v>911666</v>
      </c>
      <c r="J46" s="9">
        <f>'[3]TAA (2)'!R112</f>
        <v>917448</v>
      </c>
      <c r="K46" s="9">
        <f>'[3]TAA (2)'!S112</f>
        <v>922885</v>
      </c>
      <c r="L46" s="9">
        <f>'[3]TAA (2)'!T112</f>
        <v>929058</v>
      </c>
      <c r="M46" s="9">
        <f>'[3]TAA (2)'!U112</f>
        <v>935411</v>
      </c>
      <c r="N46" s="9">
        <f>'[3]TAA (2)'!V112</f>
        <v>939619</v>
      </c>
      <c r="O46" s="9">
        <f>'[3]TAA (2)'!W112</f>
        <v>948026</v>
      </c>
      <c r="P46" s="9">
        <f>'[3]TAA (2)'!X112</f>
        <v>957506</v>
      </c>
      <c r="Q46" s="9">
        <f>'[3]TAA (2)'!Y112</f>
        <v>968475</v>
      </c>
      <c r="R46" s="9">
        <f>'[3]TAA (2)'!Z112</f>
        <v>977891</v>
      </c>
      <c r="S46" s="9">
        <f>'[3]TAA (2)'!AA112</f>
        <v>987427</v>
      </c>
      <c r="T46" s="9">
        <f>'[3]TAA (2)'!AB112</f>
        <v>999144</v>
      </c>
      <c r="U46" s="9">
        <f>'[3]TAA (2)'!AC112</f>
        <v>1009440</v>
      </c>
      <c r="V46" s="9">
        <f>'[3]TAA (2)'!AD112</f>
        <v>1017111</v>
      </c>
      <c r="W46" s="9">
        <f>'[3]TAA (2)'!AE112</f>
        <v>1024301</v>
      </c>
      <c r="X46" s="9">
        <f>'[3]TAA (2)'!AF112</f>
        <v>1029585</v>
      </c>
      <c r="Y46" s="9">
        <f>'[3]TAA (2)'!AG112</f>
        <v>1039934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ht="22" thickTop="1" thickBot="1">
      <c r="A49" s="21" t="s">
        <v>30</v>
      </c>
      <c r="B49" s="1">
        <f t="shared" ref="B49:F49" si="2">B27</f>
        <v>1990</v>
      </c>
      <c r="C49" s="1">
        <f t="shared" si="2"/>
        <v>1991</v>
      </c>
      <c r="D49" s="1">
        <f t="shared" si="2"/>
        <v>1992</v>
      </c>
      <c r="E49" s="1">
        <f t="shared" si="2"/>
        <v>1993</v>
      </c>
      <c r="F49" s="1">
        <f t="shared" si="2"/>
        <v>1994</v>
      </c>
      <c r="G49" s="1">
        <f>G27</f>
        <v>1995</v>
      </c>
      <c r="H49" s="1">
        <f t="shared" ref="H49:Y49" si="3">H27</f>
        <v>1996</v>
      </c>
      <c r="I49" s="1">
        <f t="shared" si="3"/>
        <v>1997</v>
      </c>
      <c r="J49" s="1">
        <f t="shared" si="3"/>
        <v>1998</v>
      </c>
      <c r="K49" s="1">
        <f t="shared" si="3"/>
        <v>1999</v>
      </c>
      <c r="L49" s="1">
        <f t="shared" si="3"/>
        <v>2000</v>
      </c>
      <c r="M49" s="1">
        <f t="shared" si="3"/>
        <v>2001</v>
      </c>
      <c r="N49" s="1">
        <f t="shared" si="3"/>
        <v>2002</v>
      </c>
      <c r="O49" s="1">
        <f t="shared" si="3"/>
        <v>2003</v>
      </c>
      <c r="P49" s="1">
        <f t="shared" si="3"/>
        <v>2004</v>
      </c>
      <c r="Q49" s="1">
        <f t="shared" si="3"/>
        <v>2005</v>
      </c>
      <c r="R49" s="1">
        <f t="shared" si="3"/>
        <v>2006</v>
      </c>
      <c r="S49" s="1">
        <f t="shared" si="3"/>
        <v>2007</v>
      </c>
      <c r="T49" s="1">
        <f t="shared" si="3"/>
        <v>2008</v>
      </c>
      <c r="U49" s="1">
        <f t="shared" si="3"/>
        <v>2009</v>
      </c>
      <c r="V49" s="1">
        <f t="shared" si="3"/>
        <v>2010</v>
      </c>
      <c r="W49" s="1">
        <f t="shared" si="3"/>
        <v>2011</v>
      </c>
      <c r="X49" s="1">
        <f t="shared" si="3"/>
        <v>2012</v>
      </c>
      <c r="Y49" s="1">
        <f t="shared" si="3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ht="22" thickTop="1" thickBot="1">
      <c r="A50" s="1" t="s">
        <v>17</v>
      </c>
      <c r="B50" s="10">
        <f t="shared" ref="B50:G65" si="4">B2*B28</f>
        <v>14806.01270133702</v>
      </c>
      <c r="C50" s="10">
        <f t="shared" si="4"/>
        <v>15101.668542239275</v>
      </c>
      <c r="D50" s="10">
        <f t="shared" si="4"/>
        <v>15219.002069509948</v>
      </c>
      <c r="E50" s="10">
        <f t="shared" si="4"/>
        <v>15771.814790377464</v>
      </c>
      <c r="F50" s="10">
        <f t="shared" si="4"/>
        <v>16114.25100270835</v>
      </c>
      <c r="G50" s="10">
        <f>G2*G28</f>
        <v>16470.465764818226</v>
      </c>
      <c r="H50" s="10">
        <f t="shared" ref="H50:Y64" si="5">H2*H28</f>
        <v>16731.528101573629</v>
      </c>
      <c r="I50" s="10">
        <f t="shared" si="5"/>
        <v>17178.065574258366</v>
      </c>
      <c r="J50" s="10">
        <f t="shared" si="5"/>
        <v>17531.177137445236</v>
      </c>
      <c r="K50" s="10">
        <f t="shared" si="5"/>
        <v>17989.666159216686</v>
      </c>
      <c r="L50" s="10">
        <f t="shared" si="5"/>
        <v>18486.813359891694</v>
      </c>
      <c r="M50" s="10">
        <f t="shared" si="5"/>
        <v>18928.402998663176</v>
      </c>
      <c r="N50" s="10">
        <f t="shared" si="5"/>
        <v>19118.670786396437</v>
      </c>
      <c r="O50" s="10">
        <f t="shared" si="5"/>
        <v>19386.468281310459</v>
      </c>
      <c r="P50" s="10">
        <f t="shared" si="5"/>
        <v>19660.230538138017</v>
      </c>
      <c r="Q50" s="10">
        <f t="shared" si="5"/>
        <v>20103.305785286797</v>
      </c>
      <c r="R50" s="10">
        <f t="shared" si="5"/>
        <v>20440.3948937118</v>
      </c>
      <c r="S50" s="10">
        <f t="shared" si="5"/>
        <v>20764.65701471076</v>
      </c>
      <c r="T50" s="10">
        <f t="shared" si="5"/>
        <v>21177.538897922794</v>
      </c>
      <c r="U50" s="10">
        <f t="shared" si="5"/>
        <v>21604.275583785606</v>
      </c>
      <c r="V50" s="10">
        <f t="shared" si="5"/>
        <v>21703.628021976838</v>
      </c>
      <c r="W50" s="10">
        <f t="shared" si="5"/>
        <v>21691.924472029139</v>
      </c>
      <c r="X50" s="10">
        <f t="shared" si="5"/>
        <v>21549.867589905338</v>
      </c>
      <c r="Y50" s="10">
        <f t="shared" si="5"/>
        <v>21520.003359004313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ht="22" thickTop="1" thickBot="1">
      <c r="A51" s="1" t="s">
        <v>0</v>
      </c>
      <c r="B51" s="10">
        <f t="shared" si="4"/>
        <v>9448.3152686300109</v>
      </c>
      <c r="C51" s="10">
        <f t="shared" si="4"/>
        <v>9433.7875824157145</v>
      </c>
      <c r="D51" s="10">
        <f t="shared" si="4"/>
        <v>9318.2687322487891</v>
      </c>
      <c r="E51" s="10">
        <f t="shared" si="4"/>
        <v>9280.5835223674021</v>
      </c>
      <c r="F51" s="10">
        <f t="shared" si="4"/>
        <v>9351.7503037511506</v>
      </c>
      <c r="G51" s="10">
        <f t="shared" si="4"/>
        <v>9523.5674430863</v>
      </c>
      <c r="H51" s="10">
        <f t="shared" si="5"/>
        <v>9752.3635771703375</v>
      </c>
      <c r="I51" s="10">
        <f t="shared" si="5"/>
        <v>9996.1621405059705</v>
      </c>
      <c r="J51" s="10">
        <f t="shared" si="5"/>
        <v>10366.361752519319</v>
      </c>
      <c r="K51" s="10">
        <f t="shared" si="5"/>
        <v>10602.209430432804</v>
      </c>
      <c r="L51" s="10">
        <f t="shared" si="5"/>
        <v>10853.817396202514</v>
      </c>
      <c r="M51" s="10">
        <f t="shared" si="5"/>
        <v>11041.450914515814</v>
      </c>
      <c r="N51" s="10">
        <f t="shared" si="5"/>
        <v>11268.064238844814</v>
      </c>
      <c r="O51" s="10">
        <f t="shared" si="5"/>
        <v>11522.979520260888</v>
      </c>
      <c r="P51" s="10">
        <f t="shared" si="5"/>
        <v>11874.682787683758</v>
      </c>
      <c r="Q51" s="10">
        <f t="shared" si="5"/>
        <v>12232.07592513147</v>
      </c>
      <c r="R51" s="10">
        <f t="shared" si="5"/>
        <v>12603.279717794841</v>
      </c>
      <c r="S51" s="10">
        <f t="shared" si="5"/>
        <v>12864.500131087476</v>
      </c>
      <c r="T51" s="10">
        <f t="shared" si="5"/>
        <v>13049.778475416802</v>
      </c>
      <c r="U51" s="10">
        <f t="shared" si="5"/>
        <v>13226.35724778141</v>
      </c>
      <c r="V51" s="10">
        <f t="shared" si="5"/>
        <v>13405.116058218488</v>
      </c>
      <c r="W51" s="10">
        <f t="shared" si="5"/>
        <v>13404.379121967097</v>
      </c>
      <c r="X51" s="10">
        <f t="shared" si="5"/>
        <v>13392.833787361971</v>
      </c>
      <c r="Y51" s="10">
        <f t="shared" si="5"/>
        <v>13472.177257095063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ht="22" thickTop="1" thickBot="1">
      <c r="A52" s="1" t="s">
        <v>1</v>
      </c>
      <c r="B52" s="10">
        <f t="shared" si="4"/>
        <v>12195.675743289026</v>
      </c>
      <c r="C52" s="10">
        <f t="shared" si="4"/>
        <v>11725.948383277762</v>
      </c>
      <c r="D52" s="10">
        <f t="shared" si="4"/>
        <v>11387.280897056295</v>
      </c>
      <c r="E52" s="10">
        <f t="shared" si="4"/>
        <v>11231.322446615859</v>
      </c>
      <c r="F52" s="10">
        <f t="shared" si="4"/>
        <v>11090.095687847592</v>
      </c>
      <c r="G52" s="10">
        <f t="shared" si="4"/>
        <v>11002.434990628264</v>
      </c>
      <c r="H52" s="10">
        <f t="shared" si="5"/>
        <v>10936.436412099931</v>
      </c>
      <c r="I52" s="10">
        <f t="shared" si="5"/>
        <v>10859.101881615063</v>
      </c>
      <c r="J52" s="10">
        <f t="shared" si="5"/>
        <v>10781.617393728689</v>
      </c>
      <c r="K52" s="10">
        <f t="shared" si="5"/>
        <v>10824.920776926594</v>
      </c>
      <c r="L52" s="10">
        <f t="shared" si="5"/>
        <v>10968.769489415767</v>
      </c>
      <c r="M52" s="10">
        <f t="shared" si="5"/>
        <v>11180.103580196401</v>
      </c>
      <c r="N52" s="10">
        <f t="shared" si="5"/>
        <v>11417.385532502645</v>
      </c>
      <c r="O52" s="10">
        <f t="shared" si="5"/>
        <v>11735.592286172565</v>
      </c>
      <c r="P52" s="10">
        <f t="shared" si="5"/>
        <v>11910.786813458708</v>
      </c>
      <c r="Q52" s="10">
        <f t="shared" si="5"/>
        <v>12170.791051989812</v>
      </c>
      <c r="R52" s="10">
        <f t="shared" si="5"/>
        <v>12390.501550214027</v>
      </c>
      <c r="S52" s="10">
        <f t="shared" si="5"/>
        <v>12662.775759943223</v>
      </c>
      <c r="T52" s="10">
        <f t="shared" si="5"/>
        <v>12936.073665242791</v>
      </c>
      <c r="U52" s="10">
        <f t="shared" si="5"/>
        <v>13259.056820228381</v>
      </c>
      <c r="V52" s="10">
        <f t="shared" si="5"/>
        <v>13517.376013847042</v>
      </c>
      <c r="W52" s="10">
        <f t="shared" si="5"/>
        <v>13709.716375460079</v>
      </c>
      <c r="X52" s="10">
        <f t="shared" si="5"/>
        <v>13665.008909542361</v>
      </c>
      <c r="Y52" s="10">
        <f t="shared" si="5"/>
        <v>13636.514041155246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ht="22" thickTop="1" thickBot="1">
      <c r="A53" s="1" t="s">
        <v>2</v>
      </c>
      <c r="B53" s="10">
        <f t="shared" si="4"/>
        <v>16360.790430714009</v>
      </c>
      <c r="C53" s="10">
        <f t="shared" si="4"/>
        <v>15933.311091872993</v>
      </c>
      <c r="D53" s="10">
        <f t="shared" si="4"/>
        <v>15269.265095156217</v>
      </c>
      <c r="E53" s="10">
        <f t="shared" si="4"/>
        <v>14603.85594971916</v>
      </c>
      <c r="F53" s="10">
        <f t="shared" si="4"/>
        <v>14002.646239679238</v>
      </c>
      <c r="G53" s="10">
        <f t="shared" si="4"/>
        <v>13312.988570906165</v>
      </c>
      <c r="H53" s="10">
        <f t="shared" si="5"/>
        <v>12826.567803468488</v>
      </c>
      <c r="I53" s="10">
        <f t="shared" si="5"/>
        <v>12557.921733214265</v>
      </c>
      <c r="J53" s="10">
        <f t="shared" si="5"/>
        <v>12446.619592593745</v>
      </c>
      <c r="K53" s="10">
        <f t="shared" si="5"/>
        <v>12311.982103644721</v>
      </c>
      <c r="L53" s="10">
        <f t="shared" si="5"/>
        <v>12238.575943853901</v>
      </c>
      <c r="M53" s="10">
        <f t="shared" si="5"/>
        <v>12199.813274725757</v>
      </c>
      <c r="N53" s="10">
        <f t="shared" si="5"/>
        <v>12102.607980624542</v>
      </c>
      <c r="O53" s="10">
        <f t="shared" si="5"/>
        <v>11992.740971338146</v>
      </c>
      <c r="P53" s="10">
        <f t="shared" si="5"/>
        <v>12047.799690146181</v>
      </c>
      <c r="Q53" s="10">
        <f t="shared" si="5"/>
        <v>12213.331210223825</v>
      </c>
      <c r="R53" s="10">
        <f t="shared" si="5"/>
        <v>12504.596773474159</v>
      </c>
      <c r="S53" s="10">
        <f t="shared" si="5"/>
        <v>12820.355467966932</v>
      </c>
      <c r="T53" s="10">
        <f t="shared" si="5"/>
        <v>13234.550832126046</v>
      </c>
      <c r="U53" s="10">
        <f t="shared" si="5"/>
        <v>13484.504463840405</v>
      </c>
      <c r="V53" s="10">
        <f t="shared" si="5"/>
        <v>13748.333808488176</v>
      </c>
      <c r="W53" s="10">
        <f t="shared" si="5"/>
        <v>13838.506975004309</v>
      </c>
      <c r="X53" s="10">
        <f t="shared" si="5"/>
        <v>13902.806590900756</v>
      </c>
      <c r="Y53" s="10">
        <f t="shared" si="5"/>
        <v>14038.834861980491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ht="22" thickTop="1" thickBot="1">
      <c r="A54" s="1" t="s">
        <v>3</v>
      </c>
      <c r="B54" s="10">
        <f t="shared" si="4"/>
        <v>19800.506382053445</v>
      </c>
      <c r="C54" s="10">
        <f t="shared" si="4"/>
        <v>19418.712064763386</v>
      </c>
      <c r="D54" s="10">
        <f t="shared" si="4"/>
        <v>19291.517938332312</v>
      </c>
      <c r="E54" s="10">
        <f t="shared" si="4"/>
        <v>18920.451348150338</v>
      </c>
      <c r="F54" s="10">
        <f t="shared" si="4"/>
        <v>18550.829307795077</v>
      </c>
      <c r="G54" s="10">
        <f t="shared" si="4"/>
        <v>18098.246831949349</v>
      </c>
      <c r="H54" s="10">
        <f t="shared" si="5"/>
        <v>17660.835520568864</v>
      </c>
      <c r="I54" s="10">
        <f t="shared" si="5"/>
        <v>16949.57199361454</v>
      </c>
      <c r="J54" s="10">
        <f t="shared" si="5"/>
        <v>16319.309535966524</v>
      </c>
      <c r="K54" s="10">
        <f t="shared" si="5"/>
        <v>15712.690958024701</v>
      </c>
      <c r="L54" s="10">
        <f t="shared" si="5"/>
        <v>15046.137852932714</v>
      </c>
      <c r="M54" s="10">
        <f t="shared" si="5"/>
        <v>14576.18863128297</v>
      </c>
      <c r="N54" s="10">
        <f t="shared" si="5"/>
        <v>14279.034001315385</v>
      </c>
      <c r="O54" s="10">
        <f t="shared" si="5"/>
        <v>14204.649114040794</v>
      </c>
      <c r="P54" s="10">
        <f t="shared" si="5"/>
        <v>14173.253907566874</v>
      </c>
      <c r="Q54" s="10">
        <f t="shared" si="5"/>
        <v>14162.243345421321</v>
      </c>
      <c r="R54" s="10">
        <f t="shared" si="5"/>
        <v>14117.287778274169</v>
      </c>
      <c r="S54" s="10">
        <f t="shared" si="5"/>
        <v>14083.966944918764</v>
      </c>
      <c r="T54" s="10">
        <f t="shared" si="5"/>
        <v>14158.844068606926</v>
      </c>
      <c r="U54" s="10">
        <f t="shared" si="5"/>
        <v>14324.902371189914</v>
      </c>
      <c r="V54" s="10">
        <f t="shared" si="5"/>
        <v>14546.005597306672</v>
      </c>
      <c r="W54" s="10">
        <f t="shared" si="5"/>
        <v>14767.235513383797</v>
      </c>
      <c r="X54" s="10">
        <f t="shared" si="5"/>
        <v>15090.763473361249</v>
      </c>
      <c r="Y54" s="10">
        <f t="shared" si="5"/>
        <v>15414.2914333387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ht="22" thickTop="1" thickBot="1">
      <c r="A55" s="1" t="s">
        <v>4</v>
      </c>
      <c r="B55" s="10">
        <f t="shared" si="4"/>
        <v>20634.947957913726</v>
      </c>
      <c r="C55" s="10">
        <f t="shared" si="4"/>
        <v>21288.213732209424</v>
      </c>
      <c r="D55" s="10">
        <f t="shared" si="4"/>
        <v>21831.73857848554</v>
      </c>
      <c r="E55" s="10">
        <f t="shared" si="4"/>
        <v>22140.710868306676</v>
      </c>
      <c r="F55" s="10">
        <f t="shared" si="4"/>
        <v>22199.886486868865</v>
      </c>
      <c r="G55" s="10">
        <f t="shared" si="4"/>
        <v>22049.325949343158</v>
      </c>
      <c r="H55" s="10">
        <f t="shared" si="5"/>
        <v>21669.006111934534</v>
      </c>
      <c r="I55" s="10">
        <f t="shared" si="5"/>
        <v>21473.796130019313</v>
      </c>
      <c r="J55" s="10">
        <f t="shared" si="5"/>
        <v>21199.227127982344</v>
      </c>
      <c r="K55" s="10">
        <f t="shared" si="5"/>
        <v>20913.458927722801</v>
      </c>
      <c r="L55" s="10">
        <f t="shared" si="5"/>
        <v>20561.855629207628</v>
      </c>
      <c r="M55" s="10">
        <f t="shared" si="5"/>
        <v>20249.664165796396</v>
      </c>
      <c r="N55" s="10">
        <f t="shared" si="5"/>
        <v>19514.570786754797</v>
      </c>
      <c r="O55" s="10">
        <f t="shared" si="5"/>
        <v>19030.219673991985</v>
      </c>
      <c r="P55" s="10">
        <f t="shared" si="5"/>
        <v>18679.94990721684</v>
      </c>
      <c r="Q55" s="10">
        <f t="shared" si="5"/>
        <v>18274.981740102583</v>
      </c>
      <c r="R55" s="10">
        <f t="shared" si="5"/>
        <v>17876.70974541429</v>
      </c>
      <c r="S55" s="10">
        <f t="shared" si="5"/>
        <v>17607.914619910618</v>
      </c>
      <c r="T55" s="10">
        <f t="shared" si="5"/>
        <v>17703.847330354951</v>
      </c>
      <c r="U55" s="10">
        <f t="shared" si="5"/>
        <v>17583.296825359113</v>
      </c>
      <c r="V55" s="10">
        <f t="shared" si="5"/>
        <v>17420.269250960875</v>
      </c>
      <c r="W55" s="10">
        <f t="shared" si="5"/>
        <v>17304.533827434348</v>
      </c>
      <c r="X55" s="10">
        <f t="shared" si="5"/>
        <v>17398.196000082105</v>
      </c>
      <c r="Y55" s="10">
        <f t="shared" si="5"/>
        <v>17299.164658301674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ht="22" thickTop="1" thickBot="1">
      <c r="A56" s="1" t="s">
        <v>5</v>
      </c>
      <c r="B56" s="10">
        <f t="shared" si="4"/>
        <v>19130.677888113471</v>
      </c>
      <c r="C56" s="10">
        <f t="shared" si="4"/>
        <v>19690.382926780676</v>
      </c>
      <c r="D56" s="10">
        <f t="shared" si="4"/>
        <v>20450.627610874719</v>
      </c>
      <c r="E56" s="10">
        <f t="shared" si="4"/>
        <v>20998.235311063534</v>
      </c>
      <c r="F56" s="10">
        <f t="shared" si="4"/>
        <v>21837.458139095845</v>
      </c>
      <c r="G56" s="10">
        <f t="shared" si="4"/>
        <v>22695.862948962069</v>
      </c>
      <c r="H56" s="10">
        <f t="shared" si="5"/>
        <v>23467.593039200721</v>
      </c>
      <c r="I56" s="10">
        <f t="shared" si="5"/>
        <v>23985.128965581942</v>
      </c>
      <c r="J56" s="10">
        <f t="shared" si="5"/>
        <v>24421.633142662631</v>
      </c>
      <c r="K56" s="10">
        <f t="shared" si="5"/>
        <v>24571.784545826031</v>
      </c>
      <c r="L56" s="10">
        <f t="shared" si="5"/>
        <v>24510.141510421185</v>
      </c>
      <c r="M56" s="10">
        <f t="shared" si="5"/>
        <v>24206.103672367208</v>
      </c>
      <c r="N56" s="10">
        <f t="shared" si="5"/>
        <v>24021.926856288715</v>
      </c>
      <c r="O56" s="10">
        <f t="shared" si="5"/>
        <v>24026.761748242447</v>
      </c>
      <c r="P56" s="10">
        <f t="shared" si="5"/>
        <v>23974.061320216671</v>
      </c>
      <c r="Q56" s="10">
        <f t="shared" si="5"/>
        <v>23880.766148246832</v>
      </c>
      <c r="R56" s="10">
        <f t="shared" si="5"/>
        <v>23795.667810972893</v>
      </c>
      <c r="S56" s="10">
        <f t="shared" si="5"/>
        <v>23380.177223392911</v>
      </c>
      <c r="T56" s="10">
        <f t="shared" si="5"/>
        <v>23063.902304956053</v>
      </c>
      <c r="U56" s="10">
        <f t="shared" si="5"/>
        <v>22622.504668338646</v>
      </c>
      <c r="V56" s="10">
        <f t="shared" si="5"/>
        <v>21955.839454386973</v>
      </c>
      <c r="W56" s="10">
        <f t="shared" si="5"/>
        <v>21290.06833872791</v>
      </c>
      <c r="X56" s="10">
        <f t="shared" si="5"/>
        <v>21012.203845795604</v>
      </c>
      <c r="Y56" s="10">
        <f t="shared" si="5"/>
        <v>20993.051970698634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ht="22" thickTop="1" thickBot="1">
      <c r="A57" s="1" t="s">
        <v>6</v>
      </c>
      <c r="B57" s="10">
        <f t="shared" si="4"/>
        <v>19564.876744228917</v>
      </c>
      <c r="C57" s="10">
        <f t="shared" si="4"/>
        <v>19496.530902513361</v>
      </c>
      <c r="D57" s="10">
        <f t="shared" si="4"/>
        <v>19731.066235661146</v>
      </c>
      <c r="E57" s="10">
        <f t="shared" si="4"/>
        <v>20074.677834113721</v>
      </c>
      <c r="F57" s="10">
        <f t="shared" si="4"/>
        <v>20434.114932029213</v>
      </c>
      <c r="G57" s="10">
        <f t="shared" si="4"/>
        <v>21052.545611349895</v>
      </c>
      <c r="H57" s="10">
        <f t="shared" si="5"/>
        <v>21688.515410752629</v>
      </c>
      <c r="I57" s="10">
        <f t="shared" si="5"/>
        <v>22478.342614819136</v>
      </c>
      <c r="J57" s="10">
        <f t="shared" si="5"/>
        <v>23107.349056775096</v>
      </c>
      <c r="K57" s="10">
        <f t="shared" si="5"/>
        <v>24013.797609368452</v>
      </c>
      <c r="L57" s="10">
        <f t="shared" si="5"/>
        <v>24967.575377050125</v>
      </c>
      <c r="M57" s="10">
        <f t="shared" si="5"/>
        <v>25820.4894139225</v>
      </c>
      <c r="N57" s="10">
        <f t="shared" si="5"/>
        <v>26343.653383747591</v>
      </c>
      <c r="O57" s="10">
        <f t="shared" si="5"/>
        <v>26902.363450428365</v>
      </c>
      <c r="P57" s="10">
        <f t="shared" si="5"/>
        <v>27222.895322849308</v>
      </c>
      <c r="Q57" s="10">
        <f t="shared" si="5"/>
        <v>27308.657815172683</v>
      </c>
      <c r="R57" s="10">
        <f t="shared" si="5"/>
        <v>27032.880576984826</v>
      </c>
      <c r="S57" s="10">
        <f t="shared" si="5"/>
        <v>26931.619746560606</v>
      </c>
      <c r="T57" s="10">
        <f t="shared" si="5"/>
        <v>26862.339999896983</v>
      </c>
      <c r="U57" s="10">
        <f t="shared" si="5"/>
        <v>26688.309775937301</v>
      </c>
      <c r="V57" s="10">
        <f t="shared" si="5"/>
        <v>26336.051955226958</v>
      </c>
      <c r="W57" s="10">
        <f t="shared" si="5"/>
        <v>25904.421263111111</v>
      </c>
      <c r="X57" s="10">
        <f t="shared" si="5"/>
        <v>25168.806760389285</v>
      </c>
      <c r="Y57" s="10">
        <f t="shared" si="5"/>
        <v>24616.437909731889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ht="22" thickTop="1" thickBot="1">
      <c r="A58" s="1" t="s">
        <v>7</v>
      </c>
      <c r="B58" s="10">
        <f t="shared" si="4"/>
        <v>22695.955774896694</v>
      </c>
      <c r="C58" s="10">
        <f t="shared" si="4"/>
        <v>23468.679302051063</v>
      </c>
      <c r="D58" s="10">
        <f t="shared" si="4"/>
        <v>22630.60113281192</v>
      </c>
      <c r="E58" s="10">
        <f t="shared" si="4"/>
        <v>22263.529813225756</v>
      </c>
      <c r="F58" s="10">
        <f t="shared" si="4"/>
        <v>21921.1099254863</v>
      </c>
      <c r="G58" s="10">
        <f t="shared" si="4"/>
        <v>21877.336338706762</v>
      </c>
      <c r="H58" s="10">
        <f t="shared" si="5"/>
        <v>21771.803961971549</v>
      </c>
      <c r="I58" s="10">
        <f t="shared" si="5"/>
        <v>21993.826672326973</v>
      </c>
      <c r="J58" s="10">
        <f t="shared" si="5"/>
        <v>22367.639050939295</v>
      </c>
      <c r="K58" s="10">
        <f t="shared" si="5"/>
        <v>22746.234092677478</v>
      </c>
      <c r="L58" s="10">
        <f t="shared" si="5"/>
        <v>23412.574086130502</v>
      </c>
      <c r="M58" s="10">
        <f t="shared" si="5"/>
        <v>24129.214006348484</v>
      </c>
      <c r="N58" s="10">
        <f t="shared" si="5"/>
        <v>24956.937404585216</v>
      </c>
      <c r="O58" s="10">
        <f t="shared" si="5"/>
        <v>25743.903677913553</v>
      </c>
      <c r="P58" s="10">
        <f t="shared" si="5"/>
        <v>26932.392552843332</v>
      </c>
      <c r="Q58" s="10">
        <f t="shared" si="5"/>
        <v>28133.325102729803</v>
      </c>
      <c r="R58" s="10">
        <f t="shared" si="5"/>
        <v>29184.632734068982</v>
      </c>
      <c r="S58" s="10">
        <f t="shared" si="5"/>
        <v>29935.796362725963</v>
      </c>
      <c r="T58" s="10">
        <f t="shared" si="5"/>
        <v>30659.116784838821</v>
      </c>
      <c r="U58" s="10">
        <f t="shared" si="5"/>
        <v>31101.406298023263</v>
      </c>
      <c r="V58" s="10">
        <f t="shared" si="5"/>
        <v>31195.245427594295</v>
      </c>
      <c r="W58" s="10">
        <f t="shared" si="5"/>
        <v>30806.064697358077</v>
      </c>
      <c r="X58" s="10">
        <f t="shared" si="5"/>
        <v>30446.73794180726</v>
      </c>
      <c r="Y58" s="10">
        <f t="shared" si="5"/>
        <v>30358.974449961017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ht="22" thickTop="1" thickBot="1">
      <c r="A59" s="1" t="s">
        <v>8</v>
      </c>
      <c r="B59" s="10">
        <f t="shared" si="4"/>
        <v>27531.370927500608</v>
      </c>
      <c r="C59" s="10">
        <f t="shared" si="4"/>
        <v>26171.465306523398</v>
      </c>
      <c r="D59" s="10">
        <f t="shared" si="4"/>
        <v>26324.196725731588</v>
      </c>
      <c r="E59" s="10">
        <f t="shared" si="4"/>
        <v>26077.826756312326</v>
      </c>
      <c r="F59" s="10">
        <f t="shared" si="4"/>
        <v>25903.962350047972</v>
      </c>
      <c r="G59" s="10">
        <f t="shared" si="4"/>
        <v>25832.808305584324</v>
      </c>
      <c r="H59" s="10">
        <f t="shared" si="5"/>
        <v>26674.69853479246</v>
      </c>
      <c r="I59" s="10">
        <f t="shared" si="5"/>
        <v>25724.734463054225</v>
      </c>
      <c r="J59" s="10">
        <f t="shared" si="5"/>
        <v>25310.820650264064</v>
      </c>
      <c r="K59" s="10">
        <f t="shared" si="5"/>
        <v>24856.621789599551</v>
      </c>
      <c r="L59" s="10">
        <f t="shared" si="5"/>
        <v>24736.896378958885</v>
      </c>
      <c r="M59" s="10">
        <f t="shared" si="5"/>
        <v>24532.112241558887</v>
      </c>
      <c r="N59" s="10">
        <f t="shared" si="5"/>
        <v>24692.479956495245</v>
      </c>
      <c r="O59" s="10">
        <f t="shared" si="5"/>
        <v>25053.259330273686</v>
      </c>
      <c r="P59" s="10">
        <f t="shared" si="5"/>
        <v>25568.088712448221</v>
      </c>
      <c r="Q59" s="10">
        <f t="shared" si="5"/>
        <v>26333.784326546964</v>
      </c>
      <c r="R59" s="10">
        <f t="shared" si="5"/>
        <v>27172.180694556675</v>
      </c>
      <c r="S59" s="10">
        <f t="shared" si="5"/>
        <v>28072.622327227662</v>
      </c>
      <c r="T59" s="10">
        <f t="shared" si="5"/>
        <v>28910.893992439229</v>
      </c>
      <c r="U59" s="10">
        <f t="shared" si="5"/>
        <v>30015.263763253875</v>
      </c>
      <c r="V59" s="10">
        <f t="shared" si="5"/>
        <v>31165.845045519731</v>
      </c>
      <c r="W59" s="10">
        <f t="shared" si="5"/>
        <v>32205.362759481814</v>
      </c>
      <c r="X59" s="10">
        <f t="shared" si="5"/>
        <v>32750.405095952094</v>
      </c>
      <c r="Y59" s="10">
        <f t="shared" si="5"/>
        <v>33588.426988641171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ht="22" thickTop="1" thickBot="1">
      <c r="A60" s="1" t="s">
        <v>9</v>
      </c>
      <c r="B60" s="10">
        <f t="shared" si="4"/>
        <v>30651.645277568223</v>
      </c>
      <c r="C60" s="10">
        <f t="shared" si="4"/>
        <v>31258.291886179974</v>
      </c>
      <c r="D60" s="10">
        <f t="shared" si="4"/>
        <v>32186.991737053537</v>
      </c>
      <c r="E60" s="10">
        <f t="shared" si="4"/>
        <v>32749.581910473789</v>
      </c>
      <c r="F60" s="10">
        <f t="shared" si="4"/>
        <v>32782.297587824898</v>
      </c>
      <c r="G60" s="10">
        <f t="shared" si="4"/>
        <v>32126.089286490136</v>
      </c>
      <c r="H60" s="10">
        <f t="shared" si="5"/>
        <v>30544.300782673392</v>
      </c>
      <c r="I60" s="10">
        <f t="shared" si="5"/>
        <v>30718.73888131776</v>
      </c>
      <c r="J60" s="10">
        <f t="shared" si="5"/>
        <v>30490.045616148229</v>
      </c>
      <c r="K60" s="10">
        <f t="shared" si="5"/>
        <v>30329.771565114075</v>
      </c>
      <c r="L60" s="10">
        <f t="shared" si="5"/>
        <v>30250.679746842005</v>
      </c>
      <c r="M60" s="10">
        <f t="shared" si="5"/>
        <v>31232.462477529079</v>
      </c>
      <c r="N60" s="10">
        <f t="shared" si="5"/>
        <v>30041.62823610596</v>
      </c>
      <c r="O60" s="10">
        <f t="shared" si="5"/>
        <v>29497.28541023923</v>
      </c>
      <c r="P60" s="10">
        <f t="shared" si="5"/>
        <v>28987.900025847121</v>
      </c>
      <c r="Q60" s="10">
        <f t="shared" si="5"/>
        <v>28868.138741242521</v>
      </c>
      <c r="R60" s="10">
        <f t="shared" si="5"/>
        <v>28549.192596508336</v>
      </c>
      <c r="S60" s="10">
        <f t="shared" si="5"/>
        <v>28672.903256232617</v>
      </c>
      <c r="T60" s="10">
        <f t="shared" si="5"/>
        <v>28954.359732297613</v>
      </c>
      <c r="U60" s="10">
        <f t="shared" si="5"/>
        <v>29165.509199024327</v>
      </c>
      <c r="V60" s="10">
        <f t="shared" si="5"/>
        <v>29645.220594781786</v>
      </c>
      <c r="W60" s="10">
        <f t="shared" si="5"/>
        <v>30757.196005872916</v>
      </c>
      <c r="X60" s="10">
        <f t="shared" si="5"/>
        <v>31816.533527681626</v>
      </c>
      <c r="Y60" s="10">
        <f t="shared" si="5"/>
        <v>32903.944590440959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ht="22" thickTop="1" thickBot="1">
      <c r="A61" s="1" t="s">
        <v>10</v>
      </c>
      <c r="B61" s="10">
        <f t="shared" si="4"/>
        <v>35397.634183490445</v>
      </c>
      <c r="C61" s="10">
        <f t="shared" si="4"/>
        <v>34621.035908042599</v>
      </c>
      <c r="D61" s="10">
        <f t="shared" si="4"/>
        <v>34189.208007788788</v>
      </c>
      <c r="E61" s="10">
        <f t="shared" si="4"/>
        <v>34148.841381105332</v>
      </c>
      <c r="F61" s="10">
        <f t="shared" si="4"/>
        <v>34804.227349751556</v>
      </c>
      <c r="G61" s="10">
        <f t="shared" si="4"/>
        <v>35633.470471304965</v>
      </c>
      <c r="H61" s="10">
        <f t="shared" si="5"/>
        <v>36515.371365040679</v>
      </c>
      <c r="I61" s="10">
        <f t="shared" si="5"/>
        <v>37775.014228433523</v>
      </c>
      <c r="J61" s="10">
        <f t="shared" si="5"/>
        <v>38580.489209949148</v>
      </c>
      <c r="K61" s="10">
        <f t="shared" si="5"/>
        <v>38812.979857128092</v>
      </c>
      <c r="L61" s="10">
        <f t="shared" si="5"/>
        <v>38239.98375702768</v>
      </c>
      <c r="M61" s="10">
        <f t="shared" si="5"/>
        <v>36498.187669736588</v>
      </c>
      <c r="N61" s="10">
        <f t="shared" si="5"/>
        <v>36764.583505044327</v>
      </c>
      <c r="O61" s="10">
        <f t="shared" si="5"/>
        <v>36640.353155560151</v>
      </c>
      <c r="P61" s="10">
        <f t="shared" si="5"/>
        <v>36704.634151355436</v>
      </c>
      <c r="Q61" s="10">
        <f t="shared" si="5"/>
        <v>36851.509619509765</v>
      </c>
      <c r="R61" s="10">
        <f t="shared" si="5"/>
        <v>38204.406638009576</v>
      </c>
      <c r="S61" s="10">
        <f t="shared" si="5"/>
        <v>37050.450579776094</v>
      </c>
      <c r="T61" s="10">
        <f t="shared" si="5"/>
        <v>36621.346775008809</v>
      </c>
      <c r="U61" s="10">
        <f t="shared" si="5"/>
        <v>36190.435640291485</v>
      </c>
      <c r="V61" s="10">
        <f t="shared" si="5"/>
        <v>36085.042786047707</v>
      </c>
      <c r="W61" s="10">
        <f t="shared" si="5"/>
        <v>36385.287388172779</v>
      </c>
      <c r="X61" s="10">
        <f t="shared" si="5"/>
        <v>37208.538716580231</v>
      </c>
      <c r="Y61" s="10">
        <f t="shared" si="5"/>
        <v>38265.448142609202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ht="22" thickTop="1" thickBot="1">
      <c r="A62" s="1" t="s">
        <v>11</v>
      </c>
      <c r="B62" s="10">
        <f t="shared" si="4"/>
        <v>41075.858753133594</v>
      </c>
      <c r="C62" s="10">
        <f t="shared" si="4"/>
        <v>41419.407942696867</v>
      </c>
      <c r="D62" s="10">
        <f t="shared" si="4"/>
        <v>41040.262126225469</v>
      </c>
      <c r="E62" s="10">
        <f t="shared" si="4"/>
        <v>40656.919331681558</v>
      </c>
      <c r="F62" s="10">
        <f t="shared" si="4"/>
        <v>40237.51593021505</v>
      </c>
      <c r="G62" s="10">
        <f t="shared" si="4"/>
        <v>39930.056310462307</v>
      </c>
      <c r="H62" s="10">
        <f t="shared" si="5"/>
        <v>39188.318694236914</v>
      </c>
      <c r="I62" s="10">
        <f t="shared" si="5"/>
        <v>38969.89979402395</v>
      </c>
      <c r="J62" s="10">
        <f t="shared" si="5"/>
        <v>39148.614085552028</v>
      </c>
      <c r="K62" s="10">
        <f t="shared" si="5"/>
        <v>39992.617164907162</v>
      </c>
      <c r="L62" s="10">
        <f t="shared" si="5"/>
        <v>41099.062046388979</v>
      </c>
      <c r="M62" s="10">
        <f t="shared" si="5"/>
        <v>42393.636424488483</v>
      </c>
      <c r="N62" s="10">
        <f t="shared" si="5"/>
        <v>43987.593058553051</v>
      </c>
      <c r="O62" s="10">
        <f t="shared" si="5"/>
        <v>45249.807267856639</v>
      </c>
      <c r="P62" s="10">
        <f t="shared" si="5"/>
        <v>45767.105404115449</v>
      </c>
      <c r="Q62" s="10">
        <f t="shared" si="5"/>
        <v>45276.4886156516</v>
      </c>
      <c r="R62" s="10">
        <f t="shared" si="5"/>
        <v>43343.25451323676</v>
      </c>
      <c r="S62" s="10">
        <f t="shared" si="5"/>
        <v>43990.588626027791</v>
      </c>
      <c r="T62" s="10">
        <f t="shared" si="5"/>
        <v>44044.603230058638</v>
      </c>
      <c r="U62" s="10">
        <f t="shared" si="5"/>
        <v>44283.754228913553</v>
      </c>
      <c r="V62" s="10">
        <f t="shared" si="5"/>
        <v>44561.843708774155</v>
      </c>
      <c r="W62" s="10">
        <f t="shared" si="5"/>
        <v>46734.629341320469</v>
      </c>
      <c r="X62" s="10">
        <f t="shared" si="5"/>
        <v>45622.182046168666</v>
      </c>
      <c r="Y62" s="10">
        <f t="shared" si="5"/>
        <v>45746.138203257971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ht="22" thickTop="1" thickBot="1">
      <c r="A63" s="1" t="s">
        <v>12</v>
      </c>
      <c r="B63" s="10">
        <f t="shared" si="4"/>
        <v>45432</v>
      </c>
      <c r="C63" s="10">
        <f t="shared" si="4"/>
        <v>45830</v>
      </c>
      <c r="D63" s="10">
        <f t="shared" si="4"/>
        <v>45725</v>
      </c>
      <c r="E63" s="10">
        <f t="shared" si="4"/>
        <v>45399</v>
      </c>
      <c r="F63" s="10">
        <f t="shared" si="4"/>
        <v>44833</v>
      </c>
      <c r="G63" s="10">
        <f t="shared" si="4"/>
        <v>44497</v>
      </c>
      <c r="H63" s="10">
        <f t="shared" si="5"/>
        <v>45070</v>
      </c>
      <c r="I63" s="10">
        <f t="shared" si="5"/>
        <v>44980</v>
      </c>
      <c r="J63" s="10">
        <f t="shared" si="5"/>
        <v>44846</v>
      </c>
      <c r="K63" s="10">
        <f t="shared" si="5"/>
        <v>44628</v>
      </c>
      <c r="L63" s="10">
        <f t="shared" si="5"/>
        <v>44616</v>
      </c>
      <c r="M63" s="10">
        <f t="shared" si="5"/>
        <v>44050</v>
      </c>
      <c r="N63" s="10">
        <f t="shared" si="5"/>
        <v>43924</v>
      </c>
      <c r="O63" s="10">
        <f t="shared" si="5"/>
        <v>44303</v>
      </c>
      <c r="P63" s="10">
        <f t="shared" si="5"/>
        <v>45461</v>
      </c>
      <c r="Q63" s="10">
        <f t="shared" si="5"/>
        <v>46986</v>
      </c>
      <c r="R63" s="10">
        <f t="shared" si="5"/>
        <v>48778</v>
      </c>
      <c r="S63" s="10">
        <f t="shared" si="5"/>
        <v>51077</v>
      </c>
      <c r="T63" s="10">
        <f t="shared" si="5"/>
        <v>52764</v>
      </c>
      <c r="U63" s="10">
        <f t="shared" si="5"/>
        <v>53793</v>
      </c>
      <c r="V63" s="10">
        <f t="shared" si="5"/>
        <v>53555</v>
      </c>
      <c r="W63" s="10">
        <f t="shared" si="5"/>
        <v>51615</v>
      </c>
      <c r="X63" s="10">
        <f t="shared" si="5"/>
        <v>52517</v>
      </c>
      <c r="Y63" s="10">
        <f t="shared" si="5"/>
        <v>53069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ht="22" thickTop="1" thickBot="1">
      <c r="A64" s="1" t="s">
        <v>13</v>
      </c>
      <c r="B64" s="10">
        <f t="shared" si="4"/>
        <v>23764.717157105453</v>
      </c>
      <c r="C64" s="10">
        <f t="shared" si="4"/>
        <v>26905.579272447634</v>
      </c>
      <c r="D64" s="10">
        <f t="shared" si="4"/>
        <v>32435.972128973019</v>
      </c>
      <c r="E64" s="10">
        <f t="shared" si="4"/>
        <v>38219.412220183192</v>
      </c>
      <c r="F64" s="10">
        <f t="shared" si="4"/>
        <v>44170.172638694516</v>
      </c>
      <c r="G64" s="10">
        <f t="shared" si="4"/>
        <v>47323.104056265831</v>
      </c>
      <c r="H64" s="10">
        <f t="shared" si="5"/>
        <v>47844.405585181426</v>
      </c>
      <c r="I64" s="10">
        <f t="shared" si="5"/>
        <v>47885.494463406932</v>
      </c>
      <c r="J64" s="10">
        <f t="shared" si="5"/>
        <v>47904.161915765355</v>
      </c>
      <c r="K64" s="10">
        <f t="shared" ref="H64:Y67" si="6">K16*K42</f>
        <v>47509.900959850536</v>
      </c>
      <c r="L64" s="10">
        <f t="shared" si="6"/>
        <v>47349.575138343709</v>
      </c>
      <c r="M64" s="10">
        <f t="shared" si="6"/>
        <v>48183.086904499178</v>
      </c>
      <c r="N64" s="10">
        <f t="shared" si="6"/>
        <v>48337.378203439803</v>
      </c>
      <c r="O64" s="10">
        <f t="shared" si="6"/>
        <v>48461.765339002959</v>
      </c>
      <c r="P64" s="10">
        <f t="shared" si="6"/>
        <v>48431.854453927008</v>
      </c>
      <c r="Q64" s="10">
        <f t="shared" si="6"/>
        <v>48598.021954114527</v>
      </c>
      <c r="R64" s="10">
        <f t="shared" si="6"/>
        <v>48120.737663428765</v>
      </c>
      <c r="S64" s="10">
        <f t="shared" si="6"/>
        <v>48179.664759180501</v>
      </c>
      <c r="T64" s="10">
        <f t="shared" si="6"/>
        <v>48766.574315415623</v>
      </c>
      <c r="U64" s="10">
        <f t="shared" si="6"/>
        <v>50242.723625940882</v>
      </c>
      <c r="V64" s="10">
        <f t="shared" si="6"/>
        <v>52022.385239107432</v>
      </c>
      <c r="W64" s="10">
        <f t="shared" si="6"/>
        <v>54033.746354878262</v>
      </c>
      <c r="X64" s="10">
        <f t="shared" si="6"/>
        <v>56206.109694533297</v>
      </c>
      <c r="Y64" s="10">
        <f t="shared" si="6"/>
        <v>58211.637396395272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22" thickTop="1" thickBot="1">
      <c r="A65" s="1" t="s">
        <v>14</v>
      </c>
      <c r="B65" s="10">
        <f t="shared" si="4"/>
        <v>38998.361403645438</v>
      </c>
      <c r="C65" s="10">
        <f t="shared" si="4"/>
        <v>37370.611982018359</v>
      </c>
      <c r="D65" s="10">
        <f t="shared" si="4"/>
        <v>33329.053663001599</v>
      </c>
      <c r="E65" s="10">
        <f t="shared" si="4"/>
        <v>28702.423995952642</v>
      </c>
      <c r="F65" s="10">
        <f t="shared" si="4"/>
        <v>24477.04162740727</v>
      </c>
      <c r="G65" s="10">
        <f t="shared" si="4"/>
        <v>23262.490150712674</v>
      </c>
      <c r="H65" s="10">
        <f t="shared" si="6"/>
        <v>26599.514907088142</v>
      </c>
      <c r="I65" s="10">
        <f t="shared" si="6"/>
        <v>32398.56462144796</v>
      </c>
      <c r="J65" s="10">
        <f t="shared" si="6"/>
        <v>38373.152507344399</v>
      </c>
      <c r="K65" s="10">
        <f t="shared" si="6"/>
        <v>44487.518242634076</v>
      </c>
      <c r="L65" s="10">
        <f t="shared" si="6"/>
        <v>48098.704738277615</v>
      </c>
      <c r="M65" s="10">
        <f t="shared" si="6"/>
        <v>49102.549009813098</v>
      </c>
      <c r="N65" s="10">
        <f t="shared" si="6"/>
        <v>49332.036659266181</v>
      </c>
      <c r="O65" s="10">
        <f t="shared" si="6"/>
        <v>49728.451373886688</v>
      </c>
      <c r="P65" s="10">
        <f t="shared" si="6"/>
        <v>49790.899248368718</v>
      </c>
      <c r="Q65" s="10">
        <f t="shared" si="6"/>
        <v>50081.211299728748</v>
      </c>
      <c r="R65" s="10">
        <f t="shared" si="6"/>
        <v>51278.157700707568</v>
      </c>
      <c r="S65" s="10">
        <f t="shared" si="6"/>
        <v>52016.28170017196</v>
      </c>
      <c r="T65" s="10">
        <f t="shared" si="6"/>
        <v>52333.661253501494</v>
      </c>
      <c r="U65" s="10">
        <f t="shared" si="6"/>
        <v>52990.442167920388</v>
      </c>
      <c r="V65" s="10">
        <f t="shared" si="6"/>
        <v>53778.093431483161</v>
      </c>
      <c r="W65" s="10">
        <f t="shared" si="6"/>
        <v>53621.799626402564</v>
      </c>
      <c r="X65" s="10">
        <f t="shared" si="6"/>
        <v>53791.117915239884</v>
      </c>
      <c r="Y65" s="10">
        <f t="shared" si="6"/>
        <v>54613.107556774885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22" thickTop="1" thickBot="1">
      <c r="A66" s="1" t="s">
        <v>15</v>
      </c>
      <c r="B66" s="10">
        <f t="shared" ref="B66:G67" si="7">B18*B44</f>
        <v>25924.594406102267</v>
      </c>
      <c r="C66" s="10">
        <f t="shared" si="7"/>
        <v>27681.357870349562</v>
      </c>
      <c r="D66" s="10">
        <f t="shared" si="7"/>
        <v>29206.375429595853</v>
      </c>
      <c r="E66" s="10">
        <f t="shared" si="7"/>
        <v>31345.311659580446</v>
      </c>
      <c r="F66" s="10">
        <f t="shared" si="7"/>
        <v>32882.600867371992</v>
      </c>
      <c r="G66" s="10">
        <f t="shared" si="7"/>
        <v>33596.431357505062</v>
      </c>
      <c r="H66" s="10">
        <f t="shared" si="6"/>
        <v>32423.701684884949</v>
      </c>
      <c r="I66" s="10">
        <f t="shared" si="6"/>
        <v>28835.157715707748</v>
      </c>
      <c r="J66" s="10">
        <f t="shared" si="6"/>
        <v>24920.662670250236</v>
      </c>
      <c r="K66" s="10">
        <f t="shared" si="6"/>
        <v>21316.232388854263</v>
      </c>
      <c r="L66" s="10">
        <f t="shared" si="6"/>
        <v>20728.474421099214</v>
      </c>
      <c r="M66" s="10">
        <f t="shared" si="6"/>
        <v>24218.506140994497</v>
      </c>
      <c r="N66" s="10">
        <f t="shared" si="6"/>
        <v>29922.726281691605</v>
      </c>
      <c r="O66" s="10">
        <f t="shared" si="6"/>
        <v>35826.589337090401</v>
      </c>
      <c r="P66" s="10">
        <f t="shared" si="6"/>
        <v>41270.592971327067</v>
      </c>
      <c r="Q66" s="10">
        <f t="shared" si="6"/>
        <v>44768.221513017321</v>
      </c>
      <c r="R66" s="10">
        <f t="shared" si="6"/>
        <v>45780.803728800558</v>
      </c>
      <c r="S66" s="10">
        <f t="shared" si="6"/>
        <v>46665.846945472826</v>
      </c>
      <c r="T66" s="10">
        <f t="shared" si="6"/>
        <v>47084.069928339151</v>
      </c>
      <c r="U66" s="10">
        <f t="shared" si="6"/>
        <v>47235.899301742291</v>
      </c>
      <c r="V66" s="10">
        <f t="shared" si="6"/>
        <v>47792.307881419394</v>
      </c>
      <c r="W66" s="10">
        <f t="shared" si="6"/>
        <v>48758.408554726913</v>
      </c>
      <c r="X66" s="10">
        <f t="shared" si="6"/>
        <v>49215.080716000266</v>
      </c>
      <c r="Y66" s="10">
        <f t="shared" si="6"/>
        <v>49821.778749749705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22" thickTop="1" thickBot="1">
      <c r="A67" s="1" t="s">
        <v>16</v>
      </c>
      <c r="B67" s="10">
        <f t="shared" si="7"/>
        <v>16027.3360391244</v>
      </c>
      <c r="C67" s="10">
        <f t="shared" si="7"/>
        <v>17404.651292356441</v>
      </c>
      <c r="D67" s="10">
        <f t="shared" si="7"/>
        <v>19026.297934315568</v>
      </c>
      <c r="E67" s="10">
        <f t="shared" si="7"/>
        <v>20557.964185129611</v>
      </c>
      <c r="F67" s="10">
        <f t="shared" si="7"/>
        <v>22581.763837145492</v>
      </c>
      <c r="G67" s="10">
        <f t="shared" si="7"/>
        <v>24813.19289368056</v>
      </c>
      <c r="H67" s="10">
        <f t="shared" si="6"/>
        <v>27122.200225468197</v>
      </c>
      <c r="I67" s="10">
        <f t="shared" si="6"/>
        <v>29451.379721060839</v>
      </c>
      <c r="J67" s="10">
        <f t="shared" si="6"/>
        <v>31873.893959066467</v>
      </c>
      <c r="K67" s="10">
        <f t="shared" si="6"/>
        <v>34182.907619364487</v>
      </c>
      <c r="L67" s="10">
        <f t="shared" si="6"/>
        <v>35913.538204917262</v>
      </c>
      <c r="M67" s="10">
        <f t="shared" si="6"/>
        <v>36097.597814916822</v>
      </c>
      <c r="N67" s="10">
        <f t="shared" si="6"/>
        <v>34586.665171594977</v>
      </c>
      <c r="O67" s="10">
        <f t="shared" si="6"/>
        <v>32877.691207807453</v>
      </c>
      <c r="P67" s="10">
        <f t="shared" si="6"/>
        <v>31028.153911444944</v>
      </c>
      <c r="Q67" s="10">
        <f t="shared" si="6"/>
        <v>31835.677624008524</v>
      </c>
      <c r="R67" s="10">
        <f t="shared" si="6"/>
        <v>35109.29189829289</v>
      </c>
      <c r="S67" s="10">
        <f t="shared" si="6"/>
        <v>39045.838945302537</v>
      </c>
      <c r="T67" s="10">
        <f t="shared" si="6"/>
        <v>43134.801015716715</v>
      </c>
      <c r="U67" s="10">
        <f t="shared" si="6"/>
        <v>47089.245156856006</v>
      </c>
      <c r="V67" s="10">
        <f t="shared" si="6"/>
        <v>50578.820247559495</v>
      </c>
      <c r="W67" s="10">
        <f t="shared" si="6"/>
        <v>53260.237822930001</v>
      </c>
      <c r="X67" s="10">
        <f t="shared" si="6"/>
        <v>55755.66111561584</v>
      </c>
      <c r="Y67" s="10">
        <f t="shared" si="6"/>
        <v>57832.597272261199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ht="16" thickTop="1" thickBot="1">
      <c r="A68" s="22"/>
      <c r="B68" s="9">
        <f t="shared" ref="B68:F68" si="8">SUM(B50:B67)</f>
        <v>439441.27703884675</v>
      </c>
      <c r="C68" s="9">
        <f t="shared" si="8"/>
        <v>444219.63598873839</v>
      </c>
      <c r="D68" s="9">
        <f t="shared" si="8"/>
        <v>448592.72604282235</v>
      </c>
      <c r="E68" s="9">
        <f t="shared" si="8"/>
        <v>453142.4633243588</v>
      </c>
      <c r="F68" s="9">
        <f t="shared" si="8"/>
        <v>458174.72421372036</v>
      </c>
      <c r="G68" s="9">
        <f>SUM(G50:G67)</f>
        <v>463097.41728175606</v>
      </c>
      <c r="H68" s="9">
        <f t="shared" ref="H68:Y68" si="9">SUM(H50:H67)</f>
        <v>468487.16171810683</v>
      </c>
      <c r="I68" s="9">
        <f t="shared" si="9"/>
        <v>474210.90159440844</v>
      </c>
      <c r="J68" s="9">
        <f t="shared" si="9"/>
        <v>479988.77440495283</v>
      </c>
      <c r="K68" s="9">
        <f t="shared" si="9"/>
        <v>485803.29419129249</v>
      </c>
      <c r="L68" s="9">
        <f t="shared" si="9"/>
        <v>492079.1750769614</v>
      </c>
      <c r="M68" s="9">
        <f t="shared" si="9"/>
        <v>498639.56934135529</v>
      </c>
      <c r="N68" s="9">
        <f t="shared" si="9"/>
        <v>504611.9420432513</v>
      </c>
      <c r="O68" s="9">
        <f t="shared" si="9"/>
        <v>512183.88114541635</v>
      </c>
      <c r="P68" s="9">
        <f t="shared" si="9"/>
        <v>519486.28171895369</v>
      </c>
      <c r="Q68" s="9">
        <f t="shared" si="9"/>
        <v>528078.53181812516</v>
      </c>
      <c r="R68" s="9">
        <f t="shared" si="9"/>
        <v>536281.97701445105</v>
      </c>
      <c r="S68" s="9">
        <f t="shared" si="9"/>
        <v>545822.96041060926</v>
      </c>
      <c r="T68" s="9">
        <f t="shared" si="9"/>
        <v>555460.30260213942</v>
      </c>
      <c r="U68" s="9">
        <f t="shared" si="9"/>
        <v>564900.88713842689</v>
      </c>
      <c r="V68" s="9">
        <f t="shared" si="9"/>
        <v>573012.42452269909</v>
      </c>
      <c r="W68" s="9">
        <f t="shared" si="9"/>
        <v>580088.51843826158</v>
      </c>
      <c r="X68" s="9">
        <f t="shared" si="9"/>
        <v>586509.85372691788</v>
      </c>
      <c r="Y68" s="9">
        <f t="shared" si="9"/>
        <v>595401.52884139738</v>
      </c>
      <c r="Z68" s="45"/>
      <c r="AA68" s="22"/>
      <c r="AB68" s="22"/>
      <c r="AC68" s="22"/>
      <c r="AD68" s="47">
        <f>AA91/Y68</f>
        <v>3753.646301299073</v>
      </c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ht="22" thickTop="1" thickBot="1">
      <c r="A73" s="21" t="s">
        <v>31</v>
      </c>
      <c r="B73" s="1">
        <f t="shared" ref="B73:F73" si="10">B49</f>
        <v>1990</v>
      </c>
      <c r="C73" s="1">
        <f t="shared" si="10"/>
        <v>1991</v>
      </c>
      <c r="D73" s="1">
        <f t="shared" si="10"/>
        <v>1992</v>
      </c>
      <c r="E73" s="1">
        <f t="shared" si="10"/>
        <v>1993</v>
      </c>
      <c r="F73" s="1">
        <f t="shared" si="10"/>
        <v>1994</v>
      </c>
      <c r="G73" s="1">
        <f>G49</f>
        <v>1995</v>
      </c>
      <c r="H73" s="1">
        <f t="shared" ref="H73:Y73" si="11">H49</f>
        <v>1996</v>
      </c>
      <c r="I73" s="1">
        <f t="shared" si="11"/>
        <v>1997</v>
      </c>
      <c r="J73" s="1">
        <f t="shared" si="11"/>
        <v>1998</v>
      </c>
      <c r="K73" s="1">
        <f t="shared" si="11"/>
        <v>1999</v>
      </c>
      <c r="L73" s="1">
        <f t="shared" si="11"/>
        <v>2000</v>
      </c>
      <c r="M73" s="1">
        <f t="shared" si="11"/>
        <v>2001</v>
      </c>
      <c r="N73" s="1">
        <f t="shared" si="11"/>
        <v>2002</v>
      </c>
      <c r="O73" s="1">
        <f t="shared" si="11"/>
        <v>2003</v>
      </c>
      <c r="P73" s="1">
        <f t="shared" si="11"/>
        <v>2004</v>
      </c>
      <c r="Q73" s="1">
        <f t="shared" si="11"/>
        <v>2005</v>
      </c>
      <c r="R73" s="1">
        <f t="shared" si="11"/>
        <v>2006</v>
      </c>
      <c r="S73" s="1">
        <f t="shared" si="11"/>
        <v>2007</v>
      </c>
      <c r="T73" s="1">
        <f t="shared" si="11"/>
        <v>2008</v>
      </c>
      <c r="U73" s="1">
        <f t="shared" si="11"/>
        <v>2009</v>
      </c>
      <c r="V73" s="1">
        <f t="shared" si="11"/>
        <v>2010</v>
      </c>
      <c r="W73" s="1">
        <f t="shared" si="11"/>
        <v>2011</v>
      </c>
      <c r="X73" s="1">
        <f t="shared" si="11"/>
        <v>2012</v>
      </c>
      <c r="Y73" s="1">
        <f t="shared" si="11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ht="22" thickTop="1" thickBot="1">
      <c r="A74" s="1" t="s">
        <v>17</v>
      </c>
      <c r="B74" s="10">
        <f t="shared" ref="B74:Q89" si="12">B$87*B2</f>
        <v>481.86016405991825</v>
      </c>
      <c r="C74" s="10">
        <f t="shared" si="12"/>
        <v>557.26473351642949</v>
      </c>
      <c r="D74" s="10">
        <f t="shared" si="12"/>
        <v>594.20195373922888</v>
      </c>
      <c r="E74" s="10">
        <f t="shared" si="12"/>
        <v>609.83426037235995</v>
      </c>
      <c r="F74" s="10">
        <f t="shared" si="12"/>
        <v>622.71164596358585</v>
      </c>
      <c r="G74" s="10">
        <f>G$87*G2</f>
        <v>763.73829684109739</v>
      </c>
      <c r="H74" s="10">
        <f t="shared" ref="H74:Y86" si="13">H$87*H2</f>
        <v>850.95261501948096</v>
      </c>
      <c r="I74" s="10">
        <f t="shared" si="13"/>
        <v>938.19895280387766</v>
      </c>
      <c r="J74" s="10">
        <f t="shared" si="13"/>
        <v>877.38176130469503</v>
      </c>
      <c r="K74" s="10">
        <f t="shared" si="13"/>
        <v>868.20275756779415</v>
      </c>
      <c r="L74" s="10">
        <f t="shared" si="13"/>
        <v>928.53924005554882</v>
      </c>
      <c r="M74" s="10">
        <f t="shared" si="13"/>
        <v>1033.900102206414</v>
      </c>
      <c r="N74" s="10">
        <f t="shared" si="13"/>
        <v>1102.8441755343301</v>
      </c>
      <c r="O74" s="10">
        <f t="shared" si="13"/>
        <v>1211.1994691519928</v>
      </c>
      <c r="P74" s="10">
        <f t="shared" si="13"/>
        <v>1330.937411654922</v>
      </c>
      <c r="Q74" s="10">
        <f t="shared" si="13"/>
        <v>1333.5203528791908</v>
      </c>
      <c r="R74" s="10">
        <f t="shared" si="13"/>
        <v>1380.7694715313289</v>
      </c>
      <c r="S74" s="10">
        <f t="shared" si="13"/>
        <v>1398.7284705350291</v>
      </c>
      <c r="T74" s="10">
        <f t="shared" si="13"/>
        <v>1487.8307542005775</v>
      </c>
      <c r="U74" s="10">
        <f t="shared" si="13"/>
        <v>1480.5819720250549</v>
      </c>
      <c r="V74" s="10">
        <f t="shared" si="13"/>
        <v>1515.6462287537452</v>
      </c>
      <c r="W74" s="10">
        <f t="shared" si="13"/>
        <v>1531.2474833203225</v>
      </c>
      <c r="X74" s="10">
        <f t="shared" si="13"/>
        <v>1547.5110455707397</v>
      </c>
      <c r="Y74" s="10">
        <f t="shared" si="13"/>
        <v>1514.861619767275</v>
      </c>
      <c r="Z74" s="47">
        <f>Y74*Y28</f>
        <v>80778481.012470171</v>
      </c>
      <c r="AA74" s="47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ht="22" thickTop="1" thickBot="1">
      <c r="A75" s="1" t="s">
        <v>0</v>
      </c>
      <c r="B75" s="10">
        <f t="shared" si="12"/>
        <v>293.29865761330012</v>
      </c>
      <c r="C75" s="10">
        <f t="shared" si="12"/>
        <v>339.19591297710627</v>
      </c>
      <c r="D75" s="10">
        <f t="shared" si="12"/>
        <v>361.67886117526189</v>
      </c>
      <c r="E75" s="10">
        <f t="shared" si="12"/>
        <v>371.19393399694195</v>
      </c>
      <c r="F75" s="10">
        <f t="shared" si="12"/>
        <v>379.03214140477769</v>
      </c>
      <c r="G75" s="10">
        <f t="shared" si="12"/>
        <v>464.87224705196343</v>
      </c>
      <c r="H75" s="10">
        <f t="shared" si="13"/>
        <v>517.9578605852671</v>
      </c>
      <c r="I75" s="10">
        <f t="shared" si="13"/>
        <v>571.06296381321954</v>
      </c>
      <c r="J75" s="10">
        <f t="shared" si="13"/>
        <v>534.0447540566164</v>
      </c>
      <c r="K75" s="10">
        <f t="shared" si="13"/>
        <v>528.45767781529082</v>
      </c>
      <c r="L75" s="10">
        <f t="shared" si="13"/>
        <v>565.18328959789562</v>
      </c>
      <c r="M75" s="10">
        <f t="shared" si="13"/>
        <v>629.31434200418278</v>
      </c>
      <c r="N75" s="10">
        <f t="shared" si="13"/>
        <v>671.27922241076533</v>
      </c>
      <c r="O75" s="10">
        <f t="shared" si="13"/>
        <v>737.23292544275876</v>
      </c>
      <c r="P75" s="10">
        <f t="shared" si="13"/>
        <v>810.11501950422326</v>
      </c>
      <c r="Q75" s="10">
        <f t="shared" si="13"/>
        <v>811.68720423804541</v>
      </c>
      <c r="R75" s="10">
        <f t="shared" si="13"/>
        <v>840.44679904937425</v>
      </c>
      <c r="S75" s="10">
        <f t="shared" si="13"/>
        <v>851.3780830457182</v>
      </c>
      <c r="T75" s="10">
        <f t="shared" si="13"/>
        <v>905.61286346250142</v>
      </c>
      <c r="U75" s="10">
        <f t="shared" si="13"/>
        <v>901.20067453304341</v>
      </c>
      <c r="V75" s="10">
        <f t="shared" si="13"/>
        <v>922.54358726125599</v>
      </c>
      <c r="W75" s="10">
        <f t="shared" si="13"/>
        <v>932.03975931023137</v>
      </c>
      <c r="X75" s="10">
        <f t="shared" si="13"/>
        <v>941.93906481801059</v>
      </c>
      <c r="Y75" s="10">
        <f t="shared" si="13"/>
        <v>922.06601144227943</v>
      </c>
      <c r="Z75" s="47">
        <f t="shared" ref="Z75:Z91" si="14">Y75*Y29</f>
        <v>50569788.331540376</v>
      </c>
      <c r="AA75" s="47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ht="22" thickTop="1" thickBot="1">
      <c r="A76" s="1" t="s">
        <v>1</v>
      </c>
      <c r="B76" s="10">
        <f t="shared" si="12"/>
        <v>334.68876433321566</v>
      </c>
      <c r="C76" s="10">
        <f t="shared" si="12"/>
        <v>384.2687166255418</v>
      </c>
      <c r="D76" s="10">
        <f t="shared" si="12"/>
        <v>406.77264366036434</v>
      </c>
      <c r="E76" s="10">
        <f t="shared" si="12"/>
        <v>414.44491777131236</v>
      </c>
      <c r="F76" s="10">
        <f t="shared" si="12"/>
        <v>420.12228332959313</v>
      </c>
      <c r="G76" s="10">
        <f t="shared" si="12"/>
        <v>511.52589918031919</v>
      </c>
      <c r="H76" s="10">
        <f t="shared" si="13"/>
        <v>565.80729640343179</v>
      </c>
      <c r="I76" s="10">
        <f t="shared" si="13"/>
        <v>619.31293699548701</v>
      </c>
      <c r="J76" s="10">
        <f t="shared" si="13"/>
        <v>575.00937444115857</v>
      </c>
      <c r="K76" s="10">
        <f t="shared" si="13"/>
        <v>564.94449976933834</v>
      </c>
      <c r="L76" s="10">
        <f t="shared" si="13"/>
        <v>599.95607188879421</v>
      </c>
      <c r="M76" s="10">
        <f t="shared" si="13"/>
        <v>663.40484456828244</v>
      </c>
      <c r="N76" s="10">
        <f t="shared" si="13"/>
        <v>702.83336381717743</v>
      </c>
      <c r="O76" s="10">
        <f t="shared" si="13"/>
        <v>766.76321375988687</v>
      </c>
      <c r="P76" s="10">
        <f t="shared" si="13"/>
        <v>837.12973713701865</v>
      </c>
      <c r="Q76" s="10">
        <f t="shared" si="13"/>
        <v>833.52856482662003</v>
      </c>
      <c r="R76" s="10">
        <f t="shared" si="13"/>
        <v>857.90484280251508</v>
      </c>
      <c r="S76" s="10">
        <f t="shared" si="13"/>
        <v>864.12508084985632</v>
      </c>
      <c r="T76" s="10">
        <f t="shared" si="13"/>
        <v>914.25812591904878</v>
      </c>
      <c r="U76" s="10">
        <f t="shared" si="13"/>
        <v>905.29066756811142</v>
      </c>
      <c r="V76" s="10">
        <f t="shared" si="13"/>
        <v>922.54358726125599</v>
      </c>
      <c r="W76" s="10">
        <f t="shared" si="13"/>
        <v>932.03975931023137</v>
      </c>
      <c r="X76" s="10">
        <f t="shared" si="13"/>
        <v>941.93906481801059</v>
      </c>
      <c r="Y76" s="10">
        <f t="shared" si="13"/>
        <v>922.06601144227943</v>
      </c>
      <c r="Z76" s="47">
        <f t="shared" si="14"/>
        <v>51186650.493195258</v>
      </c>
      <c r="AA76" s="47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ht="22" thickTop="1" thickBot="1">
      <c r="A77" s="1" t="s">
        <v>2</v>
      </c>
      <c r="B77" s="10">
        <f t="shared" si="12"/>
        <v>357.59541614105166</v>
      </c>
      <c r="C77" s="10">
        <f t="shared" si="12"/>
        <v>410.6576906623045</v>
      </c>
      <c r="D77" s="10">
        <f t="shared" si="12"/>
        <v>434.78873016110805</v>
      </c>
      <c r="E77" s="10">
        <f t="shared" si="12"/>
        <v>443.05166164843428</v>
      </c>
      <c r="F77" s="10">
        <f t="shared" si="12"/>
        <v>449.15409088313703</v>
      </c>
      <c r="G77" s="10">
        <f t="shared" si="12"/>
        <v>546.86727179526792</v>
      </c>
      <c r="H77" s="10">
        <f t="shared" si="13"/>
        <v>604.82737273800251</v>
      </c>
      <c r="I77" s="10">
        <f t="shared" si="13"/>
        <v>661.86105478976378</v>
      </c>
      <c r="J77" s="10">
        <f t="shared" si="13"/>
        <v>614.2735337660871</v>
      </c>
      <c r="K77" s="10">
        <f t="shared" si="13"/>
        <v>603.18499827655899</v>
      </c>
      <c r="L77" s="10">
        <f t="shared" si="13"/>
        <v>640.08995459154914</v>
      </c>
      <c r="M77" s="10">
        <f t="shared" si="13"/>
        <v>707.1104707232023</v>
      </c>
      <c r="N77" s="10">
        <f t="shared" si="13"/>
        <v>748.25499935960738</v>
      </c>
      <c r="O77" s="10">
        <f t="shared" si="13"/>
        <v>815.15435444086199</v>
      </c>
      <c r="P77" s="10">
        <f t="shared" si="13"/>
        <v>888.45634794483863</v>
      </c>
      <c r="Q77" s="10">
        <f t="shared" si="13"/>
        <v>882.88026585234059</v>
      </c>
      <c r="R77" s="10">
        <f t="shared" si="13"/>
        <v>906.60881371924893</v>
      </c>
      <c r="S77" s="10">
        <f t="shared" si="13"/>
        <v>910.76005914934194</v>
      </c>
      <c r="T77" s="10">
        <f t="shared" si="13"/>
        <v>960.66300153975249</v>
      </c>
      <c r="U77" s="10">
        <f t="shared" si="13"/>
        <v>947.91232600784087</v>
      </c>
      <c r="V77" s="10">
        <f t="shared" si="13"/>
        <v>962.08376336075514</v>
      </c>
      <c r="W77" s="10">
        <f t="shared" si="13"/>
        <v>971.98694091090397</v>
      </c>
      <c r="X77" s="10">
        <f t="shared" si="13"/>
        <v>982.31053020152569</v>
      </c>
      <c r="Y77" s="10">
        <f t="shared" si="13"/>
        <v>961.58571866394573</v>
      </c>
      <c r="Z77" s="47">
        <f t="shared" si="14"/>
        <v>52696820.554221556</v>
      </c>
      <c r="AA77" s="47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ht="22" thickTop="1" thickBot="1">
      <c r="A78" s="1" t="s">
        <v>3</v>
      </c>
      <c r="B78" s="10">
        <f t="shared" si="12"/>
        <v>381.57075767628419</v>
      </c>
      <c r="C78" s="10">
        <f t="shared" si="12"/>
        <v>438.32953265764041</v>
      </c>
      <c r="D78" s="10">
        <f t="shared" si="12"/>
        <v>464.29544219014366</v>
      </c>
      <c r="E78" s="10">
        <f t="shared" si="12"/>
        <v>473.38861784856499</v>
      </c>
      <c r="F78" s="10">
        <f t="shared" si="12"/>
        <v>480.23257877723915</v>
      </c>
      <c r="G78" s="10">
        <f t="shared" si="12"/>
        <v>585.15312327043705</v>
      </c>
      <c r="H78" s="10">
        <f t="shared" si="13"/>
        <v>647.7110704893023</v>
      </c>
      <c r="I78" s="10">
        <f t="shared" si="13"/>
        <v>709.41744409267199</v>
      </c>
      <c r="J78" s="10">
        <f t="shared" si="13"/>
        <v>659.01655330976814</v>
      </c>
      <c r="K78" s="10">
        <f t="shared" si="13"/>
        <v>647.72400734343807</v>
      </c>
      <c r="L78" s="10">
        <f t="shared" si="13"/>
        <v>687.98958291144515</v>
      </c>
      <c r="M78" s="10">
        <f t="shared" si="13"/>
        <v>760.70642383559937</v>
      </c>
      <c r="N78" s="10">
        <f t="shared" si="13"/>
        <v>805.652368437993</v>
      </c>
      <c r="O78" s="10">
        <f t="shared" si="13"/>
        <v>878.3717186554511</v>
      </c>
      <c r="P78" s="10">
        <f t="shared" si="13"/>
        <v>958.03679643622263</v>
      </c>
      <c r="Q78" s="10">
        <f t="shared" si="13"/>
        <v>952.62283391586288</v>
      </c>
      <c r="R78" s="10">
        <f t="shared" si="13"/>
        <v>978.77074529727088</v>
      </c>
      <c r="S78" s="10">
        <f t="shared" si="13"/>
        <v>983.75337952368454</v>
      </c>
      <c r="T78" s="10">
        <f t="shared" si="13"/>
        <v>1038.1849423857768</v>
      </c>
      <c r="U78" s="10">
        <f t="shared" si="13"/>
        <v>1025.0107708351932</v>
      </c>
      <c r="V78" s="10">
        <f t="shared" si="13"/>
        <v>1041.164115559754</v>
      </c>
      <c r="W78" s="10">
        <f t="shared" si="13"/>
        <v>1051.8813041122496</v>
      </c>
      <c r="X78" s="10">
        <f t="shared" si="13"/>
        <v>1063.0534609685565</v>
      </c>
      <c r="Y78" s="10">
        <f t="shared" si="13"/>
        <v>1040.6251331072785</v>
      </c>
      <c r="Z78" s="47">
        <f t="shared" si="14"/>
        <v>57859798.025897793</v>
      </c>
      <c r="AA78" s="47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ht="22" thickTop="1" thickBot="1">
      <c r="A79" s="1" t="s">
        <v>4</v>
      </c>
      <c r="B79" s="10">
        <f t="shared" si="12"/>
        <v>407.00151166974024</v>
      </c>
      <c r="C79" s="10">
        <f t="shared" si="12"/>
        <v>467.07149483851305</v>
      </c>
      <c r="D79" s="10">
        <f t="shared" si="12"/>
        <v>494.36215589652107</v>
      </c>
      <c r="E79" s="10">
        <f t="shared" si="12"/>
        <v>503.78270050883833</v>
      </c>
      <c r="F79" s="10">
        <f t="shared" si="12"/>
        <v>510.92528250627043</v>
      </c>
      <c r="G79" s="10">
        <f t="shared" si="12"/>
        <v>622.52922108616929</v>
      </c>
      <c r="H79" s="10">
        <f t="shared" si="13"/>
        <v>689.21958388353175</v>
      </c>
      <c r="I79" s="10">
        <f t="shared" si="13"/>
        <v>755.20072121339172</v>
      </c>
      <c r="J79" s="10">
        <f t="shared" si="13"/>
        <v>701.99594538024303</v>
      </c>
      <c r="K79" s="10">
        <f t="shared" si="13"/>
        <v>690.54718972994556</v>
      </c>
      <c r="L79" s="10">
        <f t="shared" si="13"/>
        <v>734.22566118393365</v>
      </c>
      <c r="M79" s="10">
        <f t="shared" si="13"/>
        <v>812.78879009847014</v>
      </c>
      <c r="N79" s="10">
        <f t="shared" si="13"/>
        <v>861.93758018327821</v>
      </c>
      <c r="O79" s="10">
        <f t="shared" si="13"/>
        <v>941.04431798143651</v>
      </c>
      <c r="P79" s="10">
        <f t="shared" si="13"/>
        <v>1027.8488175336206</v>
      </c>
      <c r="Q79" s="10">
        <f t="shared" si="13"/>
        <v>1023.4413061082773</v>
      </c>
      <c r="R79" s="10">
        <f t="shared" si="13"/>
        <v>1052.8226237736162</v>
      </c>
      <c r="S79" s="10">
        <f t="shared" si="13"/>
        <v>1059.19243322734</v>
      </c>
      <c r="T79" s="10">
        <f t="shared" si="13"/>
        <v>1118.3762969558989</v>
      </c>
      <c r="U79" s="10">
        <f t="shared" si="13"/>
        <v>1104.0361412944542</v>
      </c>
      <c r="V79" s="10">
        <f t="shared" si="13"/>
        <v>1120.2444677587528</v>
      </c>
      <c r="W79" s="10">
        <f t="shared" si="13"/>
        <v>1131.7756673135952</v>
      </c>
      <c r="X79" s="10">
        <f t="shared" si="13"/>
        <v>1143.7963917355871</v>
      </c>
      <c r="Y79" s="10">
        <f t="shared" si="13"/>
        <v>1119.6645475506116</v>
      </c>
      <c r="Z79" s="47">
        <f t="shared" si="14"/>
        <v>64934945.435197718</v>
      </c>
      <c r="AA79" s="47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ht="22" thickTop="1" thickBot="1">
      <c r="A80" s="1" t="s">
        <v>5</v>
      </c>
      <c r="B80" s="10">
        <f t="shared" si="12"/>
        <v>439.81964528597894</v>
      </c>
      <c r="C80" s="10">
        <f t="shared" si="12"/>
        <v>503.07978277122515</v>
      </c>
      <c r="D80" s="10">
        <f t="shared" si="12"/>
        <v>530.84836734820999</v>
      </c>
      <c r="E80" s="10">
        <f t="shared" si="12"/>
        <v>539.44232106197649</v>
      </c>
      <c r="F80" s="10">
        <f t="shared" si="12"/>
        <v>545.6919869656673</v>
      </c>
      <c r="G80" s="10">
        <f t="shared" si="12"/>
        <v>663.37171978687491</v>
      </c>
      <c r="H80" s="10">
        <f t="shared" si="13"/>
        <v>732.97120740676951</v>
      </c>
      <c r="I80" s="10">
        <f t="shared" si="13"/>
        <v>801.78043904187075</v>
      </c>
      <c r="J80" s="10">
        <f t="shared" si="13"/>
        <v>744.26965649657473</v>
      </c>
      <c r="K80" s="10">
        <f t="shared" si="13"/>
        <v>731.37334010389236</v>
      </c>
      <c r="L80" s="10">
        <f t="shared" si="13"/>
        <v>777.11153817863055</v>
      </c>
      <c r="M80" s="10">
        <f t="shared" si="13"/>
        <v>860.02508846150681</v>
      </c>
      <c r="N80" s="10">
        <f t="shared" si="13"/>
        <v>912.17506230662252</v>
      </c>
      <c r="O80" s="10">
        <f t="shared" si="13"/>
        <v>996.53837098028134</v>
      </c>
      <c r="P80" s="10">
        <f t="shared" si="13"/>
        <v>1089.7770557214924</v>
      </c>
      <c r="Q80" s="10">
        <f t="shared" si="13"/>
        <v>1087.1208118037139</v>
      </c>
      <c r="R80" s="10">
        <f t="shared" si="13"/>
        <v>1121.2651750586097</v>
      </c>
      <c r="S80" s="10">
        <f t="shared" si="13"/>
        <v>1132.0375023683175</v>
      </c>
      <c r="T80" s="10">
        <f t="shared" si="13"/>
        <v>1200.8239850316404</v>
      </c>
      <c r="U80" s="10">
        <f t="shared" si="13"/>
        <v>1192.4735171079051</v>
      </c>
      <c r="V80" s="10">
        <f t="shared" si="13"/>
        <v>1219.0949080075004</v>
      </c>
      <c r="W80" s="10">
        <f t="shared" si="13"/>
        <v>1231.6436213152767</v>
      </c>
      <c r="X80" s="10">
        <f t="shared" si="13"/>
        <v>1244.725055194375</v>
      </c>
      <c r="Y80" s="10">
        <f t="shared" si="13"/>
        <v>1218.463815604777</v>
      </c>
      <c r="Z80" s="47">
        <f t="shared" si="14"/>
        <v>78800491.88279213</v>
      </c>
      <c r="AA80" s="47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ht="22" thickTop="1" thickBot="1">
      <c r="A81" s="1" t="s">
        <v>6</v>
      </c>
      <c r="B81" s="10">
        <f t="shared" si="12"/>
        <v>491.73571268120281</v>
      </c>
      <c r="C81" s="10">
        <f t="shared" si="12"/>
        <v>559.58918011482308</v>
      </c>
      <c r="D81" s="10">
        <f t="shared" si="12"/>
        <v>587.473801449848</v>
      </c>
      <c r="E81" s="10">
        <f t="shared" si="12"/>
        <v>593.9817945946387</v>
      </c>
      <c r="F81" s="10">
        <f t="shared" si="12"/>
        <v>597.89283550799883</v>
      </c>
      <c r="G81" s="10">
        <f t="shared" si="12"/>
        <v>723.31770253009029</v>
      </c>
      <c r="H81" s="10">
        <f t="shared" si="13"/>
        <v>795.44977938096281</v>
      </c>
      <c r="I81" s="10">
        <f t="shared" si="13"/>
        <v>866.15924049142018</v>
      </c>
      <c r="J81" s="10">
        <f t="shared" si="13"/>
        <v>800.4849463944297</v>
      </c>
      <c r="K81" s="10">
        <f t="shared" si="13"/>
        <v>783.25535260896743</v>
      </c>
      <c r="L81" s="10">
        <f t="shared" si="13"/>
        <v>828.78340061879851</v>
      </c>
      <c r="M81" s="10">
        <f t="shared" si="13"/>
        <v>913.48067890546781</v>
      </c>
      <c r="N81" s="10">
        <f t="shared" si="13"/>
        <v>964.96679453414606</v>
      </c>
      <c r="O81" s="10">
        <f t="shared" si="13"/>
        <v>1049.9300705775979</v>
      </c>
      <c r="P81" s="10">
        <f t="shared" si="13"/>
        <v>1143.3665786734248</v>
      </c>
      <c r="Q81" s="10">
        <f t="shared" si="13"/>
        <v>1135.5635251058552</v>
      </c>
      <c r="R81" s="10">
        <f t="shared" si="13"/>
        <v>1165.6790112146678</v>
      </c>
      <c r="S81" s="10">
        <f t="shared" si="13"/>
        <v>1170.735745427867</v>
      </c>
      <c r="T81" s="10">
        <f t="shared" si="13"/>
        <v>1234.6033556989009</v>
      </c>
      <c r="U81" s="10">
        <f t="shared" si="13"/>
        <v>1217.8565336403922</v>
      </c>
      <c r="V81" s="10">
        <f t="shared" si="13"/>
        <v>1235.5397205187617</v>
      </c>
      <c r="W81" s="10">
        <f t="shared" si="13"/>
        <v>1248.257707962824</v>
      </c>
      <c r="X81" s="10">
        <f t="shared" si="13"/>
        <v>1261.5156020388333</v>
      </c>
      <c r="Y81" s="10">
        <f t="shared" si="13"/>
        <v>1234.9001150821703</v>
      </c>
      <c r="Z81" s="47">
        <f t="shared" si="14"/>
        <v>92401401.111023396</v>
      </c>
      <c r="AA81" s="47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ht="22" thickTop="1" thickBot="1">
      <c r="A82" s="1" t="s">
        <v>7</v>
      </c>
      <c r="B82" s="10">
        <f t="shared" si="12"/>
        <v>577.14205608626867</v>
      </c>
      <c r="C82" s="10">
        <f t="shared" si="12"/>
        <v>653.5744366942132</v>
      </c>
      <c r="D82" s="10">
        <f t="shared" si="12"/>
        <v>682.59743261530059</v>
      </c>
      <c r="E82" s="10">
        <f t="shared" si="12"/>
        <v>686.42569320109442</v>
      </c>
      <c r="F82" s="10">
        <f t="shared" si="12"/>
        <v>687.07482796839031</v>
      </c>
      <c r="G82" s="10">
        <f t="shared" si="12"/>
        <v>826.44196368288794</v>
      </c>
      <c r="H82" s="10">
        <f t="shared" si="13"/>
        <v>903.58952417331523</v>
      </c>
      <c r="I82" s="10">
        <f t="shared" si="13"/>
        <v>978.22348321143443</v>
      </c>
      <c r="J82" s="10">
        <f t="shared" si="13"/>
        <v>898.91779522095976</v>
      </c>
      <c r="K82" s="10">
        <f t="shared" si="13"/>
        <v>874.74623828773315</v>
      </c>
      <c r="L82" s="10">
        <f t="shared" si="13"/>
        <v>920.78957410665953</v>
      </c>
      <c r="M82" s="10">
        <f t="shared" si="13"/>
        <v>1010.0267269458354</v>
      </c>
      <c r="N82" s="10">
        <f t="shared" si="13"/>
        <v>1062.376896672889</v>
      </c>
      <c r="O82" s="10">
        <f t="shared" si="13"/>
        <v>1151.653679490023</v>
      </c>
      <c r="P82" s="10">
        <f t="shared" si="13"/>
        <v>1250.3910187069209</v>
      </c>
      <c r="Q82" s="10">
        <f t="shared" si="13"/>
        <v>1239.1109358112601</v>
      </c>
      <c r="R82" s="10">
        <f t="shared" si="13"/>
        <v>1270.2356010491972</v>
      </c>
      <c r="S82" s="10">
        <f t="shared" si="13"/>
        <v>1275.1377199143651</v>
      </c>
      <c r="T82" s="10">
        <f t="shared" si="13"/>
        <v>1345.2697941074653</v>
      </c>
      <c r="U82" s="10">
        <f t="shared" si="13"/>
        <v>1328.7376061938385</v>
      </c>
      <c r="V82" s="10">
        <f t="shared" si="13"/>
        <v>1350.834973278771</v>
      </c>
      <c r="W82" s="10">
        <f t="shared" si="13"/>
        <v>1364.7397486120535</v>
      </c>
      <c r="X82" s="10">
        <f t="shared" si="13"/>
        <v>1379.2348123420802</v>
      </c>
      <c r="Y82" s="10">
        <f t="shared" si="13"/>
        <v>1350.1356826137296</v>
      </c>
      <c r="Z82" s="47">
        <f t="shared" si="14"/>
        <v>113956852.15532923</v>
      </c>
      <c r="AA82" s="47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ht="22" thickTop="1" thickBot="1">
      <c r="A83" s="1" t="s">
        <v>8</v>
      </c>
      <c r="B83" s="10">
        <f t="shared" si="12"/>
        <v>707.86391990322181</v>
      </c>
      <c r="C83" s="10">
        <f t="shared" si="12"/>
        <v>800.01793187291946</v>
      </c>
      <c r="D83" s="10">
        <f t="shared" si="12"/>
        <v>833.42306956519656</v>
      </c>
      <c r="E83" s="10">
        <f t="shared" si="12"/>
        <v>835.47526333051849</v>
      </c>
      <c r="F83" s="10">
        <f t="shared" si="12"/>
        <v>833.12865922531137</v>
      </c>
      <c r="G83" s="10">
        <f t="shared" si="12"/>
        <v>997.71150510600933</v>
      </c>
      <c r="H83" s="10">
        <f t="shared" si="13"/>
        <v>1085.3147580637337</v>
      </c>
      <c r="I83" s="10">
        <f t="shared" si="13"/>
        <v>1168.1977381381682</v>
      </c>
      <c r="J83" s="10">
        <f t="shared" si="13"/>
        <v>1066.579754310819</v>
      </c>
      <c r="K83" s="10">
        <f t="shared" si="13"/>
        <v>1030.5226230807277</v>
      </c>
      <c r="L83" s="10">
        <f t="shared" si="13"/>
        <v>1076.3617782255603</v>
      </c>
      <c r="M83" s="10">
        <f t="shared" si="13"/>
        <v>1170.8360544094869</v>
      </c>
      <c r="N83" s="10">
        <f t="shared" si="13"/>
        <v>1220.6290395122742</v>
      </c>
      <c r="O83" s="10">
        <f t="shared" si="13"/>
        <v>1310.9673020171506</v>
      </c>
      <c r="P83" s="10">
        <f t="shared" si="13"/>
        <v>1409.8248761414654</v>
      </c>
      <c r="Q83" s="10">
        <f t="shared" si="13"/>
        <v>1383.6999325601562</v>
      </c>
      <c r="R83" s="10">
        <f t="shared" si="13"/>
        <v>1405.042116666948</v>
      </c>
      <c r="S83" s="10">
        <f t="shared" si="13"/>
        <v>1397.7062668143055</v>
      </c>
      <c r="T83" s="10">
        <f t="shared" si="13"/>
        <v>1462.3315544502975</v>
      </c>
      <c r="U83" s="10">
        <f t="shared" si="13"/>
        <v>1433.9929725512836</v>
      </c>
      <c r="V83" s="10">
        <f t="shared" si="13"/>
        <v>1449.6854135275189</v>
      </c>
      <c r="W83" s="10">
        <f t="shared" si="13"/>
        <v>1464.607702613735</v>
      </c>
      <c r="X83" s="10">
        <f t="shared" si="13"/>
        <v>1480.1634758008679</v>
      </c>
      <c r="Y83" s="10">
        <f t="shared" si="13"/>
        <v>1448.934950667895</v>
      </c>
      <c r="Z83" s="47">
        <f t="shared" si="14"/>
        <v>126079074.73236689</v>
      </c>
      <c r="AA83" s="47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ht="22" thickTop="1" thickBot="1">
      <c r="A84" s="1" t="s">
        <v>9</v>
      </c>
      <c r="B84" s="10">
        <f t="shared" si="12"/>
        <v>883.83936048898249</v>
      </c>
      <c r="C84" s="10">
        <f t="shared" si="12"/>
        <v>1001.4915158186109</v>
      </c>
      <c r="D84" s="10">
        <f t="shared" si="12"/>
        <v>1045.7774611061056</v>
      </c>
      <c r="E84" s="10">
        <f t="shared" si="12"/>
        <v>1050.5464878767784</v>
      </c>
      <c r="F84" s="10">
        <f t="shared" si="12"/>
        <v>1049.445631472239</v>
      </c>
      <c r="G84" s="10">
        <f t="shared" si="12"/>
        <v>1258.4923203237408</v>
      </c>
      <c r="H84" s="10">
        <f t="shared" si="13"/>
        <v>1370.2509339469402</v>
      </c>
      <c r="I84" s="10">
        <f t="shared" si="13"/>
        <v>1475.4553848022283</v>
      </c>
      <c r="J84" s="10">
        <f t="shared" si="13"/>
        <v>1346.7770357292932</v>
      </c>
      <c r="K84" s="10">
        <f t="shared" si="13"/>
        <v>1299.9766135376804</v>
      </c>
      <c r="L84" s="10">
        <f t="shared" si="13"/>
        <v>1355.3294750774407</v>
      </c>
      <c r="M84" s="10">
        <f t="shared" si="13"/>
        <v>1470.1712435922282</v>
      </c>
      <c r="N84" s="10">
        <f t="shared" si="13"/>
        <v>1526.7011716431662</v>
      </c>
      <c r="O84" s="10">
        <f t="shared" si="13"/>
        <v>1631.1840726747989</v>
      </c>
      <c r="P84" s="10">
        <f t="shared" si="13"/>
        <v>1742.5283626414837</v>
      </c>
      <c r="Q84" s="10">
        <f t="shared" si="13"/>
        <v>1696.0328489969443</v>
      </c>
      <c r="R84" s="10">
        <f t="shared" si="13"/>
        <v>1704.6474089220305</v>
      </c>
      <c r="S84" s="10">
        <f t="shared" si="13"/>
        <v>1674.8631020785592</v>
      </c>
      <c r="T84" s="10">
        <f t="shared" si="13"/>
        <v>1726.5163857845168</v>
      </c>
      <c r="U84" s="10">
        <f t="shared" si="13"/>
        <v>1663.5707810099193</v>
      </c>
      <c r="V84" s="10">
        <f t="shared" si="13"/>
        <v>1647.3862940250156</v>
      </c>
      <c r="W84" s="10">
        <f t="shared" si="13"/>
        <v>1664.3436106170989</v>
      </c>
      <c r="X84" s="10">
        <f t="shared" si="13"/>
        <v>1682.0208027184447</v>
      </c>
      <c r="Y84" s="10">
        <f t="shared" si="13"/>
        <v>1646.5334867762272</v>
      </c>
      <c r="Z84" s="47">
        <f t="shared" si="14"/>
        <v>123509769.91005835</v>
      </c>
      <c r="AA84" s="47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ht="22" thickTop="1" thickBot="1">
      <c r="A85" s="1" t="s">
        <v>10</v>
      </c>
      <c r="B85" s="10">
        <f t="shared" si="12"/>
        <v>1084.3165314918538</v>
      </c>
      <c r="C85" s="10">
        <f t="shared" si="12"/>
        <v>1234.1357985298653</v>
      </c>
      <c r="D85" s="10">
        <f t="shared" si="12"/>
        <v>1294.6316779017886</v>
      </c>
      <c r="E85" s="10">
        <f t="shared" si="12"/>
        <v>1306.6916291285925</v>
      </c>
      <c r="F85" s="10">
        <f t="shared" si="12"/>
        <v>1311.684324790449</v>
      </c>
      <c r="G85" s="10">
        <f t="shared" si="12"/>
        <v>1580.8585655469826</v>
      </c>
      <c r="H85" s="10">
        <f t="shared" si="13"/>
        <v>1730.1260325240305</v>
      </c>
      <c r="I85" s="10">
        <f t="shared" si="13"/>
        <v>1872.8431897409521</v>
      </c>
      <c r="J85" s="10">
        <f t="shared" si="13"/>
        <v>1718.8241352135942</v>
      </c>
      <c r="K85" s="10">
        <f t="shared" si="13"/>
        <v>1668.377988200124</v>
      </c>
      <c r="L85" s="10">
        <f t="shared" si="13"/>
        <v>1749.4025777202389</v>
      </c>
      <c r="M85" s="10">
        <f t="shared" si="13"/>
        <v>1908.8057714620627</v>
      </c>
      <c r="N85" s="10">
        <f t="shared" si="13"/>
        <v>1994.1615300585706</v>
      </c>
      <c r="O85" s="10">
        <f t="shared" si="13"/>
        <v>2143.8116704398899</v>
      </c>
      <c r="P85" s="10">
        <f t="shared" si="13"/>
        <v>2304.6681358968344</v>
      </c>
      <c r="Q85" s="10">
        <f t="shared" si="13"/>
        <v>2257.7708371712079</v>
      </c>
      <c r="R85" s="10">
        <f t="shared" si="13"/>
        <v>2284.4258409915287</v>
      </c>
      <c r="S85" s="10">
        <f t="shared" si="13"/>
        <v>2260.0111726147952</v>
      </c>
      <c r="T85" s="10">
        <f t="shared" si="13"/>
        <v>2346.3931738791293</v>
      </c>
      <c r="U85" s="10">
        <f t="shared" si="13"/>
        <v>2277.7545461238838</v>
      </c>
      <c r="V85" s="10">
        <f t="shared" si="13"/>
        <v>2273.3785605400267</v>
      </c>
      <c r="W85" s="10">
        <f t="shared" si="13"/>
        <v>2296.7795079222847</v>
      </c>
      <c r="X85" s="10">
        <f t="shared" si="13"/>
        <v>2321.1738771600903</v>
      </c>
      <c r="Y85" s="10">
        <f t="shared" si="13"/>
        <v>2272.2016940560084</v>
      </c>
      <c r="Z85" s="47">
        <f t="shared" si="14"/>
        <v>143634957.88805652</v>
      </c>
      <c r="AA85" s="47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ht="22" thickTop="1" thickBot="1">
      <c r="A86" s="1" t="s">
        <v>11</v>
      </c>
      <c r="B86" s="10">
        <f t="shared" si="12"/>
        <v>1286.7989393060304</v>
      </c>
      <c r="C86" s="10">
        <f t="shared" si="12"/>
        <v>1469.7285445561488</v>
      </c>
      <c r="D86" s="10">
        <f t="shared" si="12"/>
        <v>1547.3634424887634</v>
      </c>
      <c r="E86" s="10">
        <f t="shared" si="12"/>
        <v>1567.6420861678914</v>
      </c>
      <c r="F86" s="10">
        <f t="shared" si="12"/>
        <v>1579.7561498938292</v>
      </c>
      <c r="G86" s="10">
        <f t="shared" si="12"/>
        <v>1911.6274313875915</v>
      </c>
      <c r="H86" s="10">
        <f t="shared" si="12"/>
        <v>2100.8897820382062</v>
      </c>
      <c r="I86" s="10">
        <f t="shared" si="12"/>
        <v>2284.077675697728</v>
      </c>
      <c r="J86" s="10">
        <f t="shared" si="12"/>
        <v>2105.6965145755348</v>
      </c>
      <c r="K86" s="10">
        <f t="shared" si="12"/>
        <v>2053.459605182326</v>
      </c>
      <c r="L86" s="10">
        <f t="shared" si="12"/>
        <v>2163.623957350499</v>
      </c>
      <c r="M86" s="10">
        <f t="shared" si="12"/>
        <v>2372.6075984596282</v>
      </c>
      <c r="N86" s="10">
        <f t="shared" si="12"/>
        <v>2491.5259746428719</v>
      </c>
      <c r="O86" s="10">
        <f t="shared" si="12"/>
        <v>2692.7473507475083</v>
      </c>
      <c r="P86" s="10">
        <f t="shared" si="12"/>
        <v>2910.5496633769039</v>
      </c>
      <c r="Q86" s="10">
        <f t="shared" si="12"/>
        <v>2867.1087121012183</v>
      </c>
      <c r="R86" s="10">
        <f t="shared" si="13"/>
        <v>2917.1561020410927</v>
      </c>
      <c r="S86" s="10">
        <f t="shared" si="13"/>
        <v>2902.0535123010823</v>
      </c>
      <c r="T86" s="10">
        <f t="shared" si="13"/>
        <v>3029.4644124088663</v>
      </c>
      <c r="U86" s="10">
        <f t="shared" si="13"/>
        <v>2956.3287361751895</v>
      </c>
      <c r="V86" s="10">
        <f t="shared" si="13"/>
        <v>2965.150077100081</v>
      </c>
      <c r="W86" s="10">
        <f t="shared" si="13"/>
        <v>2995.6717518176583</v>
      </c>
      <c r="X86" s="10">
        <f t="shared" si="13"/>
        <v>3027.4891389795685</v>
      </c>
      <c r="Y86" s="10">
        <f t="shared" si="13"/>
        <v>2963.6150992453618</v>
      </c>
      <c r="Z86" s="47">
        <f t="shared" si="14"/>
        <v>171714822.46537551</v>
      </c>
      <c r="AA86" s="47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ht="22" thickTop="1" thickBot="1">
      <c r="A87" s="1" t="s">
        <v>12</v>
      </c>
      <c r="B87" s="10">
        <f>AB5/B68*1000000</f>
        <v>1491.4024676080264</v>
      </c>
      <c r="C87" s="10">
        <f t="shared" ref="C87:Y87" si="15">AC5/C68*1000000</f>
        <v>1707.8830454529684</v>
      </c>
      <c r="D87" s="10">
        <f t="shared" si="15"/>
        <v>1802.9081994007436</v>
      </c>
      <c r="E87" s="10">
        <f t="shared" si="15"/>
        <v>1831.5349012937911</v>
      </c>
      <c r="F87" s="10">
        <f t="shared" si="15"/>
        <v>1850.8708217377962</v>
      </c>
      <c r="G87" s="10">
        <f t="shared" si="15"/>
        <v>2246.1710328803838</v>
      </c>
      <c r="H87" s="10">
        <f t="shared" si="15"/>
        <v>2475.9289739041933</v>
      </c>
      <c r="I87" s="10">
        <f t="shared" si="15"/>
        <v>2700.1653839986252</v>
      </c>
      <c r="J87" s="10">
        <f t="shared" si="15"/>
        <v>2497.3422803190269</v>
      </c>
      <c r="K87" s="10">
        <f t="shared" si="15"/>
        <v>2443.6572662114281</v>
      </c>
      <c r="L87" s="10">
        <f t="shared" si="15"/>
        <v>2583.9839897738671</v>
      </c>
      <c r="M87" s="10">
        <f t="shared" si="15"/>
        <v>2844.3664225713715</v>
      </c>
      <c r="N87" s="10">
        <f t="shared" si="15"/>
        <v>2999.1140605433479</v>
      </c>
      <c r="O87" s="10">
        <f t="shared" si="15"/>
        <v>3255.5900446749592</v>
      </c>
      <c r="P87" s="10">
        <f t="shared" si="15"/>
        <v>3535.7433850268785</v>
      </c>
      <c r="Q87" s="10">
        <f t="shared" si="15"/>
        <v>3501.2088070203577</v>
      </c>
      <c r="R87" s="10">
        <f t="shared" si="15"/>
        <v>3582.9059639425905</v>
      </c>
      <c r="S87" s="10">
        <f t="shared" si="15"/>
        <v>3587.2437438817974</v>
      </c>
      <c r="T87" s="10">
        <f t="shared" si="15"/>
        <v>3771.6466688720138</v>
      </c>
      <c r="U87" s="10">
        <f t="shared" si="15"/>
        <v>3710.3853927678165</v>
      </c>
      <c r="V87" s="10">
        <f t="shared" si="15"/>
        <v>3755.5904687277011</v>
      </c>
      <c r="W87" s="10">
        <f t="shared" si="15"/>
        <v>3794.2485155983154</v>
      </c>
      <c r="X87" s="10">
        <f t="shared" si="15"/>
        <v>3834.5476818657958</v>
      </c>
      <c r="Y87" s="10">
        <f t="shared" si="15"/>
        <v>3753.646301299073</v>
      </c>
      <c r="Z87" s="47">
        <f t="shared" si="14"/>
        <v>199202255.56364051</v>
      </c>
      <c r="AA87" s="47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ht="22" thickTop="1" thickBot="1">
      <c r="A88" s="1" t="s">
        <v>13</v>
      </c>
      <c r="B88" s="10">
        <f t="shared" ref="B88:Q91" si="16">B$87*B16</f>
        <v>1703.8968227543808</v>
      </c>
      <c r="C88" s="10">
        <f t="shared" si="16"/>
        <v>1955.8858716056918</v>
      </c>
      <c r="D88" s="10">
        <f t="shared" si="16"/>
        <v>2069.6163684477438</v>
      </c>
      <c r="E88" s="10">
        <f t="shared" si="16"/>
        <v>2107.4237532574643</v>
      </c>
      <c r="F88" s="10">
        <f t="shared" si="16"/>
        <v>2134.6062228277719</v>
      </c>
      <c r="G88" s="10">
        <f t="shared" si="12"/>
        <v>2596.3797146352836</v>
      </c>
      <c r="H88" s="10">
        <f t="shared" si="12"/>
        <v>2868.2651338395717</v>
      </c>
      <c r="I88" s="10">
        <f t="shared" si="12"/>
        <v>3134.6672455815851</v>
      </c>
      <c r="J88" s="10">
        <f t="shared" si="12"/>
        <v>2905.0554613897025</v>
      </c>
      <c r="K88" s="10">
        <f t="shared" si="12"/>
        <v>2847.9802452477388</v>
      </c>
      <c r="L88" s="10">
        <f t="shared" si="12"/>
        <v>3016.7552846629405</v>
      </c>
      <c r="M88" s="10">
        <f t="shared" si="12"/>
        <v>3325.899835634621</v>
      </c>
      <c r="N88" s="10">
        <f t="shared" si="12"/>
        <v>3511.5131920293061</v>
      </c>
      <c r="O88" s="10">
        <f t="shared" si="12"/>
        <v>3815.8864408898571</v>
      </c>
      <c r="P88" s="10">
        <f t="shared" si="12"/>
        <v>4147.4147838421122</v>
      </c>
      <c r="Q88" s="10">
        <f t="shared" si="12"/>
        <v>4108.5580351937624</v>
      </c>
      <c r="R88" s="10">
        <f t="shared" ref="R88:Y91" si="17">R$87*R16</f>
        <v>4204.3522718400254</v>
      </c>
      <c r="S88" s="10">
        <f t="shared" si="17"/>
        <v>4207.3127629614291</v>
      </c>
      <c r="T88" s="10">
        <f t="shared" si="17"/>
        <v>4418.8518059061316</v>
      </c>
      <c r="U88" s="10">
        <f t="shared" si="17"/>
        <v>4339.5844274538267</v>
      </c>
      <c r="V88" s="10">
        <f t="shared" si="17"/>
        <v>4381.5827352427123</v>
      </c>
      <c r="W88" s="10">
        <f t="shared" si="17"/>
        <v>4426.6844129035007</v>
      </c>
      <c r="X88" s="10">
        <f t="shared" si="17"/>
        <v>4473.7007563074412</v>
      </c>
      <c r="Y88" s="10">
        <f t="shared" si="17"/>
        <v>4379.3145085788537</v>
      </c>
      <c r="Z88" s="47">
        <f t="shared" si="14"/>
        <v>218505897.4055419</v>
      </c>
      <c r="AA88" s="48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22" thickTop="1" thickBot="1">
      <c r="A89" s="1" t="s">
        <v>14</v>
      </c>
      <c r="B89" s="10">
        <f t="shared" si="16"/>
        <v>1919.4195904582677</v>
      </c>
      <c r="C89" s="10">
        <f t="shared" si="16"/>
        <v>2209.7647267351285</v>
      </c>
      <c r="D89" s="10">
        <f t="shared" si="16"/>
        <v>2345.4029714009748</v>
      </c>
      <c r="E89" s="10">
        <f t="shared" si="16"/>
        <v>2395.8386336851545</v>
      </c>
      <c r="F89" s="10">
        <f t="shared" si="16"/>
        <v>2434.7741253630106</v>
      </c>
      <c r="G89" s="10">
        <f t="shared" si="12"/>
        <v>2971.7074179148067</v>
      </c>
      <c r="H89" s="10">
        <f t="shared" si="12"/>
        <v>3294.7375881863045</v>
      </c>
      <c r="I89" s="10">
        <f t="shared" si="12"/>
        <v>3614.3398893602839</v>
      </c>
      <c r="J89" s="10">
        <f t="shared" si="12"/>
        <v>3362.8415687869337</v>
      </c>
      <c r="K89" s="10">
        <f t="shared" si="12"/>
        <v>3310.4615612328703</v>
      </c>
      <c r="L89" s="10">
        <f t="shared" si="12"/>
        <v>3521.9553677511344</v>
      </c>
      <c r="M89" s="10">
        <f t="shared" si="12"/>
        <v>3900.7301121680634</v>
      </c>
      <c r="N89" s="10">
        <f t="shared" si="12"/>
        <v>4138.4130452307654</v>
      </c>
      <c r="O89" s="10">
        <f t="shared" si="12"/>
        <v>4520.1991073801737</v>
      </c>
      <c r="P89" s="10">
        <f t="shared" si="12"/>
        <v>4939.6139913568877</v>
      </c>
      <c r="Q89" s="10">
        <f t="shared" si="12"/>
        <v>4921.5442368041358</v>
      </c>
      <c r="R89" s="10">
        <f t="shared" si="17"/>
        <v>5067.1525469097533</v>
      </c>
      <c r="S89" s="10">
        <f t="shared" si="17"/>
        <v>5103.8041878811564</v>
      </c>
      <c r="T89" s="10">
        <f t="shared" si="17"/>
        <v>5397.7269507942819</v>
      </c>
      <c r="U89" s="10">
        <f t="shared" si="17"/>
        <v>5340.3308954059148</v>
      </c>
      <c r="V89" s="10">
        <f t="shared" si="17"/>
        <v>5434.9585618693245</v>
      </c>
      <c r="W89" s="10">
        <f t="shared" si="17"/>
        <v>5490.903128928514</v>
      </c>
      <c r="X89" s="10">
        <f t="shared" si="17"/>
        <v>5549.2226663129613</v>
      </c>
      <c r="Y89" s="10">
        <f t="shared" si="17"/>
        <v>5432.145031081046</v>
      </c>
      <c r="Z89" s="47">
        <f t="shared" si="14"/>
        <v>204998289.18293652</v>
      </c>
      <c r="AA89" s="47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22" thickTop="1" thickBot="1">
      <c r="A90" s="1" t="s">
        <v>15</v>
      </c>
      <c r="B90" s="10">
        <f t="shared" si="16"/>
        <v>2122.2968530573148</v>
      </c>
      <c r="C90" s="10">
        <f t="shared" si="16"/>
        <v>2447.7851186644975</v>
      </c>
      <c r="D90" s="10">
        <f t="shared" si="16"/>
        <v>2602.7588224405504</v>
      </c>
      <c r="E90" s="10">
        <f t="shared" si="16"/>
        <v>2663.5442282849026</v>
      </c>
      <c r="F90" s="10">
        <f t="shared" si="16"/>
        <v>2711.7023029882716</v>
      </c>
      <c r="G90" s="10">
        <f t="shared" si="16"/>
        <v>3315.6120792347124</v>
      </c>
      <c r="H90" s="10">
        <f t="shared" si="16"/>
        <v>3682.5129560932501</v>
      </c>
      <c r="I90" s="10">
        <f t="shared" si="16"/>
        <v>4046.7616791109635</v>
      </c>
      <c r="J90" s="10">
        <f t="shared" si="16"/>
        <v>3771.6153287669822</v>
      </c>
      <c r="K90" s="10">
        <f t="shared" si="16"/>
        <v>3719.0894020616238</v>
      </c>
      <c r="L90" s="10">
        <f t="shared" si="16"/>
        <v>3963.1554596046981</v>
      </c>
      <c r="M90" s="10">
        <f t="shared" si="16"/>
        <v>4396.3434598432132</v>
      </c>
      <c r="N90" s="10">
        <f t="shared" si="16"/>
        <v>4671.3689615955054</v>
      </c>
      <c r="O90" s="10">
        <f t="shared" si="16"/>
        <v>5109.8172075917619</v>
      </c>
      <c r="P90" s="10">
        <f t="shared" si="16"/>
        <v>5591.7468613774699</v>
      </c>
      <c r="Q90" s="10">
        <f t="shared" si="16"/>
        <v>5578.6344248857349</v>
      </c>
      <c r="R90" s="10">
        <f t="shared" si="17"/>
        <v>5750.7385167761004</v>
      </c>
      <c r="S90" s="10">
        <f t="shared" si="17"/>
        <v>5798.8695963728997</v>
      </c>
      <c r="T90" s="10">
        <f t="shared" si="17"/>
        <v>6139.0560895411663</v>
      </c>
      <c r="U90" s="10">
        <f t="shared" si="17"/>
        <v>6079.2019002232428</v>
      </c>
      <c r="V90" s="10">
        <f t="shared" si="17"/>
        <v>6191.6015025685074</v>
      </c>
      <c r="W90" s="10">
        <f t="shared" si="17"/>
        <v>6255.3345488320811</v>
      </c>
      <c r="X90" s="10">
        <f t="shared" si="17"/>
        <v>6321.7732035500758</v>
      </c>
      <c r="Y90" s="10">
        <f t="shared" si="17"/>
        <v>6188.3962782309309</v>
      </c>
      <c r="Z90" s="47">
        <f t="shared" si="14"/>
        <v>187013335.52813873</v>
      </c>
      <c r="AA90" s="47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1:51" ht="22" thickTop="1" thickBot="1">
      <c r="A91" s="1" t="s">
        <v>16</v>
      </c>
      <c r="B91" s="10">
        <f t="shared" si="16"/>
        <v>2313.2883497467515</v>
      </c>
      <c r="C91" s="10">
        <f t="shared" si="16"/>
        <v>2675.2865497467969</v>
      </c>
      <c r="D91" s="10">
        <f t="shared" si="16"/>
        <v>2852.6127692323466</v>
      </c>
      <c r="E91" s="10">
        <f t="shared" si="16"/>
        <v>2927.6595058403436</v>
      </c>
      <c r="F91" s="10">
        <f t="shared" si="16"/>
        <v>2989.4805657353786</v>
      </c>
      <c r="G91" s="10">
        <f t="shared" si="16"/>
        <v>3666.5137235088919</v>
      </c>
      <c r="H91" s="10">
        <f t="shared" si="16"/>
        <v>4085.207529764421</v>
      </c>
      <c r="I91" s="10">
        <f t="shared" si="16"/>
        <v>4504.0550540217237</v>
      </c>
      <c r="J91" s="10">
        <f t="shared" si="16"/>
        <v>4212.0871532639385</v>
      </c>
      <c r="K91" s="10">
        <f t="shared" si="16"/>
        <v>4168.0210859884246</v>
      </c>
      <c r="L91" s="10">
        <f t="shared" si="16"/>
        <v>4457.6812247880825</v>
      </c>
      <c r="M91" s="10">
        <f t="shared" si="16"/>
        <v>4963.4919829950268</v>
      </c>
      <c r="N91" s="10">
        <f t="shared" si="16"/>
        <v>5294.4749807796752</v>
      </c>
      <c r="O91" s="10">
        <f t="shared" si="16"/>
        <v>5814.6612444608527</v>
      </c>
      <c r="P91" s="10">
        <f t="shared" si="16"/>
        <v>6389.4927164814981</v>
      </c>
      <c r="Q91" s="10">
        <f t="shared" si="16"/>
        <v>6401.8927617391064</v>
      </c>
      <c r="R91" s="10">
        <f t="shared" si="17"/>
        <v>6628.7237883856706</v>
      </c>
      <c r="S91" s="10">
        <f t="shared" si="17"/>
        <v>6714.9403845415782</v>
      </c>
      <c r="T91" s="10">
        <f t="shared" si="17"/>
        <v>7142.6978339283096</v>
      </c>
      <c r="U91" s="10">
        <f t="shared" si="17"/>
        <v>7107.8982704715499</v>
      </c>
      <c r="V91" s="10">
        <f t="shared" si="17"/>
        <v>7276.2328675869958</v>
      </c>
      <c r="W91" s="10">
        <f t="shared" si="17"/>
        <v>7351.130531104598</v>
      </c>
      <c r="X91" s="10">
        <f t="shared" si="17"/>
        <v>7429.207765716159</v>
      </c>
      <c r="Y91" s="10">
        <f t="shared" si="17"/>
        <v>7272.4661589796351</v>
      </c>
      <c r="Z91" s="47">
        <f t="shared" si="14"/>
        <v>217083114.8455421</v>
      </c>
      <c r="AA91" s="49">
        <f>SUM(Z74:Z91)</f>
        <v>2234926746.5233245</v>
      </c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1:51" s="24" customFormat="1" ht="15" thickTop="1"/>
    <row r="93" spans="1:51" s="24" customFormat="1"/>
    <row r="94" spans="1:51" s="24" customFormat="1"/>
    <row r="95" spans="1:51" s="24" customFormat="1"/>
    <row r="96" spans="1:51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</sheetData>
  <sheetProtection password="C19B" sheet="1" objects="1" scenarios="1" selectLockedCells="1" selectUnlockedCells="1"/>
  <mergeCells count="1">
    <mergeCell ref="A21:F23"/>
  </mergeCells>
  <pageMargins left="0.75" right="0.75" top="1" bottom="1" header="0.5" footer="0.5"/>
  <pageSetup paperSize="9" orientation="portrait" horizontalDpi="4294967292" verticalDpi="4294967292"/>
  <ignoredErrors>
    <ignoredError sqref="B87:Y8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HP344"/>
  <sheetViews>
    <sheetView tabSelected="1" topLeftCell="CV69" workbookViewId="0">
      <selection activeCell="CX69" sqref="CX69"/>
    </sheetView>
  </sheetViews>
  <sheetFormatPr baseColWidth="10" defaultColWidth="8.83203125" defaultRowHeight="14" x14ac:dyDescent="0"/>
  <cols>
    <col min="2" max="25" width="10.83203125" customWidth="1"/>
    <col min="26" max="27" width="8.83203125" style="14"/>
    <col min="29" max="52" width="14.1640625" customWidth="1"/>
    <col min="53" max="57" width="8.83203125" style="14"/>
    <col min="58" max="83" width="14.6640625" customWidth="1"/>
    <col min="84" max="84" width="38.1640625" customWidth="1"/>
    <col min="85" max="85" width="14.6640625" customWidth="1"/>
    <col min="86" max="86" width="14.1640625" bestFit="1" customWidth="1"/>
    <col min="87" max="88" width="10" bestFit="1" customWidth="1"/>
    <col min="89" max="89" width="16.1640625" customWidth="1"/>
    <col min="90" max="91" width="14.83203125" customWidth="1"/>
    <col min="92" max="92" width="6.5" customWidth="1"/>
    <col min="93" max="104" width="14.83203125" customWidth="1"/>
    <col min="105" max="105" width="4.33203125" customWidth="1"/>
    <col min="106" max="107" width="10" bestFit="1" customWidth="1"/>
    <col min="108" max="108" width="13.5" customWidth="1"/>
    <col min="109" max="109" width="25" customWidth="1"/>
    <col min="111" max="111" width="27" customWidth="1"/>
    <col min="115" max="126" width="14.83203125" customWidth="1"/>
    <col min="131" max="131" width="14.33203125" bestFit="1" customWidth="1"/>
    <col min="132" max="133" width="18" bestFit="1" customWidth="1"/>
    <col min="144" max="187" width="8.83203125" style="14"/>
  </cols>
  <sheetData>
    <row r="1" spans="1:143" ht="34" thickTop="1" thickBot="1">
      <c r="A1" s="34" t="s">
        <v>72</v>
      </c>
      <c r="B1" s="1">
        <v>1990</v>
      </c>
      <c r="C1" s="1">
        <v>1991</v>
      </c>
      <c r="D1" s="1">
        <v>1992</v>
      </c>
      <c r="E1" s="1">
        <v>1993</v>
      </c>
      <c r="F1" s="1">
        <v>1994</v>
      </c>
      <c r="G1" s="1">
        <v>1995</v>
      </c>
      <c r="H1" s="1">
        <v>1996</v>
      </c>
      <c r="I1" s="1">
        <v>1997</v>
      </c>
      <c r="J1" s="1">
        <v>1998</v>
      </c>
      <c r="K1" s="1">
        <v>1999</v>
      </c>
      <c r="L1" s="1">
        <v>2000</v>
      </c>
      <c r="M1" s="1">
        <v>2001</v>
      </c>
      <c r="N1" s="1">
        <v>2002</v>
      </c>
      <c r="O1" s="1">
        <v>2003</v>
      </c>
      <c r="P1" s="1">
        <v>2004</v>
      </c>
      <c r="Q1" s="1">
        <v>2005</v>
      </c>
      <c r="R1" s="1">
        <v>2006</v>
      </c>
      <c r="S1" s="1">
        <v>2007</v>
      </c>
      <c r="T1" s="1">
        <v>2008</v>
      </c>
      <c r="U1" s="1">
        <v>2009</v>
      </c>
      <c r="V1" s="1">
        <v>2010</v>
      </c>
      <c r="W1" s="1">
        <v>2011</v>
      </c>
      <c r="X1" s="1">
        <v>2012</v>
      </c>
      <c r="Y1" s="1">
        <v>2013</v>
      </c>
      <c r="AB1" s="5" t="str">
        <f t="shared" ref="AB1:AB19" si="0">BF1</f>
        <v>ITA</v>
      </c>
      <c r="AC1" s="1">
        <v>1990</v>
      </c>
      <c r="AD1" s="1">
        <v>1991</v>
      </c>
      <c r="AE1" s="1">
        <v>1992</v>
      </c>
      <c r="AF1" s="1">
        <v>1993</v>
      </c>
      <c r="AG1" s="1">
        <v>1994</v>
      </c>
      <c r="AH1" s="1">
        <v>1995</v>
      </c>
      <c r="AI1" s="1">
        <v>1996</v>
      </c>
      <c r="AJ1" s="1">
        <v>1997</v>
      </c>
      <c r="AK1" s="1">
        <v>1998</v>
      </c>
      <c r="AL1" s="1">
        <v>1999</v>
      </c>
      <c r="AM1" s="1">
        <v>2000</v>
      </c>
      <c r="AN1" s="1">
        <v>2001</v>
      </c>
      <c r="AO1" s="1">
        <v>2002</v>
      </c>
      <c r="AP1" s="1">
        <v>2003</v>
      </c>
      <c r="AQ1" s="1">
        <v>2004</v>
      </c>
      <c r="AR1" s="1">
        <v>2005</v>
      </c>
      <c r="AS1" s="1">
        <v>2006</v>
      </c>
      <c r="AT1" s="1">
        <v>2007</v>
      </c>
      <c r="AU1" s="1">
        <v>2008</v>
      </c>
      <c r="AV1" s="1">
        <v>2009</v>
      </c>
      <c r="AW1" s="1">
        <v>2010</v>
      </c>
      <c r="AX1" s="1">
        <v>2011</v>
      </c>
      <c r="AY1" s="1">
        <v>2012</v>
      </c>
      <c r="AZ1" s="1">
        <v>2013</v>
      </c>
      <c r="BF1" s="5" t="s">
        <v>28</v>
      </c>
      <c r="BG1" s="1">
        <v>1990</v>
      </c>
      <c r="BH1" s="1">
        <v>1991</v>
      </c>
      <c r="BI1" s="1">
        <v>1992</v>
      </c>
      <c r="BJ1" s="1">
        <v>1993</v>
      </c>
      <c r="BK1" s="1">
        <v>1994</v>
      </c>
      <c r="BL1" s="1">
        <v>1995</v>
      </c>
      <c r="BM1" s="1">
        <v>1996</v>
      </c>
      <c r="BN1" s="1">
        <v>1997</v>
      </c>
      <c r="BO1" s="1">
        <v>1998</v>
      </c>
      <c r="BP1" s="1">
        <v>1999</v>
      </c>
      <c r="BQ1" s="1">
        <v>2000</v>
      </c>
      <c r="BR1" s="1">
        <v>2001</v>
      </c>
      <c r="BS1" s="1">
        <v>2002</v>
      </c>
      <c r="BT1" s="1">
        <v>2003</v>
      </c>
      <c r="BU1" s="1">
        <v>2004</v>
      </c>
      <c r="BV1" s="1">
        <v>2005</v>
      </c>
      <c r="BW1" s="1">
        <v>2006</v>
      </c>
      <c r="BX1" s="1">
        <v>2007</v>
      </c>
      <c r="BY1" s="1">
        <v>2008</v>
      </c>
      <c r="BZ1" s="1">
        <v>2009</v>
      </c>
      <c r="CA1" s="1">
        <v>2010</v>
      </c>
      <c r="CB1" s="1">
        <v>2011</v>
      </c>
      <c r="CC1" s="1">
        <v>2012</v>
      </c>
      <c r="CD1" s="1">
        <v>2013</v>
      </c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</row>
    <row r="2" spans="1:143" ht="22" thickTop="1" thickBot="1">
      <c r="A2" s="1" t="s">
        <v>17</v>
      </c>
      <c r="B2" s="2">
        <f>'[3]TAA (2)'!J94</f>
        <v>45826</v>
      </c>
      <c r="C2" s="2">
        <f>'[3]TAA (2)'!K94</f>
        <v>46283</v>
      </c>
      <c r="D2" s="2">
        <f>'[3]TAA (2)'!L94</f>
        <v>46177</v>
      </c>
      <c r="E2" s="2">
        <f>'[3]TAA (2)'!M94</f>
        <v>47368</v>
      </c>
      <c r="F2" s="2">
        <f>'[3]TAA (2)'!N94</f>
        <v>47896</v>
      </c>
      <c r="G2" s="2">
        <f>'[3]TAA (2)'!O94</f>
        <v>48440</v>
      </c>
      <c r="H2" s="2">
        <f>'[3]TAA (2)'!P94</f>
        <v>48682</v>
      </c>
      <c r="I2" s="2">
        <f>'[3]TAA (2)'!Q94</f>
        <v>49439</v>
      </c>
      <c r="J2" s="2">
        <f>'[3]TAA (2)'!R94</f>
        <v>49900</v>
      </c>
      <c r="K2" s="2">
        <f>'[3]TAA (2)'!S94</f>
        <v>50634</v>
      </c>
      <c r="L2" s="2">
        <f>'[3]TAA (2)'!T94</f>
        <v>51446</v>
      </c>
      <c r="M2" s="2">
        <f>'[3]TAA (2)'!U94</f>
        <v>52074</v>
      </c>
      <c r="N2" s="2">
        <f>'[3]TAA (2)'!V94</f>
        <v>51992</v>
      </c>
      <c r="O2" s="2">
        <f>'[3]TAA (2)'!W94</f>
        <v>52109</v>
      </c>
      <c r="P2" s="2">
        <f>'[3]TAA (2)'!X94</f>
        <v>52229</v>
      </c>
      <c r="Q2" s="2">
        <f>'[3]TAA (2)'!Y94</f>
        <v>52782</v>
      </c>
      <c r="R2" s="2">
        <f>'[3]TAA (2)'!Z94</f>
        <v>53040</v>
      </c>
      <c r="S2" s="2">
        <f>'[3]TAA (2)'!AA94</f>
        <v>53254</v>
      </c>
      <c r="T2" s="2">
        <f>'[3]TAA (2)'!AB94</f>
        <v>53685</v>
      </c>
      <c r="U2" s="2">
        <f>'[3]TAA (2)'!AC94</f>
        <v>54141</v>
      </c>
      <c r="V2" s="2">
        <f>'[3]TAA (2)'!AD94</f>
        <v>53779</v>
      </c>
      <c r="W2" s="2">
        <f>'[3]TAA (2)'!AE94</f>
        <v>53750</v>
      </c>
      <c r="X2" s="2">
        <f>'[3]TAA (2)'!AF94</f>
        <v>53398</v>
      </c>
      <c r="Y2" s="2">
        <f>'[3]TAA (2)'!AG94</f>
        <v>53324</v>
      </c>
      <c r="AB2" s="1" t="str">
        <f t="shared" si="0"/>
        <v>0 - 4</v>
      </c>
      <c r="AC2" s="10">
        <f t="shared" ref="AC2:AG17" si="1">B2*BG2</f>
        <v>21430015.354668517</v>
      </c>
      <c r="AD2" s="10">
        <f t="shared" si="1"/>
        <v>24645273.527601123</v>
      </c>
      <c r="AE2" s="10">
        <f t="shared" si="1"/>
        <v>25598509.819664098</v>
      </c>
      <c r="AF2" s="10">
        <f t="shared" si="1"/>
        <v>26238518.825805314</v>
      </c>
      <c r="AG2" s="10">
        <f t="shared" si="1"/>
        <v>26633668.390856635</v>
      </c>
      <c r="AH2" s="10">
        <f>G2*BL2</f>
        <v>26538469.287546661</v>
      </c>
      <c r="AI2" s="10">
        <f t="shared" ref="AI2:AI19" si="2">H2*BM2</f>
        <v>28717618.094993468</v>
      </c>
      <c r="AJ2" s="10">
        <f t="shared" ref="AJ2:AJ19" si="3">I2*BN2</f>
        <v>31686143.525466099</v>
      </c>
      <c r="AK2" s="10">
        <f t="shared" ref="AK2:AK19" si="4">J2*BO2</f>
        <v>33266167.718906507</v>
      </c>
      <c r="AL2" s="10">
        <f t="shared" ref="AL2:AL19" si="5">K2*BP2</f>
        <v>35515591.666152969</v>
      </c>
      <c r="AM2" s="10">
        <f t="shared" ref="AM2:AM19" si="6">L2*BQ2</f>
        <v>40538348.155434944</v>
      </c>
      <c r="AN2" s="10">
        <f t="shared" ref="AN2:AN19" si="7">M2*BR2</f>
        <v>45321607.924988694</v>
      </c>
      <c r="AO2" s="10">
        <f t="shared" ref="AO2:AO19" si="8">N2*BS2</f>
        <v>47964280.464032583</v>
      </c>
      <c r="AP2" s="10">
        <f t="shared" ref="AP2:AP19" si="9">O2*BT2</f>
        <v>49758940.779767662</v>
      </c>
      <c r="AQ2" s="10">
        <f t="shared" ref="AQ2:AQ19" si="10">P2*BU2</f>
        <v>54867710.748934604</v>
      </c>
      <c r="AR2" s="10">
        <f t="shared" ref="AR2:AR19" si="11">Q2*BV2</f>
        <v>58994972.329324916</v>
      </c>
      <c r="AS2" s="10">
        <f t="shared" ref="AS2:AS19" si="12">R2*BW2</f>
        <v>62577614.431954108</v>
      </c>
      <c r="AT2" s="10">
        <f t="shared" ref="AT2:AT19" si="13">S2*BX2</f>
        <v>63005295.570705108</v>
      </c>
      <c r="AU2" s="10">
        <f t="shared" ref="AU2:AU19" si="14">T2*BY2</f>
        <v>67649435.766650438</v>
      </c>
      <c r="AV2" s="10">
        <f t="shared" ref="AV2:AV19" si="15">U2*BZ2</f>
        <v>69256952.501779705</v>
      </c>
      <c r="AW2" s="10">
        <f t="shared" ref="AW2:AW19" si="16">V2*CA2</f>
        <v>70266564.457705587</v>
      </c>
      <c r="AX2" s="10">
        <f t="shared" ref="AX2:AX19" si="17">W2*CB2</f>
        <v>69135210.430660233</v>
      </c>
      <c r="AY2" s="10">
        <f t="shared" ref="AY2:AY19" si="18">X2*CC2</f>
        <v>67304469.854473799</v>
      </c>
      <c r="AZ2" s="10">
        <f t="shared" ref="AZ2:AZ19" si="19">Y2*CD2</f>
        <v>66045101.519694693</v>
      </c>
      <c r="BF2" s="1" t="str">
        <f>CALIBRAZIONEITALIA!A74</f>
        <v>0 - 4</v>
      </c>
      <c r="BG2" s="10">
        <f>CALIBRAZIONEITALIA!B74</f>
        <v>467.63879358155884</v>
      </c>
      <c r="BH2" s="10">
        <f>CALIBRAZIONEITALIA!C74</f>
        <v>532.4908395653074</v>
      </c>
      <c r="BI2" s="10">
        <f>CALIBRAZIONEITALIA!D74</f>
        <v>554.35627736024639</v>
      </c>
      <c r="BJ2" s="10">
        <f>CALIBRAZIONEITALIA!E74</f>
        <v>553.92921013775788</v>
      </c>
      <c r="BK2" s="10">
        <f>CALIBRAZIONEITALIA!F74</f>
        <v>556.07291612779011</v>
      </c>
      <c r="BL2" s="10">
        <f>CALIBRAZIONEITALIA!G74</f>
        <v>547.86270205505082</v>
      </c>
      <c r="BM2" s="10">
        <f>CALIBRAZIONEITALIA!H74</f>
        <v>589.90218345576329</v>
      </c>
      <c r="BN2" s="10">
        <f>CALIBRAZIONEITALIA!I74</f>
        <v>640.91392474496047</v>
      </c>
      <c r="BO2" s="10">
        <f>CALIBRAZIONEITALIA!J74</f>
        <v>666.65666771355723</v>
      </c>
      <c r="BP2" s="10">
        <f>CALIBRAZIONEITALIA!K74</f>
        <v>701.41785492264034</v>
      </c>
      <c r="BQ2" s="10">
        <f>CALIBRAZIONEITALIA!L74</f>
        <v>787.97862137843458</v>
      </c>
      <c r="BR2" s="10">
        <f>CALIBRAZIONEITALIA!M74</f>
        <v>870.33083544549481</v>
      </c>
      <c r="BS2" s="10">
        <f>CALIBRAZIONEITALIA!N74</f>
        <v>922.53193691399792</v>
      </c>
      <c r="BT2" s="10">
        <f>CALIBRAZIONEITALIA!O74</f>
        <v>954.90108771551286</v>
      </c>
      <c r="BU2" s="10">
        <f>CALIBRAZIONEITALIA!P74</f>
        <v>1050.5219465992955</v>
      </c>
      <c r="BV2" s="10">
        <f>CALIBRAZIONEITALIA!Q74</f>
        <v>1117.710058908812</v>
      </c>
      <c r="BW2" s="10">
        <f>CALIBRAZIONEITALIA!R74</f>
        <v>1179.8192766205525</v>
      </c>
      <c r="BX2" s="10">
        <f>CALIBRAZIONEITALIA!S74</f>
        <v>1183.1091668363899</v>
      </c>
      <c r="BY2" s="10">
        <f>CALIBRAZIONEITALIA!T74</f>
        <v>1260.1180174471535</v>
      </c>
      <c r="BZ2" s="10">
        <f>CALIBRAZIONEITALIA!U74</f>
        <v>1279.1960344614934</v>
      </c>
      <c r="CA2" s="10">
        <f>CALIBRAZIONEITALIA!V74</f>
        <v>1306.5799746686548</v>
      </c>
      <c r="CB2" s="10">
        <f>CALIBRAZIONEITALIA!W74</f>
        <v>1286.2364731285625</v>
      </c>
      <c r="CC2" s="10">
        <f>CALIBRAZIONEITALIA!X74</f>
        <v>1260.4305377443686</v>
      </c>
      <c r="CD2" s="10">
        <f>CALIBRAZIONEITALIA!Y74</f>
        <v>1238.5624019146105</v>
      </c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</row>
    <row r="3" spans="1:143" ht="22" thickTop="1" thickBot="1">
      <c r="A3" s="1" t="s">
        <v>0</v>
      </c>
      <c r="B3" s="2">
        <f>'[3]TAA (2)'!J95</f>
        <v>48044</v>
      </c>
      <c r="C3" s="2">
        <f>'[3]TAA (2)'!K95</f>
        <v>47500</v>
      </c>
      <c r="D3" s="2">
        <f>'[3]TAA (2)'!L95</f>
        <v>46450</v>
      </c>
      <c r="E3" s="2">
        <f>'[3]TAA (2)'!M95</f>
        <v>45792</v>
      </c>
      <c r="F3" s="2">
        <f>'[3]TAA (2)'!N95</f>
        <v>45666</v>
      </c>
      <c r="G3" s="2">
        <f>'[3]TAA (2)'!O95</f>
        <v>46016</v>
      </c>
      <c r="H3" s="2">
        <f>'[3]TAA (2)'!P95</f>
        <v>46618</v>
      </c>
      <c r="I3" s="2">
        <f>'[3]TAA (2)'!Q95</f>
        <v>47265</v>
      </c>
      <c r="J3" s="2">
        <f>'[3]TAA (2)'!R95</f>
        <v>48476</v>
      </c>
      <c r="K3" s="2">
        <f>'[3]TAA (2)'!S95</f>
        <v>49026</v>
      </c>
      <c r="L3" s="2">
        <f>'[3]TAA (2)'!T95</f>
        <v>49623</v>
      </c>
      <c r="M3" s="2">
        <f>'[3]TAA (2)'!U95</f>
        <v>49905</v>
      </c>
      <c r="N3" s="2">
        <f>'[3]TAA (2)'!V95</f>
        <v>50343</v>
      </c>
      <c r="O3" s="2">
        <f>'[3]TAA (2)'!W95</f>
        <v>50885</v>
      </c>
      <c r="P3" s="2">
        <f>'[3]TAA (2)'!X95</f>
        <v>51827</v>
      </c>
      <c r="Q3" s="2">
        <f>'[3]TAA (2)'!Y95</f>
        <v>52763</v>
      </c>
      <c r="R3" s="2">
        <f>'[3]TAA (2)'!Z95</f>
        <v>53729</v>
      </c>
      <c r="S3" s="2">
        <f>'[3]TAA (2)'!AA95</f>
        <v>54204</v>
      </c>
      <c r="T3" s="2">
        <f>'[3]TAA (2)'!AB95</f>
        <v>54349</v>
      </c>
      <c r="U3" s="2">
        <f>'[3]TAA (2)'!AC95</f>
        <v>54455</v>
      </c>
      <c r="V3" s="2">
        <f>'[3]TAA (2)'!AD95</f>
        <v>54571</v>
      </c>
      <c r="W3" s="2">
        <f>'[3]TAA (2)'!AE95</f>
        <v>54568</v>
      </c>
      <c r="X3" s="2">
        <f>'[3]TAA (2)'!AF95</f>
        <v>54521</v>
      </c>
      <c r="Y3" s="2">
        <f>'[3]TAA (2)'!AG95</f>
        <v>54844</v>
      </c>
      <c r="AB3" s="1" t="str">
        <f t="shared" si="0"/>
        <v>5 - 9</v>
      </c>
      <c r="AC3" s="10">
        <f t="shared" si="1"/>
        <v>13675359.150827006</v>
      </c>
      <c r="AD3" s="10">
        <f t="shared" si="1"/>
        <v>15395535.580696</v>
      </c>
      <c r="AE3" s="10">
        <f t="shared" si="1"/>
        <v>15673418.832278294</v>
      </c>
      <c r="AF3" s="10">
        <f t="shared" si="1"/>
        <v>15439489.28532072</v>
      </c>
      <c r="AG3" s="10">
        <f t="shared" si="1"/>
        <v>15456592.827202402</v>
      </c>
      <c r="AH3" s="10">
        <f t="shared" ref="AH3:AH19" si="20">G3*BL3</f>
        <v>15345097.443212127</v>
      </c>
      <c r="AI3" s="10">
        <f t="shared" si="2"/>
        <v>16738737.252956681</v>
      </c>
      <c r="AJ3" s="10">
        <f t="shared" si="3"/>
        <v>18438620.28111843</v>
      </c>
      <c r="AK3" s="10">
        <f t="shared" si="4"/>
        <v>19670620.289244249</v>
      </c>
      <c r="AL3" s="10">
        <f t="shared" si="5"/>
        <v>20931113.315706093</v>
      </c>
      <c r="AM3" s="10">
        <f t="shared" si="6"/>
        <v>23800523.100285772</v>
      </c>
      <c r="AN3" s="10">
        <f t="shared" si="7"/>
        <v>26437323.281104889</v>
      </c>
      <c r="AO3" s="10">
        <f t="shared" si="8"/>
        <v>28268941.888117392</v>
      </c>
      <c r="AP3" s="10">
        <f t="shared" si="9"/>
        <v>29575848.846481029</v>
      </c>
      <c r="AQ3" s="10">
        <f t="shared" si="10"/>
        <v>33139828.099477131</v>
      </c>
      <c r="AR3" s="10">
        <f t="shared" si="11"/>
        <v>35896135.115324147</v>
      </c>
      <c r="AS3" s="10">
        <f t="shared" si="12"/>
        <v>38584537.27823332</v>
      </c>
      <c r="AT3" s="10">
        <f t="shared" si="13"/>
        <v>39034193.175178304</v>
      </c>
      <c r="AU3" s="10">
        <f t="shared" si="14"/>
        <v>41686154.137028508</v>
      </c>
      <c r="AV3" s="10">
        <f t="shared" si="15"/>
        <v>42399810.728606619</v>
      </c>
      <c r="AW3" s="10">
        <f t="shared" si="16"/>
        <v>43399723.337224767</v>
      </c>
      <c r="AX3" s="10">
        <f t="shared" si="17"/>
        <v>42721639.220369995</v>
      </c>
      <c r="AY3" s="10">
        <f t="shared" si="18"/>
        <v>41828450.877801493</v>
      </c>
      <c r="AZ3" s="10">
        <f t="shared" si="19"/>
        <v>41346244.226484798</v>
      </c>
      <c r="BF3" s="1" t="str">
        <f>CALIBRAZIONEITALIA!A75</f>
        <v>5 - 9</v>
      </c>
      <c r="BG3" s="10">
        <f>CALIBRAZIONEITALIA!B75</f>
        <v>284.64239344823505</v>
      </c>
      <c r="BH3" s="10">
        <f>CALIBRAZIONEITALIA!C75</f>
        <v>324.11653854096841</v>
      </c>
      <c r="BI3" s="10">
        <f>CALIBRAZIONEITALIA!D75</f>
        <v>337.42559380577597</v>
      </c>
      <c r="BJ3" s="10">
        <f>CALIBRAZIONEITALIA!E75</f>
        <v>337.1656465173113</v>
      </c>
      <c r="BK3" s="10">
        <f>CALIBRAZIONEITALIA!F75</f>
        <v>338.47047753695097</v>
      </c>
      <c r="BL3" s="10">
        <f>CALIBRAZIONEITALIA!G75</f>
        <v>333.4730842144499</v>
      </c>
      <c r="BM3" s="10">
        <f>CALIBRAZIONEITALIA!H75</f>
        <v>359.06167688353599</v>
      </c>
      <c r="BN3" s="10">
        <f>CALIBRAZIONEITALIA!I75</f>
        <v>390.11150494273625</v>
      </c>
      <c r="BO3" s="10">
        <f>CALIBRAZIONEITALIA!J75</f>
        <v>405.78059842487522</v>
      </c>
      <c r="BP3" s="10">
        <f>CALIBRAZIONEITALIA!K75</f>
        <v>426.93903878974612</v>
      </c>
      <c r="BQ3" s="10">
        <f>CALIBRAZIONEITALIA!L75</f>
        <v>479.62684844297547</v>
      </c>
      <c r="BR3" s="10">
        <f>CALIBRAZIONEITALIA!M75</f>
        <v>529.75299631509642</v>
      </c>
      <c r="BS3" s="10">
        <f>CALIBRAZIONEITALIA!N75</f>
        <v>561.52676416020881</v>
      </c>
      <c r="BT3" s="10">
        <f>CALIBRAZIONEITALIA!O75</f>
        <v>581.2292197402187</v>
      </c>
      <c r="BU3" s="10">
        <f>CALIBRAZIONEITALIA!P75</f>
        <v>639.43172669606827</v>
      </c>
      <c r="BV3" s="10">
        <f>CALIBRAZIONEITALIA!Q75</f>
        <v>680.32778870276798</v>
      </c>
      <c r="BW3" s="10">
        <f>CALIBRAZIONEITALIA!R75</f>
        <v>718.13242900916305</v>
      </c>
      <c r="BX3" s="10">
        <f>CALIBRAZIONEITALIA!S75</f>
        <v>720.13491947417731</v>
      </c>
      <c r="BY3" s="10">
        <f>CALIBRAZIONEITALIA!T75</f>
        <v>767.00866873407995</v>
      </c>
      <c r="BZ3" s="10">
        <f>CALIBRAZIONEITALIA!U75</f>
        <v>778.62107664322139</v>
      </c>
      <c r="CA3" s="10">
        <f>CALIBRAZIONEITALIA!V75</f>
        <v>795.28913410464838</v>
      </c>
      <c r="CB3" s="10">
        <f>CALIBRAZIONEITALIA!W75</f>
        <v>782.9064510403532</v>
      </c>
      <c r="CC3" s="10">
        <f>CALIBRAZIONEITALIA!X75</f>
        <v>767.19889359699005</v>
      </c>
      <c r="CD3" s="10">
        <f>CALIBRAZIONEITALIA!Y75</f>
        <v>753.88819609227619</v>
      </c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</row>
    <row r="4" spans="1:143" ht="22" thickTop="1" thickBot="1">
      <c r="A4" s="1" t="s">
        <v>1</v>
      </c>
      <c r="B4" s="2">
        <f>'[3]TAA (2)'!J96</f>
        <v>54345</v>
      </c>
      <c r="C4" s="2">
        <f>'[3]TAA (2)'!K96</f>
        <v>52116</v>
      </c>
      <c r="D4" s="2">
        <f>'[3]TAA (2)'!L96</f>
        <v>50471</v>
      </c>
      <c r="E4" s="2">
        <f>'[3]TAA (2)'!M96</f>
        <v>49634</v>
      </c>
      <c r="F4" s="2">
        <f>'[3]TAA (2)'!N96</f>
        <v>48858</v>
      </c>
      <c r="G4" s="2">
        <f>'[3]TAA (2)'!O96</f>
        <v>48313</v>
      </c>
      <c r="H4" s="2">
        <f>'[3]TAA (2)'!P96</f>
        <v>47857</v>
      </c>
      <c r="I4" s="2">
        <f>'[3]TAA (2)'!Q96</f>
        <v>47345</v>
      </c>
      <c r="J4" s="2">
        <f>'[3]TAA (2)'!R96</f>
        <v>46826</v>
      </c>
      <c r="K4" s="2">
        <f>'[3]TAA (2)'!S96</f>
        <v>46823</v>
      </c>
      <c r="L4" s="2">
        <f>'[3]TAA (2)'!T96</f>
        <v>47242</v>
      </c>
      <c r="M4" s="2">
        <f>'[3]TAA (2)'!U96</f>
        <v>47935</v>
      </c>
      <c r="N4" s="2">
        <f>'[3]TAA (2)'!V96</f>
        <v>48720</v>
      </c>
      <c r="O4" s="2">
        <f>'[3]TAA (2)'!W96</f>
        <v>49828</v>
      </c>
      <c r="P4" s="2">
        <f>'[3]TAA (2)'!X96</f>
        <v>50307</v>
      </c>
      <c r="Q4" s="2">
        <f>'[3]TAA (2)'!Y96</f>
        <v>51123</v>
      </c>
      <c r="R4" s="2">
        <f>'[3]TAA (2)'!Z96</f>
        <v>51747</v>
      </c>
      <c r="S4" s="2">
        <f>'[3]TAA (2)'!AA96</f>
        <v>52567</v>
      </c>
      <c r="T4" s="2">
        <f>'[3]TAA (2)'!AB96</f>
        <v>53366</v>
      </c>
      <c r="U4" s="2">
        <f>'[3]TAA (2)'!AC96</f>
        <v>54343</v>
      </c>
      <c r="V4" s="2">
        <f>'[3]TAA (2)'!AD96</f>
        <v>55028</v>
      </c>
      <c r="W4" s="2">
        <f>'[3]TAA (2)'!AE96</f>
        <v>55811</v>
      </c>
      <c r="X4" s="2">
        <f>'[3]TAA (2)'!AF96</f>
        <v>55629</v>
      </c>
      <c r="Y4" s="2">
        <f>'[3]TAA (2)'!AG96</f>
        <v>55513</v>
      </c>
      <c r="AB4" s="1" t="str">
        <f t="shared" si="0"/>
        <v>10 - 14</v>
      </c>
      <c r="AC4" s="10">
        <f t="shared" si="1"/>
        <v>17651850.211883266</v>
      </c>
      <c r="AD4" s="10">
        <f t="shared" si="1"/>
        <v>19136243.420262575</v>
      </c>
      <c r="AE4" s="10">
        <f t="shared" si="1"/>
        <v>19153517.460028522</v>
      </c>
      <c r="AF4" s="10">
        <f t="shared" si="1"/>
        <v>18684803.833355643</v>
      </c>
      <c r="AG4" s="10">
        <f t="shared" si="1"/>
        <v>18329733.781815771</v>
      </c>
      <c r="AH4" s="10">
        <f t="shared" si="20"/>
        <v>17727961.50736174</v>
      </c>
      <c r="AI4" s="10">
        <f t="shared" si="2"/>
        <v>18771053.205434818</v>
      </c>
      <c r="AJ4" s="10">
        <f t="shared" si="3"/>
        <v>20030372.994624518</v>
      </c>
      <c r="AK4" s="10">
        <f t="shared" si="4"/>
        <v>20458585.849023316</v>
      </c>
      <c r="AL4" s="10">
        <f t="shared" si="5"/>
        <v>21370794.917993091</v>
      </c>
      <c r="AM4" s="10">
        <f t="shared" si="6"/>
        <v>24052592.934343003</v>
      </c>
      <c r="AN4" s="10">
        <f t="shared" si="7"/>
        <v>26769309.120172974</v>
      </c>
      <c r="AO4" s="10">
        <f t="shared" si="8"/>
        <v>28643554.144810069</v>
      </c>
      <c r="AP4" s="10">
        <f t="shared" si="9"/>
        <v>30121558.661931057</v>
      </c>
      <c r="AQ4" s="10">
        <f t="shared" si="10"/>
        <v>33240587.103256326</v>
      </c>
      <c r="AR4" s="10">
        <f t="shared" si="11"/>
        <v>35716289.102244832</v>
      </c>
      <c r="AS4" s="10">
        <f t="shared" si="12"/>
        <v>37933123.731692389</v>
      </c>
      <c r="AT4" s="10">
        <f t="shared" si="13"/>
        <v>38422109.690305233</v>
      </c>
      <c r="AU4" s="10">
        <f t="shared" si="14"/>
        <v>41322935.998731025</v>
      </c>
      <c r="AV4" s="10">
        <f t="shared" si="15"/>
        <v>42504635.939107455</v>
      </c>
      <c r="AW4" s="10">
        <f t="shared" si="16"/>
        <v>43763170.471510589</v>
      </c>
      <c r="AX4" s="10">
        <f t="shared" si="17"/>
        <v>43694791.939013153</v>
      </c>
      <c r="AY4" s="10">
        <f t="shared" si="18"/>
        <v>42678507.251906961</v>
      </c>
      <c r="AZ4" s="10">
        <f t="shared" si="19"/>
        <v>41850595.429670528</v>
      </c>
      <c r="BF4" s="1" t="str">
        <f>CALIBRAZIONEITALIA!A76</f>
        <v>10 - 14</v>
      </c>
      <c r="BG4" s="10">
        <f>CALIBRAZIONEITALIA!B76</f>
        <v>324.81093406722357</v>
      </c>
      <c r="BH4" s="10">
        <f>CALIBRAZIONEITALIA!C76</f>
        <v>367.18557487647888</v>
      </c>
      <c r="BI4" s="10">
        <f>CALIBRAZIONEITALIA!D76</f>
        <v>379.49550157572708</v>
      </c>
      <c r="BJ4" s="10">
        <f>CALIBRAZIONEITALIA!E76</f>
        <v>376.45170313405413</v>
      </c>
      <c r="BK4" s="10">
        <f>CALIBRAZIONEITALIA!F76</f>
        <v>375.16340787211453</v>
      </c>
      <c r="BL4" s="10">
        <f>CALIBRAZIONEITALIA!G76</f>
        <v>366.9397782659272</v>
      </c>
      <c r="BM4" s="10">
        <f>CALIBRAZIONEITALIA!H76</f>
        <v>392.23213334381211</v>
      </c>
      <c r="BN4" s="10">
        <f>CALIBRAZIONEITALIA!I76</f>
        <v>423.07261579099202</v>
      </c>
      <c r="BO4" s="10">
        <f>CALIBRAZIONEITALIA!J76</f>
        <v>436.90654442026477</v>
      </c>
      <c r="BP4" s="10">
        <f>CALIBRAZIONEITALIA!K76</f>
        <v>456.41660974292745</v>
      </c>
      <c r="BQ4" s="10">
        <f>CALIBRAZIONEITALIA!L76</f>
        <v>509.13578879689686</v>
      </c>
      <c r="BR4" s="10">
        <f>CALIBRAZIONEITALIA!M76</f>
        <v>558.45017461506154</v>
      </c>
      <c r="BS4" s="10">
        <f>CALIBRAZIONEITALIA!N76</f>
        <v>587.92188310365498</v>
      </c>
      <c r="BT4" s="10">
        <f>CALIBRAZIONEITALIA!O76</f>
        <v>604.51069001226335</v>
      </c>
      <c r="BU4" s="10">
        <f>CALIBRAZIONEITALIA!P76</f>
        <v>660.75470815704227</v>
      </c>
      <c r="BV4" s="10">
        <f>CALIBRAZIONEITALIA!Q76</f>
        <v>698.63445224741952</v>
      </c>
      <c r="BW4" s="10">
        <f>CALIBRAZIONEITALIA!R76</f>
        <v>733.04971750424932</v>
      </c>
      <c r="BX4" s="10">
        <f>CALIBRAZIONEITALIA!S76</f>
        <v>730.91691917562787</v>
      </c>
      <c r="BY4" s="10">
        <f>CALIBRAZIONEITALIA!T76</f>
        <v>774.33077237812518</v>
      </c>
      <c r="BZ4" s="10">
        <f>CALIBRAZIONEITALIA!U76</f>
        <v>782.15475662196525</v>
      </c>
      <c r="CA4" s="10">
        <f>CALIBRAZIONEITALIA!V76</f>
        <v>795.28913410464838</v>
      </c>
      <c r="CB4" s="10">
        <f>CALIBRAZIONEITALIA!W76</f>
        <v>782.9064510403532</v>
      </c>
      <c r="CC4" s="10">
        <f>CALIBRAZIONEITALIA!X76</f>
        <v>767.19889359699005</v>
      </c>
      <c r="CD4" s="10">
        <f>CALIBRAZIONEITALIA!Y76</f>
        <v>753.88819609227619</v>
      </c>
      <c r="CE4" s="22"/>
      <c r="CF4" s="22"/>
      <c r="CG4" s="1">
        <f t="shared" ref="CG4:CK4" si="21">AC1</f>
        <v>1990</v>
      </c>
      <c r="CH4" s="1">
        <f t="shared" si="21"/>
        <v>1991</v>
      </c>
      <c r="CI4" s="1">
        <f t="shared" si="21"/>
        <v>1992</v>
      </c>
      <c r="CJ4" s="1">
        <f t="shared" si="21"/>
        <v>1993</v>
      </c>
      <c r="CK4" s="1">
        <f t="shared" si="21"/>
        <v>1994</v>
      </c>
      <c r="CL4" s="1">
        <f t="shared" ref="CL4:DA4" si="22">AH1</f>
        <v>1995</v>
      </c>
      <c r="CM4" s="1">
        <f t="shared" si="22"/>
        <v>1996</v>
      </c>
      <c r="CN4" s="1">
        <f t="shared" si="22"/>
        <v>1997</v>
      </c>
      <c r="CO4" s="1">
        <f t="shared" si="22"/>
        <v>1998</v>
      </c>
      <c r="CP4" s="1">
        <f t="shared" si="22"/>
        <v>1999</v>
      </c>
      <c r="CQ4" s="1">
        <f t="shared" si="22"/>
        <v>2000</v>
      </c>
      <c r="CR4" s="1">
        <f t="shared" si="22"/>
        <v>2001</v>
      </c>
      <c r="CS4" s="1">
        <f t="shared" si="22"/>
        <v>2002</v>
      </c>
      <c r="CT4" s="1">
        <f t="shared" si="22"/>
        <v>2003</v>
      </c>
      <c r="CU4" s="1">
        <f t="shared" si="22"/>
        <v>2004</v>
      </c>
      <c r="CV4" s="1">
        <f t="shared" si="22"/>
        <v>2005</v>
      </c>
      <c r="CW4" s="1">
        <f t="shared" si="22"/>
        <v>2006</v>
      </c>
      <c r="CX4" s="1">
        <f t="shared" si="22"/>
        <v>2007</v>
      </c>
      <c r="CY4" s="1">
        <f t="shared" si="22"/>
        <v>2008</v>
      </c>
      <c r="CZ4" s="1">
        <f t="shared" si="22"/>
        <v>2009</v>
      </c>
      <c r="DA4" s="1">
        <f t="shared" si="22"/>
        <v>2010</v>
      </c>
      <c r="DB4" s="1">
        <f t="shared" ref="DB4:DD4" si="23">AX1</f>
        <v>2011</v>
      </c>
      <c r="DC4" s="1">
        <f t="shared" si="23"/>
        <v>2012</v>
      </c>
      <c r="DD4" s="1">
        <f t="shared" si="23"/>
        <v>2013</v>
      </c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</row>
    <row r="5" spans="1:143" ht="22" thickTop="1" thickBot="1">
      <c r="A5" s="1" t="s">
        <v>2</v>
      </c>
      <c r="B5" s="2">
        <f>'[3]TAA (2)'!J97</f>
        <v>68235</v>
      </c>
      <c r="C5" s="2">
        <f>'[3]TAA (2)'!K97</f>
        <v>66265</v>
      </c>
      <c r="D5" s="2">
        <f>'[3]TAA (2)'!L97</f>
        <v>63316</v>
      </c>
      <c r="E5" s="2">
        <f>'[3]TAA (2)'!M97</f>
        <v>60371</v>
      </c>
      <c r="F5" s="2">
        <f>'[3]TAA (2)'!N97</f>
        <v>57702</v>
      </c>
      <c r="G5" s="2">
        <f>'[3]TAA (2)'!O97</f>
        <v>54681</v>
      </c>
      <c r="H5" s="2">
        <f>'[3]TAA (2)'!P97</f>
        <v>52507</v>
      </c>
      <c r="I5" s="2">
        <f>'[3]TAA (2)'!Q97</f>
        <v>51232</v>
      </c>
      <c r="J5" s="2">
        <f>'[3]TAA (2)'!R97</f>
        <v>50602</v>
      </c>
      <c r="K5" s="2">
        <f>'[3]TAA (2)'!S97</f>
        <v>49879</v>
      </c>
      <c r="L5" s="2">
        <f>'[3]TAA (2)'!T97</f>
        <v>49406</v>
      </c>
      <c r="M5" s="2">
        <f>'[3]TAA (2)'!U97</f>
        <v>49074</v>
      </c>
      <c r="N5" s="2">
        <f>'[3]TAA (2)'!V97</f>
        <v>48509</v>
      </c>
      <c r="O5" s="2">
        <f>'[3]TAA (2)'!W97</f>
        <v>47897</v>
      </c>
      <c r="P5" s="2">
        <f>'[3]TAA (2)'!X97</f>
        <v>47946</v>
      </c>
      <c r="Q5" s="2">
        <f>'[3]TAA (2)'!Y97</f>
        <v>48434</v>
      </c>
      <c r="R5" s="2">
        <f>'[3]TAA (2)'!Z97</f>
        <v>49418</v>
      </c>
      <c r="S5" s="2">
        <f>'[3]TAA (2)'!AA97</f>
        <v>50496</v>
      </c>
      <c r="T5" s="2">
        <f>'[3]TAA (2)'!AB97</f>
        <v>51960</v>
      </c>
      <c r="U5" s="2">
        <f>'[3]TAA (2)'!AC97</f>
        <v>52782</v>
      </c>
      <c r="V5" s="2">
        <f>'[3]TAA (2)'!AD97</f>
        <v>53668</v>
      </c>
      <c r="W5" s="2">
        <f>'[3]TAA (2)'!AE97</f>
        <v>54020</v>
      </c>
      <c r="X5" s="2">
        <f>'[3]TAA (2)'!AF97</f>
        <v>54271</v>
      </c>
      <c r="Y5" s="2">
        <f>'[3]TAA (2)'!AG97</f>
        <v>54802</v>
      </c>
      <c r="AB5" s="1" t="str">
        <f t="shared" si="0"/>
        <v>15 - 19</v>
      </c>
      <c r="AC5" s="10">
        <f t="shared" si="1"/>
        <v>23680378.858046893</v>
      </c>
      <c r="AD5" s="10">
        <f t="shared" si="1"/>
        <v>26002478.39907524</v>
      </c>
      <c r="AE5" s="10">
        <f t="shared" si="1"/>
        <v>25683052.71871198</v>
      </c>
      <c r="AF5" s="10">
        <f t="shared" si="1"/>
        <v>24295463.417427342</v>
      </c>
      <c r="AG5" s="10">
        <f t="shared" si="1"/>
        <v>23143603.539464012</v>
      </c>
      <c r="AH5" s="10">
        <f t="shared" si="20"/>
        <v>21450901.471719988</v>
      </c>
      <c r="AI5" s="10">
        <f t="shared" si="2"/>
        <v>22015232.166086696</v>
      </c>
      <c r="AJ5" s="10">
        <f t="shared" si="3"/>
        <v>23163965.040189132</v>
      </c>
      <c r="AK5" s="10">
        <f t="shared" si="4"/>
        <v>23617999.616025195</v>
      </c>
      <c r="AL5" s="10">
        <f t="shared" si="5"/>
        <v>24306583.853419803</v>
      </c>
      <c r="AM5" s="10">
        <f t="shared" si="6"/>
        <v>26837056.386097845</v>
      </c>
      <c r="AN5" s="10">
        <f t="shared" si="7"/>
        <v>29210871.832887486</v>
      </c>
      <c r="AO5" s="10">
        <f t="shared" si="8"/>
        <v>30362617.255900148</v>
      </c>
      <c r="AP5" s="10">
        <f t="shared" si="9"/>
        <v>30781578.115246579</v>
      </c>
      <c r="AQ5" s="10">
        <f t="shared" si="10"/>
        <v>33622962.216934912</v>
      </c>
      <c r="AR5" s="10">
        <f t="shared" si="11"/>
        <v>35841127.05102326</v>
      </c>
      <c r="AS5" s="10">
        <f t="shared" si="12"/>
        <v>38282422.604186125</v>
      </c>
      <c r="AT5" s="10">
        <f t="shared" si="13"/>
        <v>38900246.94405064</v>
      </c>
      <c r="AU5" s="10">
        <f t="shared" si="14"/>
        <v>42276390.128892533</v>
      </c>
      <c r="AV5" s="10">
        <f t="shared" si="15"/>
        <v>43227354.767828315</v>
      </c>
      <c r="AW5" s="10">
        <f t="shared" si="16"/>
        <v>44510907.7045542</v>
      </c>
      <c r="AX5" s="10">
        <f t="shared" si="17"/>
        <v>44105265.671413548</v>
      </c>
      <c r="AY5" s="10">
        <f t="shared" si="18"/>
        <v>43421196.125037067</v>
      </c>
      <c r="AZ5" s="10">
        <f t="shared" si="19"/>
        <v>43085321.977413952</v>
      </c>
      <c r="BF5" s="1" t="str">
        <f>CALIBRAZIONEITALIA!A77</f>
        <v>15 - 19</v>
      </c>
      <c r="BG5" s="10">
        <f>CALIBRAZIONEITALIA!B77</f>
        <v>347.04153085728575</v>
      </c>
      <c r="BH5" s="10">
        <f>CALIBRAZIONEITALIA!C77</f>
        <v>392.40139438731217</v>
      </c>
      <c r="BI5" s="10">
        <f>CALIBRAZIONEITALIA!D77</f>
        <v>405.63290035239083</v>
      </c>
      <c r="BJ5" s="10">
        <f>CALIBRAZIONEITALIA!E77</f>
        <v>402.43599439179974</v>
      </c>
      <c r="BK5" s="10">
        <f>CALIBRAZIONEITALIA!F77</f>
        <v>401.08841183085531</v>
      </c>
      <c r="BL5" s="10">
        <f>CALIBRAZIONEITALIA!G77</f>
        <v>392.29168215138691</v>
      </c>
      <c r="BM5" s="10">
        <f>CALIBRAZIONEITALIA!H77</f>
        <v>419.28185129766882</v>
      </c>
      <c r="BN5" s="10">
        <f>CALIBRAZIONEITALIA!I77</f>
        <v>452.13860556271726</v>
      </c>
      <c r="BO5" s="10">
        <f>CALIBRAZIONEITALIA!J77</f>
        <v>466.740437453563</v>
      </c>
      <c r="BP5" s="10">
        <f>CALIBRAZIONEITALIA!K77</f>
        <v>487.31096961486401</v>
      </c>
      <c r="BQ5" s="10">
        <f>CALIBRAZIONEITALIA!L77</f>
        <v>543.19427571748054</v>
      </c>
      <c r="BR5" s="10">
        <f>CALIBRAZIONEITALIA!M77</f>
        <v>595.24130563816857</v>
      </c>
      <c r="BS5" s="10">
        <f>CALIBRAZIONEITALIA!N77</f>
        <v>625.91719589973297</v>
      </c>
      <c r="BT5" s="10">
        <f>CALIBRAZIONEITALIA!O77</f>
        <v>642.66192277692926</v>
      </c>
      <c r="BU5" s="10">
        <f>CALIBRAZIONEITALIA!P77</f>
        <v>701.26730523786989</v>
      </c>
      <c r="BV5" s="10">
        <f>CALIBRAZIONEITALIA!Q77</f>
        <v>739.9993197139047</v>
      </c>
      <c r="BW5" s="10">
        <f>CALIBRAZIONEITALIA!R77</f>
        <v>774.66555919272582</v>
      </c>
      <c r="BX5" s="10">
        <f>CALIBRAZIONEITALIA!S77</f>
        <v>770.36293853078746</v>
      </c>
      <c r="BY5" s="10">
        <f>CALIBRAZIONEITALIA!T77</f>
        <v>813.63337430509114</v>
      </c>
      <c r="BZ5" s="10">
        <f>CALIBRAZIONEITALIA!U77</f>
        <v>818.97909832572304</v>
      </c>
      <c r="CA5" s="10">
        <f>CALIBRAZIONEITALIA!V77</f>
        <v>829.3751901422487</v>
      </c>
      <c r="CB5" s="10">
        <f>CALIBRAZIONEITALIA!W77</f>
        <v>816.46178584623374</v>
      </c>
      <c r="CC5" s="10">
        <f>CALIBRAZIONEITALIA!X77</f>
        <v>800.08100320681513</v>
      </c>
      <c r="CD5" s="10">
        <f>CALIBRAZIONEITALIA!Y77</f>
        <v>786.19980981376511</v>
      </c>
      <c r="CE5" s="22"/>
      <c r="CF5" s="27" t="s">
        <v>37</v>
      </c>
      <c r="CG5" s="50">
        <f>[2]SpesaSanitariaCorrente!B$5</f>
        <v>655.38380494455839</v>
      </c>
      <c r="CH5" s="50">
        <f>[2]SpesaSanitariaCorrente!C$5</f>
        <v>758.67518476245561</v>
      </c>
      <c r="CI5" s="50">
        <f>[2]SpesaSanitariaCorrente!D$5</f>
        <v>808.77150397413584</v>
      </c>
      <c r="CJ5" s="50">
        <f>[2]SpesaSanitariaCorrente!E$5</f>
        <v>829.94623683680481</v>
      </c>
      <c r="CK5" s="50">
        <f>[2]SpesaSanitariaCorrente!F$5</f>
        <v>848.02222830493679</v>
      </c>
      <c r="CL5" s="50">
        <f>[2]SpesaSanitariaCorrente!G$5</f>
        <v>1040.1960041</v>
      </c>
      <c r="CM5" s="50">
        <f>[2]SpesaSanitariaCorrente!H$5</f>
        <v>1159.9409376000001</v>
      </c>
      <c r="CN5" s="50">
        <f>[2]SpesaSanitariaCorrente!I$5</f>
        <v>1280.4478612</v>
      </c>
      <c r="CO5" s="50">
        <f>[2]SpesaSanitariaCorrente!J$5</f>
        <v>1198.6962604</v>
      </c>
      <c r="CP5" s="50">
        <f>[2]SpesaSanitariaCorrente!K$5</f>
        <v>1187.1367498</v>
      </c>
      <c r="CQ5" s="50">
        <f>[2]SpesaSanitariaCorrente!L$5</f>
        <v>1271.5247101</v>
      </c>
      <c r="CR5" s="50">
        <f>[2]SpesaSanitariaCorrente!M$5</f>
        <v>1418.3136480000001</v>
      </c>
      <c r="CS5" s="50">
        <f>[2]SpesaSanitariaCorrente!N$5</f>
        <v>1513.3887705</v>
      </c>
      <c r="CT5" s="50">
        <f>[2]SpesaSanitariaCorrente!O$5</f>
        <v>1667.4607444999999</v>
      </c>
      <c r="CU5" s="50">
        <f>[2]SpesaSanitariaCorrente!P$5</f>
        <v>1836.7701841999999</v>
      </c>
      <c r="CV5" s="50">
        <f>[2]SpesaSanitariaCorrente!Q$5</f>
        <v>1848.9132064</v>
      </c>
      <c r="CW5" s="50">
        <f>[2]SpesaSanitariaCorrente!R$5</f>
        <v>1921.4478938</v>
      </c>
      <c r="CX5" s="50">
        <f>[2]SpesaSanitariaCorrente!S$5</f>
        <v>1958</v>
      </c>
      <c r="CY5" s="50">
        <f>[2]SpesaSanitariaCorrente!T$5</f>
        <v>2095</v>
      </c>
      <c r="CZ5" s="50">
        <f>[2]SpesaSanitariaCorrente!U$5</f>
        <v>2096</v>
      </c>
      <c r="DA5" s="50">
        <f>[2]SpesaSanitariaCorrente!V$5</f>
        <v>2152</v>
      </c>
      <c r="DB5" s="50">
        <f>[2]SpesaSanitariaCorrente!W$5</f>
        <v>2201</v>
      </c>
      <c r="DC5" s="50">
        <f>[2]SpesaSanitariaCorrente!X$5</f>
        <v>2249</v>
      </c>
      <c r="DD5" s="50">
        <f>[2]SpesaSanitariaCorrente!Y$5</f>
        <v>2234.9267465233247</v>
      </c>
      <c r="DE5" s="37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</row>
    <row r="6" spans="1:143" ht="22" thickTop="1" thickBot="1">
      <c r="A6" s="1" t="s">
        <v>3</v>
      </c>
      <c r="B6" s="2">
        <f>'[3]TAA (2)'!J98</f>
        <v>77392</v>
      </c>
      <c r="C6" s="2">
        <f>'[3]TAA (2)'!K98</f>
        <v>75662</v>
      </c>
      <c r="D6" s="2">
        <f>'[3]TAA (2)'!L98</f>
        <v>74911</v>
      </c>
      <c r="E6" s="2">
        <f>'[3]TAA (2)'!M98</f>
        <v>73203</v>
      </c>
      <c r="F6" s="2">
        <f>'[3]TAA (2)'!N98</f>
        <v>71497</v>
      </c>
      <c r="G6" s="2">
        <f>'[3]TAA (2)'!O98</f>
        <v>69472</v>
      </c>
      <c r="H6" s="2">
        <f>'[3]TAA (2)'!P98</f>
        <v>67510</v>
      </c>
      <c r="I6" s="2">
        <f>'[3]TAA (2)'!Q98</f>
        <v>64513</v>
      </c>
      <c r="J6" s="2">
        <f>'[3]TAA (2)'!R98</f>
        <v>61842</v>
      </c>
      <c r="K6" s="2">
        <f>'[3]TAA (2)'!S98</f>
        <v>59279</v>
      </c>
      <c r="L6" s="2">
        <f>'[3]TAA (2)'!T98</f>
        <v>56511</v>
      </c>
      <c r="M6" s="2">
        <f>'[3]TAA (2)'!U98</f>
        <v>54502</v>
      </c>
      <c r="N6" s="2">
        <f>'[3]TAA (2)'!V98</f>
        <v>53155</v>
      </c>
      <c r="O6" s="2">
        <f>'[3]TAA (2)'!W98</f>
        <v>52648</v>
      </c>
      <c r="P6" s="2">
        <f>'[3]TAA (2)'!X98</f>
        <v>52308</v>
      </c>
      <c r="Q6" s="2">
        <f>'[3]TAA (2)'!Y98</f>
        <v>52051</v>
      </c>
      <c r="R6" s="2">
        <f>'[3]TAA (2)'!Z98</f>
        <v>51678</v>
      </c>
      <c r="S6" s="2">
        <f>'[3]TAA (2)'!AA98</f>
        <v>51357</v>
      </c>
      <c r="T6" s="2">
        <f>'[3]TAA (2)'!AB98</f>
        <v>51438</v>
      </c>
      <c r="U6" s="2">
        <f>'[3]TAA (2)'!AC98</f>
        <v>51854</v>
      </c>
      <c r="V6" s="2">
        <f>'[3]TAA (2)'!AD98</f>
        <v>52469</v>
      </c>
      <c r="W6" s="2">
        <f>'[3]TAA (2)'!AE98</f>
        <v>53267</v>
      </c>
      <c r="X6" s="2">
        <f>'[3]TAA (2)'!AF98</f>
        <v>54434</v>
      </c>
      <c r="Y6" s="2">
        <f>'[3]TAA (2)'!AG98</f>
        <v>55601</v>
      </c>
      <c r="AB6" s="1" t="str">
        <f t="shared" si="0"/>
        <v>20 - 24</v>
      </c>
      <c r="AC6" s="10">
        <f t="shared" si="1"/>
        <v>28658975.536290038</v>
      </c>
      <c r="AD6" s="10">
        <f t="shared" si="1"/>
        <v>31690502.877297148</v>
      </c>
      <c r="AE6" s="10">
        <f t="shared" si="1"/>
        <v>32448521.205604069</v>
      </c>
      <c r="AF6" s="10">
        <f t="shared" si="1"/>
        <v>31476695.959811922</v>
      </c>
      <c r="AG6" s="10">
        <f t="shared" si="1"/>
        <v>30660850.204961952</v>
      </c>
      <c r="AH6" s="10">
        <f t="shared" si="20"/>
        <v>29161274.159840204</v>
      </c>
      <c r="AI6" s="10">
        <f t="shared" si="2"/>
        <v>30312660.424034484</v>
      </c>
      <c r="AJ6" s="10">
        <f t="shared" si="3"/>
        <v>31264671.133267451</v>
      </c>
      <c r="AK6" s="10">
        <f t="shared" si="4"/>
        <v>30966596.47118967</v>
      </c>
      <c r="AL6" s="10">
        <f t="shared" si="5"/>
        <v>31020337.515032452</v>
      </c>
      <c r="AM6" s="10">
        <f t="shared" si="6"/>
        <v>32993548.579885062</v>
      </c>
      <c r="AN6" s="10">
        <f t="shared" si="7"/>
        <v>34900794.654168166</v>
      </c>
      <c r="AO6" s="10">
        <f t="shared" si="8"/>
        <v>35822761.908838652</v>
      </c>
      <c r="AP6" s="10">
        <f t="shared" si="9"/>
        <v>36458847.676981688</v>
      </c>
      <c r="AQ6" s="10">
        <f t="shared" si="10"/>
        <v>39554673.291498251</v>
      </c>
      <c r="AR6" s="10">
        <f t="shared" si="11"/>
        <v>41560386.297052853</v>
      </c>
      <c r="AS6" s="10">
        <f t="shared" si="12"/>
        <v>43219624.47435654</v>
      </c>
      <c r="AT6" s="10">
        <f t="shared" si="13"/>
        <v>42734368.284724973</v>
      </c>
      <c r="AU6" s="10">
        <f t="shared" si="14"/>
        <v>45228948.319542162</v>
      </c>
      <c r="AV6" s="10">
        <f t="shared" si="15"/>
        <v>45921423.25099387</v>
      </c>
      <c r="AW6" s="10">
        <f t="shared" si="16"/>
        <v>47093409.400047369</v>
      </c>
      <c r="AX6" s="10">
        <f t="shared" si="17"/>
        <v>47065253.984881029</v>
      </c>
      <c r="AY6" s="10">
        <f t="shared" si="18"/>
        <v>47131418.837562241</v>
      </c>
      <c r="AZ6" s="10">
        <f t="shared" si="19"/>
        <v>47306611.694512181</v>
      </c>
      <c r="BF6" s="1" t="str">
        <f>CALIBRAZIONEITALIA!A78</f>
        <v>20 - 24</v>
      </c>
      <c r="BG6" s="10">
        <f>CALIBRAZIONEITALIA!B78</f>
        <v>370.30927662148594</v>
      </c>
      <c r="BH6" s="10">
        <f>CALIBRAZIONEITALIA!C78</f>
        <v>418.84305037267251</v>
      </c>
      <c r="BI6" s="10">
        <f>CALIBRAZIONEITALIA!D78</f>
        <v>433.16096708899988</v>
      </c>
      <c r="BJ6" s="10">
        <f>CALIBRAZIONEITALIA!E78</f>
        <v>429.99188502946492</v>
      </c>
      <c r="BK6" s="10">
        <f>CALIBRAZIONEITALIA!F78</f>
        <v>428.84107312141703</v>
      </c>
      <c r="BL6" s="10">
        <f>CALIBRAZIONEITALIA!G78</f>
        <v>419.75578880470124</v>
      </c>
      <c r="BM6" s="10">
        <f>CALIBRAZIONEITALIA!H78</f>
        <v>449.00993073669804</v>
      </c>
      <c r="BN6" s="10">
        <f>CALIBRAZIONEITALIA!I78</f>
        <v>484.62590692213121</v>
      </c>
      <c r="BO6" s="10">
        <f>CALIBRAZIONEITALIA!J78</f>
        <v>500.73730589550257</v>
      </c>
      <c r="BP6" s="10">
        <f>CALIBRAZIONEITALIA!K78</f>
        <v>523.29387329463134</v>
      </c>
      <c r="BQ6" s="10">
        <f>CALIBRAZIONEITALIA!L78</f>
        <v>583.84294349569223</v>
      </c>
      <c r="BR6" s="10">
        <f>CALIBRAZIONEITALIA!M78</f>
        <v>640.35805390936412</v>
      </c>
      <c r="BS6" s="10">
        <f>CALIBRAZIONEITALIA!N78</f>
        <v>673.9302400308278</v>
      </c>
      <c r="BT6" s="10">
        <f>CALIBRAZIONEITALIA!O78</f>
        <v>692.50204522454203</v>
      </c>
      <c r="BU6" s="10">
        <f>CALIBRAZIONEITALIA!P78</f>
        <v>756.18783535019986</v>
      </c>
      <c r="BV6" s="10">
        <f>CALIBRAZIONEITALIA!Q78</f>
        <v>798.45509782814645</v>
      </c>
      <c r="BW6" s="10">
        <f>CALIBRAZIONEITALIA!R78</f>
        <v>836.32540876884821</v>
      </c>
      <c r="BX6" s="10">
        <f>CALIBRAZIONEITALIA!S78</f>
        <v>832.10406146630396</v>
      </c>
      <c r="BY6" s="10">
        <f>CALIBRAZIONEITALIA!T78</f>
        <v>879.29056960889147</v>
      </c>
      <c r="BZ6" s="10">
        <f>CALIBRAZIONEITALIA!U78</f>
        <v>885.5907596519819</v>
      </c>
      <c r="CA6" s="10">
        <f>CALIBRAZIONEITALIA!V78</f>
        <v>897.54730221744978</v>
      </c>
      <c r="CB6" s="10">
        <f>CALIBRAZIONEITALIA!W78</f>
        <v>883.57245545799515</v>
      </c>
      <c r="CC6" s="10">
        <f>CALIBRAZIONEITALIA!X78</f>
        <v>865.84522242646585</v>
      </c>
      <c r="CD6" s="10">
        <f>CALIBRAZIONEITALIA!Y78</f>
        <v>850.82303725674319</v>
      </c>
      <c r="CE6" s="22"/>
      <c r="CF6" s="27" t="s">
        <v>28</v>
      </c>
      <c r="CG6" s="12">
        <f t="shared" ref="CG6:CK6" si="24">AC20</f>
        <v>636041147.90251577</v>
      </c>
      <c r="CH6" s="12">
        <f t="shared" si="24"/>
        <v>724947339.73617637</v>
      </c>
      <c r="CI6" s="12">
        <f t="shared" si="24"/>
        <v>754537337.61183703</v>
      </c>
      <c r="CJ6" s="12">
        <f t="shared" si="24"/>
        <v>753862964.58173323</v>
      </c>
      <c r="CK6" s="12">
        <f t="shared" si="24"/>
        <v>757272160.38334417</v>
      </c>
      <c r="CL6" s="12">
        <f>AH20</f>
        <v>746177841.06178248</v>
      </c>
      <c r="CM6" s="12">
        <f t="shared" ref="CM6:DD6" si="25">AI20</f>
        <v>804100815.59512079</v>
      </c>
      <c r="CN6" s="12">
        <f t="shared" si="25"/>
        <v>874715178.16171956</v>
      </c>
      <c r="CO6" s="12">
        <f t="shared" si="25"/>
        <v>910799482.96469128</v>
      </c>
      <c r="CP6" s="12">
        <f t="shared" si="25"/>
        <v>959083469.02426279</v>
      </c>
      <c r="CQ6" s="12">
        <f t="shared" si="25"/>
        <v>1079043560.9950874</v>
      </c>
      <c r="CR6" s="12">
        <f t="shared" si="25"/>
        <v>1193927826.8309371</v>
      </c>
      <c r="CS6" s="12">
        <f t="shared" si="25"/>
        <v>1265953527.0037777</v>
      </c>
      <c r="CT6" s="12">
        <f t="shared" si="25"/>
        <v>1314614247.445775</v>
      </c>
      <c r="CU6" s="12">
        <f t="shared" si="25"/>
        <v>1449780712.8000526</v>
      </c>
      <c r="CV6" s="12">
        <f t="shared" si="25"/>
        <v>1549694299.2889152</v>
      </c>
      <c r="CW6" s="12">
        <f t="shared" si="25"/>
        <v>1641810099.99667</v>
      </c>
      <c r="CX6" s="12">
        <f t="shared" si="25"/>
        <v>1656166866.8827152</v>
      </c>
      <c r="CY6" s="12">
        <f t="shared" si="25"/>
        <v>1774359912.3075325</v>
      </c>
      <c r="CZ6" s="12">
        <f t="shared" si="25"/>
        <v>1810906075.3752835</v>
      </c>
      <c r="DA6" s="12">
        <f t="shared" si="25"/>
        <v>1855155940.8417771</v>
      </c>
      <c r="DB6" s="12">
        <f t="shared" si="25"/>
        <v>1848823595.2670925</v>
      </c>
      <c r="DC6" s="12">
        <f t="shared" si="25"/>
        <v>1831785490.3204339</v>
      </c>
      <c r="DD6" s="12">
        <f t="shared" si="25"/>
        <v>1827293135.6610596</v>
      </c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</row>
    <row r="7" spans="1:143" ht="22" thickTop="1" thickBot="1">
      <c r="A7" s="1" t="s">
        <v>4</v>
      </c>
      <c r="B7" s="2">
        <f>'[3]TAA (2)'!J99</f>
        <v>75614</v>
      </c>
      <c r="C7" s="2">
        <f>'[3]TAA (2)'!K99</f>
        <v>77842</v>
      </c>
      <c r="D7" s="2">
        <f>'[3]TAA (2)'!L99</f>
        <v>79619</v>
      </c>
      <c r="E7" s="2">
        <f>'[3]TAA (2)'!M99</f>
        <v>80494</v>
      </c>
      <c r="F7" s="2">
        <f>'[3]TAA (2)'!N99</f>
        <v>80421</v>
      </c>
      <c r="G7" s="2">
        <f>'[3]TAA (2)'!O99</f>
        <v>79557</v>
      </c>
      <c r="H7" s="2">
        <f>'[3]TAA (2)'!P99</f>
        <v>77843</v>
      </c>
      <c r="I7" s="2">
        <f>'[3]TAA (2)'!Q99</f>
        <v>76778</v>
      </c>
      <c r="J7" s="2">
        <f>'[3]TAA (2)'!R99</f>
        <v>75416</v>
      </c>
      <c r="K7" s="2">
        <f>'[3]TAA (2)'!S99</f>
        <v>74007</v>
      </c>
      <c r="L7" s="2">
        <f>'[3]TAA (2)'!T99</f>
        <v>72364</v>
      </c>
      <c r="M7" s="2">
        <f>'[3]TAA (2)'!U99</f>
        <v>70864</v>
      </c>
      <c r="N7" s="2">
        <f>'[3]TAA (2)'!V99</f>
        <v>67901</v>
      </c>
      <c r="O7" s="2">
        <f>'[3]TAA (2)'!W99</f>
        <v>65836</v>
      </c>
      <c r="P7" s="2">
        <f>'[3]TAA (2)'!X99</f>
        <v>64258</v>
      </c>
      <c r="Q7" s="2">
        <f>'[3]TAA (2)'!Y99</f>
        <v>62519</v>
      </c>
      <c r="R7" s="2">
        <f>'[3]TAA (2)'!Z99</f>
        <v>60837</v>
      </c>
      <c r="S7" s="2">
        <f>'[3]TAA (2)'!AA99</f>
        <v>59634</v>
      </c>
      <c r="T7" s="2">
        <f>'[3]TAA (2)'!AB99</f>
        <v>59705</v>
      </c>
      <c r="U7" s="2">
        <f>'[3]TAA (2)'!AC99</f>
        <v>59093</v>
      </c>
      <c r="V7" s="2">
        <f>'[3]TAA (2)'!AD99</f>
        <v>58401</v>
      </c>
      <c r="W7" s="2">
        <f>'[3]TAA (2)'!AE99</f>
        <v>58013</v>
      </c>
      <c r="X7" s="2">
        <f>'[3]TAA (2)'!AF99</f>
        <v>58327</v>
      </c>
      <c r="Y7" s="2">
        <f>'[3]TAA (2)'!AG99</f>
        <v>57995</v>
      </c>
      <c r="AB7" s="1" t="str">
        <f t="shared" si="0"/>
        <v>25 - 29</v>
      </c>
      <c r="AC7" s="10">
        <f t="shared" si="1"/>
        <v>29866734.582832314</v>
      </c>
      <c r="AD7" s="10">
        <f t="shared" si="1"/>
        <v>34741449.18999394</v>
      </c>
      <c r="AE7" s="10">
        <f t="shared" si="1"/>
        <v>36721197.081728034</v>
      </c>
      <c r="AF7" s="10">
        <f t="shared" si="1"/>
        <v>36834027.45061487</v>
      </c>
      <c r="AG7" s="10">
        <f t="shared" si="1"/>
        <v>36692019.685342491</v>
      </c>
      <c r="AH7" s="10">
        <f t="shared" si="20"/>
        <v>35527553.857503615</v>
      </c>
      <c r="AI7" s="10">
        <f t="shared" si="2"/>
        <v>37192194.176339962</v>
      </c>
      <c r="AJ7" s="10">
        <f t="shared" si="3"/>
        <v>39609919.013932191</v>
      </c>
      <c r="AK7" s="10">
        <f t="shared" si="4"/>
        <v>40226451.402647935</v>
      </c>
      <c r="AL7" s="10">
        <f t="shared" si="5"/>
        <v>41287807.179419361</v>
      </c>
      <c r="AM7" s="10">
        <f t="shared" si="6"/>
        <v>45088552.904798307</v>
      </c>
      <c r="AN7" s="10">
        <f t="shared" si="7"/>
        <v>48485196.55882927</v>
      </c>
      <c r="AO7" s="10">
        <f t="shared" si="8"/>
        <v>48957501.115460411</v>
      </c>
      <c r="AP7" s="10">
        <f t="shared" si="9"/>
        <v>48844563.127417028</v>
      </c>
      <c r="AQ7" s="10">
        <f t="shared" si="10"/>
        <v>52131946.587582074</v>
      </c>
      <c r="AR7" s="10">
        <f t="shared" si="11"/>
        <v>53629589.759577408</v>
      </c>
      <c r="AS7" s="10">
        <f t="shared" si="12"/>
        <v>54728974.443866476</v>
      </c>
      <c r="AT7" s="10">
        <f t="shared" si="13"/>
        <v>53426929.432316527</v>
      </c>
      <c r="AU7" s="10">
        <f t="shared" si="14"/>
        <v>56553090.921953417</v>
      </c>
      <c r="AV7" s="10">
        <f t="shared" si="15"/>
        <v>56366877.395905145</v>
      </c>
      <c r="AW7" s="10">
        <f t="shared" si="16"/>
        <v>56398979.514105096</v>
      </c>
      <c r="AX7" s="10">
        <f t="shared" si="17"/>
        <v>55151980.134671785</v>
      </c>
      <c r="AY7" s="10">
        <f t="shared" si="18"/>
        <v>54337983.902893037</v>
      </c>
      <c r="AZ7" s="10">
        <f t="shared" si="19"/>
        <v>53091306.121260338</v>
      </c>
      <c r="BF7" s="1" t="str">
        <f>CALIBRAZIONEITALIA!A79</f>
        <v>25 - 29</v>
      </c>
      <c r="BG7" s="10">
        <f>CALIBRAZIONEITALIA!B79</f>
        <v>394.98948055693808</v>
      </c>
      <c r="BH7" s="10">
        <f>CALIBRAZIONEITALIA!C79</f>
        <v>446.30725302528117</v>
      </c>
      <c r="BI7" s="10">
        <f>CALIBRAZIONEITALIA!D79</f>
        <v>461.21148321038987</v>
      </c>
      <c r="BJ7" s="10">
        <f>CALIBRAZIONEITALIA!E79</f>
        <v>457.59966520007538</v>
      </c>
      <c r="BK7" s="10">
        <f>CALIBRAZIONEITALIA!F79</f>
        <v>456.24923447038071</v>
      </c>
      <c r="BL7" s="10">
        <f>CALIBRAZIONEITALIA!G79</f>
        <v>446.56728958487139</v>
      </c>
      <c r="BM7" s="10">
        <f>CALIBRAZIONEITALIA!H79</f>
        <v>477.78469709980294</v>
      </c>
      <c r="BN7" s="10">
        <f>CALIBRAZIONEITALIA!I79</f>
        <v>515.90193823663276</v>
      </c>
      <c r="BO7" s="10">
        <f>CALIBRAZIONEITALIA!J79</f>
        <v>533.39412595003625</v>
      </c>
      <c r="BP7" s="10">
        <f>CALIBRAZIONEITALIA!K79</f>
        <v>557.89056683042634</v>
      </c>
      <c r="BQ7" s="10">
        <f>CALIBRAZIONEITALIA!L79</f>
        <v>623.07988647391392</v>
      </c>
      <c r="BR7" s="10">
        <f>CALIBRAZIONEITALIA!M79</f>
        <v>684.20067395051467</v>
      </c>
      <c r="BS7" s="10">
        <f>CALIBRAZIONEITALIA!N79</f>
        <v>721.01296174519393</v>
      </c>
      <c r="BT7" s="10">
        <f>CALIBRAZIONEITALIA!O79</f>
        <v>741.91267889022765</v>
      </c>
      <c r="BU7" s="10">
        <f>CALIBRAZIONEITALIA!P79</f>
        <v>811.29114799063268</v>
      </c>
      <c r="BV7" s="10">
        <f>CALIBRAZIONEITALIA!Q79</f>
        <v>857.81266110426282</v>
      </c>
      <c r="BW7" s="10">
        <f>CALIBRAZIONEITALIA!R79</f>
        <v>899.60015194481116</v>
      </c>
      <c r="BX7" s="10">
        <f>CALIBRAZIONEITALIA!S79</f>
        <v>895.91389865372992</v>
      </c>
      <c r="BY7" s="10">
        <f>CALIBRAZIONEITALIA!T79</f>
        <v>947.20862443603414</v>
      </c>
      <c r="BZ7" s="10">
        <f>CALIBRAZIONEITALIA!U79</f>
        <v>953.86724985878436</v>
      </c>
      <c r="CA7" s="10">
        <f>CALIBRAZIONEITALIA!V79</f>
        <v>965.71941429265075</v>
      </c>
      <c r="CB7" s="10">
        <f>CALIBRAZIONEITALIA!W79</f>
        <v>950.68312506975656</v>
      </c>
      <c r="CC7" s="10">
        <f>CALIBRAZIONEITALIA!X79</f>
        <v>931.60944164611647</v>
      </c>
      <c r="CD7" s="10">
        <f>CALIBRAZIONEITALIA!Y79</f>
        <v>915.44626469972127</v>
      </c>
      <c r="CE7" s="22"/>
      <c r="CF7" s="27" t="s">
        <v>27</v>
      </c>
      <c r="CG7" s="12">
        <f t="shared" ref="CG7:CK7" si="26">AC40</f>
        <v>675381788.43320608</v>
      </c>
      <c r="CH7" s="12">
        <f t="shared" si="26"/>
        <v>780071308.65542316</v>
      </c>
      <c r="CI7" s="12">
        <f t="shared" si="26"/>
        <v>824178663.16944396</v>
      </c>
      <c r="CJ7" s="12">
        <f t="shared" si="26"/>
        <v>796928902.98391104</v>
      </c>
      <c r="CK7" s="12">
        <f t="shared" si="26"/>
        <v>773054289.54982793</v>
      </c>
      <c r="CL7" s="12">
        <f>AH40</f>
        <v>812601396.74069071</v>
      </c>
      <c r="CM7" s="12">
        <f t="shared" ref="CM7:DD7" si="27">AI40</f>
        <v>869896906.31802189</v>
      </c>
      <c r="CN7" s="12">
        <f t="shared" si="27"/>
        <v>920531309.22113717</v>
      </c>
      <c r="CO7" s="12">
        <f t="shared" si="27"/>
        <v>847880823.89839375</v>
      </c>
      <c r="CP7" s="12">
        <f t="shared" si="27"/>
        <v>910019574.78694689</v>
      </c>
      <c r="CQ7" s="12">
        <f t="shared" si="27"/>
        <v>994123500.75410402</v>
      </c>
      <c r="CR7" s="12">
        <f t="shared" si="27"/>
        <v>1100583130.9375441</v>
      </c>
      <c r="CS7" s="12">
        <f t="shared" si="27"/>
        <v>1183406578.205472</v>
      </c>
      <c r="CT7" s="12">
        <f t="shared" si="27"/>
        <v>1226092576.7655218</v>
      </c>
      <c r="CU7" s="12">
        <f t="shared" si="27"/>
        <v>1342943110.5705364</v>
      </c>
      <c r="CV7" s="12">
        <f t="shared" si="27"/>
        <v>1397350417.7619116</v>
      </c>
      <c r="CW7" s="12">
        <f t="shared" si="27"/>
        <v>1479137356.8268099</v>
      </c>
      <c r="CX7" s="12">
        <f t="shared" si="27"/>
        <v>1489494002.2930374</v>
      </c>
      <c r="CY7" s="12">
        <f t="shared" si="27"/>
        <v>1597767695.9301877</v>
      </c>
      <c r="CZ7" s="12">
        <f t="shared" si="27"/>
        <v>1642202869.6803248</v>
      </c>
      <c r="DA7" s="12">
        <f t="shared" si="27"/>
        <v>1691069416.9789352</v>
      </c>
      <c r="DB7" s="12">
        <f t="shared" si="27"/>
        <v>1687143115.1230063</v>
      </c>
      <c r="DC7" s="12">
        <f t="shared" si="27"/>
        <v>1716222376.3378694</v>
      </c>
      <c r="DD7" s="12">
        <f t="shared" si="27"/>
        <v>1712492181.116426</v>
      </c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</row>
    <row r="8" spans="1:143" ht="22" thickTop="1" thickBot="1">
      <c r="A8" s="1" t="s">
        <v>5</v>
      </c>
      <c r="B8" s="2">
        <f>'[3]TAA (2)'!J100</f>
        <v>64871</v>
      </c>
      <c r="C8" s="2">
        <f>'[3]TAA (2)'!K100</f>
        <v>66846</v>
      </c>
      <c r="D8" s="2">
        <f>'[3]TAA (2)'!L100</f>
        <v>69456</v>
      </c>
      <c r="E8" s="2">
        <f>'[3]TAA (2)'!M100</f>
        <v>71294</v>
      </c>
      <c r="F8" s="2">
        <f>'[3]TAA (2)'!N100</f>
        <v>74068</v>
      </c>
      <c r="G8" s="2">
        <f>'[3]TAA (2)'!O100</f>
        <v>76848</v>
      </c>
      <c r="H8" s="2">
        <f>'[3]TAA (2)'!P100</f>
        <v>79272</v>
      </c>
      <c r="I8" s="2">
        <f>'[3]TAA (2)'!Q100</f>
        <v>80775</v>
      </c>
      <c r="J8" s="2">
        <f>'[3]TAA (2)'!R100</f>
        <v>81945</v>
      </c>
      <c r="K8" s="2">
        <f>'[3]TAA (2)'!S100</f>
        <v>82099</v>
      </c>
      <c r="L8" s="2">
        <f>'[3]TAA (2)'!T100</f>
        <v>81499</v>
      </c>
      <c r="M8" s="2">
        <f>'[3]TAA (2)'!U100</f>
        <v>80057</v>
      </c>
      <c r="N8" s="2">
        <f>'[3]TAA (2)'!V100</f>
        <v>78981</v>
      </c>
      <c r="O8" s="2">
        <f>'[3]TAA (2)'!W100</f>
        <v>78493</v>
      </c>
      <c r="P8" s="2">
        <f>'[3]TAA (2)'!X100</f>
        <v>77783</v>
      </c>
      <c r="Q8" s="2">
        <f>'[3]TAA (2)'!Y100</f>
        <v>76911</v>
      </c>
      <c r="R8" s="2">
        <f>'[3]TAA (2)'!Z100</f>
        <v>76037</v>
      </c>
      <c r="S8" s="2">
        <f>'[3]TAA (2)'!AA100</f>
        <v>74088</v>
      </c>
      <c r="T8" s="2">
        <f>'[3]TAA (2)'!AB100</f>
        <v>72441</v>
      </c>
      <c r="U8" s="2">
        <f>'[3]TAA (2)'!AC100</f>
        <v>70390</v>
      </c>
      <c r="V8" s="2">
        <f>'[3]TAA (2)'!AD100</f>
        <v>67638</v>
      </c>
      <c r="W8" s="2">
        <f>'[3]TAA (2)'!AE100</f>
        <v>65587</v>
      </c>
      <c r="X8" s="2">
        <f>'[3]TAA (2)'!AF100</f>
        <v>64731</v>
      </c>
      <c r="Y8" s="2">
        <f>'[3]TAA (2)'!AG100</f>
        <v>64672</v>
      </c>
      <c r="AB8" s="1" t="str">
        <f t="shared" si="0"/>
        <v>30 - 34</v>
      </c>
      <c r="AC8" s="10">
        <f t="shared" si="1"/>
        <v>27689475.158323195</v>
      </c>
      <c r="AD8" s="10">
        <f t="shared" si="1"/>
        <v>32133858.039355461</v>
      </c>
      <c r="AE8" s="10">
        <f t="shared" si="1"/>
        <v>34398154.972596519</v>
      </c>
      <c r="AF8" s="10">
        <f t="shared" si="1"/>
        <v>34933366.885222241</v>
      </c>
      <c r="AG8" s="10">
        <f t="shared" si="1"/>
        <v>36092997.339940868</v>
      </c>
      <c r="AH8" s="10">
        <f t="shared" si="20"/>
        <v>36569303.529470973</v>
      </c>
      <c r="AI8" s="10">
        <f t="shared" si="2"/>
        <v>40279248.280084394</v>
      </c>
      <c r="AJ8" s="10">
        <f t="shared" si="3"/>
        <v>44242248.092189804</v>
      </c>
      <c r="AK8" s="10">
        <f t="shared" si="4"/>
        <v>46341106.345800772</v>
      </c>
      <c r="AL8" s="10">
        <f t="shared" si="5"/>
        <v>48510153.480037898</v>
      </c>
      <c r="AM8" s="10">
        <f t="shared" si="6"/>
        <v>53746453.24456574</v>
      </c>
      <c r="AN8" s="10">
        <f t="shared" si="7"/>
        <v>57958378.216489568</v>
      </c>
      <c r="AO8" s="10">
        <f t="shared" si="8"/>
        <v>60265404.948618755</v>
      </c>
      <c r="AP8" s="10">
        <f t="shared" si="9"/>
        <v>61669108.452979542</v>
      </c>
      <c r="AQ8" s="10">
        <f t="shared" si="10"/>
        <v>66906736.390663326</v>
      </c>
      <c r="AR8" s="10">
        <f t="shared" si="11"/>
        <v>70080272.02919066</v>
      </c>
      <c r="AS8" s="10">
        <f t="shared" si="12"/>
        <v>72849675.026778296</v>
      </c>
      <c r="AT8" s="10">
        <f t="shared" si="13"/>
        <v>70941454.771525249</v>
      </c>
      <c r="AU8" s="10">
        <f t="shared" si="14"/>
        <v>73675226.617596447</v>
      </c>
      <c r="AV8" s="10">
        <f t="shared" si="15"/>
        <v>72521095.429013371</v>
      </c>
      <c r="AW8" s="10">
        <f t="shared" si="16"/>
        <v>71083111.389604345</v>
      </c>
      <c r="AX8" s="10">
        <f t="shared" si="17"/>
        <v>67854438.483733326</v>
      </c>
      <c r="AY8" s="10">
        <f t="shared" si="18"/>
        <v>65625240.360078737</v>
      </c>
      <c r="AZ8" s="10">
        <f t="shared" si="19"/>
        <v>64427882.537150688</v>
      </c>
      <c r="BF8" s="1" t="str">
        <f>CALIBRAZIONEITALIA!A80</f>
        <v>30 - 34</v>
      </c>
      <c r="BG8" s="10">
        <f>CALIBRAZIONEITALIA!B80</f>
        <v>426.83903683191556</v>
      </c>
      <c r="BH8" s="10">
        <f>CALIBRAZIONEITALIA!C80</f>
        <v>480.71474791843133</v>
      </c>
      <c r="BI8" s="10">
        <f>CALIBRAZIONEITALIA!D80</f>
        <v>495.25102183535643</v>
      </c>
      <c r="BJ8" s="10">
        <f>CALIBRAZIONEITALIA!E80</f>
        <v>489.9902780770085</v>
      </c>
      <c r="BK8" s="10">
        <f>CALIBRAZIONEITALIA!F80</f>
        <v>487.29542231383147</v>
      </c>
      <c r="BL8" s="10">
        <f>CALIBRAZIONEITALIA!G80</f>
        <v>475.86539050425483</v>
      </c>
      <c r="BM8" s="10">
        <f>CALIBRAZIONEITALIA!H80</f>
        <v>508.11444495010085</v>
      </c>
      <c r="BN8" s="10">
        <f>CALIBRAZIONEITALIA!I80</f>
        <v>547.722043852551</v>
      </c>
      <c r="BO8" s="10">
        <f>CALIBRAZIONEITALIA!J80</f>
        <v>565.51475191653878</v>
      </c>
      <c r="BP8" s="10">
        <f>CALIBRAZIONEITALIA!K80</f>
        <v>590.87386545558286</v>
      </c>
      <c r="BQ8" s="10">
        <f>CALIBRAZIONEITALIA!L80</f>
        <v>659.47377568517084</v>
      </c>
      <c r="BR8" s="10">
        <f>CALIBRAZIONEITALIA!M80</f>
        <v>723.9639034249293</v>
      </c>
      <c r="BS8" s="10">
        <f>CALIBRAZIONEITALIA!N80</f>
        <v>763.03674236359063</v>
      </c>
      <c r="BT8" s="10">
        <f>CALIBRAZIONEITALIA!O80</f>
        <v>785.6637974466455</v>
      </c>
      <c r="BU8" s="10">
        <f>CALIBRAZIONEITALIA!P80</f>
        <v>860.17171349347961</v>
      </c>
      <c r="BV8" s="10">
        <f>CALIBRAZIONEITALIA!Q80</f>
        <v>911.18659267452847</v>
      </c>
      <c r="BW8" s="10">
        <f>CALIBRAZIONEITALIA!R80</f>
        <v>958.08192099607152</v>
      </c>
      <c r="BX8" s="10">
        <f>CALIBRAZIONEITALIA!S80</f>
        <v>957.5296238463078</v>
      </c>
      <c r="BY8" s="10">
        <f>CALIBRAZIONEITALIA!T80</f>
        <v>1017.0376805620635</v>
      </c>
      <c r="BZ8" s="10">
        <f>CALIBRAZIONEITALIA!U80</f>
        <v>1030.2755423925753</v>
      </c>
      <c r="CA8" s="10">
        <f>CALIBRAZIONEITALIA!V80</f>
        <v>1050.9345543866516</v>
      </c>
      <c r="CB8" s="10">
        <f>CALIBRAZIONEITALIA!W80</f>
        <v>1034.5714620844576</v>
      </c>
      <c r="CC8" s="10">
        <f>CALIBRAZIONEITALIA!X80</f>
        <v>1013.8147156706792</v>
      </c>
      <c r="CD8" s="10">
        <f>CALIBRAZIONEITALIA!Y80</f>
        <v>996.2252990034433</v>
      </c>
      <c r="CE8" s="22"/>
      <c r="CF8" s="27" t="s">
        <v>20</v>
      </c>
      <c r="CG8" s="12">
        <f t="shared" ref="CG8:CK8" si="28">AC60</f>
        <v>619300619.42113829</v>
      </c>
      <c r="CH8" s="12">
        <f t="shared" si="28"/>
        <v>689426809.99650145</v>
      </c>
      <c r="CI8" s="12">
        <f t="shared" si="28"/>
        <v>733795557.55882037</v>
      </c>
      <c r="CJ8" s="12">
        <f t="shared" si="28"/>
        <v>741996098.56260502</v>
      </c>
      <c r="CK8" s="12">
        <f t="shared" si="28"/>
        <v>753733335.105335</v>
      </c>
      <c r="CL8" s="12">
        <f>AH60</f>
        <v>735336699.63983071</v>
      </c>
      <c r="CM8" s="12">
        <f t="shared" ref="CM8:DD8" si="29">AI60</f>
        <v>794500705.78346217</v>
      </c>
      <c r="CN8" s="12">
        <f t="shared" si="29"/>
        <v>849985122.39230812</v>
      </c>
      <c r="CO8" s="12">
        <f t="shared" si="29"/>
        <v>933516603.33949769</v>
      </c>
      <c r="CP8" s="12">
        <f t="shared" si="29"/>
        <v>951728455.4994911</v>
      </c>
      <c r="CQ8" s="12">
        <f t="shared" si="29"/>
        <v>1040781264.508096</v>
      </c>
      <c r="CR8" s="12">
        <f t="shared" si="29"/>
        <v>1147414968.4656515</v>
      </c>
      <c r="CS8" s="12">
        <f t="shared" si="29"/>
        <v>1241221212.404881</v>
      </c>
      <c r="CT8" s="12">
        <f t="shared" si="29"/>
        <v>1221833364.9489734</v>
      </c>
      <c r="CU8" s="12">
        <f t="shared" si="29"/>
        <v>1346427385.3238938</v>
      </c>
      <c r="CV8" s="12">
        <f t="shared" si="29"/>
        <v>1416535805.6517956</v>
      </c>
      <c r="CW8" s="12">
        <f t="shared" si="29"/>
        <v>1509735116.8077505</v>
      </c>
      <c r="CX8" s="12">
        <f t="shared" si="29"/>
        <v>1546941539.6525056</v>
      </c>
      <c r="CY8" s="12">
        <f t="shared" si="29"/>
        <v>1667466249.9271281</v>
      </c>
      <c r="CZ8" s="12">
        <f t="shared" si="29"/>
        <v>1701245429.0724506</v>
      </c>
      <c r="DA8" s="12">
        <f t="shared" si="29"/>
        <v>1775984682.2310872</v>
      </c>
      <c r="DB8" s="12">
        <f t="shared" si="29"/>
        <v>1795056716.8205278</v>
      </c>
      <c r="DC8" s="12">
        <f t="shared" si="29"/>
        <v>1755352534.3105819</v>
      </c>
      <c r="DD8" s="12">
        <f t="shared" si="29"/>
        <v>1743143750.6198621</v>
      </c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</row>
    <row r="9" spans="1:143" ht="22" thickTop="1" thickBot="1">
      <c r="A9" s="1" t="s">
        <v>6</v>
      </c>
      <c r="B9" s="2">
        <f>'[3]TAA (2)'!J101</f>
        <v>59339</v>
      </c>
      <c r="C9" s="2">
        <f>'[3]TAA (2)'!K101</f>
        <v>59504</v>
      </c>
      <c r="D9" s="2">
        <f>'[3]TAA (2)'!L101</f>
        <v>60553</v>
      </c>
      <c r="E9" s="2">
        <f>'[3]TAA (2)'!M101</f>
        <v>61900</v>
      </c>
      <c r="F9" s="2">
        <f>'[3]TAA (2)'!N101</f>
        <v>63257</v>
      </c>
      <c r="G9" s="2">
        <f>'[3]TAA (2)'!O101</f>
        <v>65376</v>
      </c>
      <c r="H9" s="2">
        <f>'[3]TAA (2)'!P101</f>
        <v>67508</v>
      </c>
      <c r="I9" s="2">
        <f>'[3]TAA (2)'!Q101</f>
        <v>70074</v>
      </c>
      <c r="J9" s="2">
        <f>'[3]TAA (2)'!R101</f>
        <v>72090</v>
      </c>
      <c r="K9" s="2">
        <f>'[3]TAA (2)'!S101</f>
        <v>74920</v>
      </c>
      <c r="L9" s="2">
        <f>'[3]TAA (2)'!T101</f>
        <v>77844</v>
      </c>
      <c r="M9" s="2">
        <f>'[3]TAA (2)'!U101</f>
        <v>80399</v>
      </c>
      <c r="N9" s="2">
        <f>'[3]TAA (2)'!V101</f>
        <v>81876</v>
      </c>
      <c r="O9" s="2">
        <f>'[3]TAA (2)'!W101</f>
        <v>83418</v>
      </c>
      <c r="P9" s="2">
        <f>'[3]TAA (2)'!X101</f>
        <v>84184</v>
      </c>
      <c r="Q9" s="2">
        <f>'[3]TAA (2)'!Y101</f>
        <v>84199</v>
      </c>
      <c r="R9" s="2">
        <f>'[3]TAA (2)'!Z101</f>
        <v>83090</v>
      </c>
      <c r="S9" s="2">
        <f>'[3]TAA (2)'!AA101</f>
        <v>82521</v>
      </c>
      <c r="T9" s="2">
        <f>'[3]TAA (2)'!AB101</f>
        <v>82063</v>
      </c>
      <c r="U9" s="2">
        <f>'[3]TAA (2)'!AC101</f>
        <v>81310</v>
      </c>
      <c r="V9" s="2">
        <f>'[3]TAA (2)'!AD101</f>
        <v>80052</v>
      </c>
      <c r="W9" s="2">
        <f>'[3]TAA (2)'!AE101</f>
        <v>78740</v>
      </c>
      <c r="X9" s="2">
        <f>'[3]TAA (2)'!AF101</f>
        <v>76504</v>
      </c>
      <c r="Y9" s="2">
        <f>'[3]TAA (2)'!AG101</f>
        <v>74825</v>
      </c>
      <c r="AB9" s="1" t="str">
        <f t="shared" si="0"/>
        <v>35 - 39</v>
      </c>
      <c r="AC9" s="10">
        <f t="shared" si="1"/>
        <v>28317928.499626435</v>
      </c>
      <c r="AD9" s="10">
        <f t="shared" si="1"/>
        <v>31817499.873462439</v>
      </c>
      <c r="AE9" s="10">
        <f t="shared" si="1"/>
        <v>33187845.725963447</v>
      </c>
      <c r="AF9" s="10">
        <f t="shared" si="1"/>
        <v>33396905.763421245</v>
      </c>
      <c r="AG9" s="10">
        <f t="shared" si="1"/>
        <v>33773548.697289594</v>
      </c>
      <c r="AH9" s="10">
        <f t="shared" si="20"/>
        <v>33921465.434505306</v>
      </c>
      <c r="AI9" s="10">
        <f t="shared" si="2"/>
        <v>37225679.497546606</v>
      </c>
      <c r="AJ9" s="10">
        <f t="shared" si="3"/>
        <v>41462875.271304257</v>
      </c>
      <c r="AK9" s="10">
        <f t="shared" si="4"/>
        <v>43847195.384280719</v>
      </c>
      <c r="AL9" s="10">
        <f t="shared" si="5"/>
        <v>47408563.488601513</v>
      </c>
      <c r="AM9" s="10">
        <f t="shared" si="6"/>
        <v>54749525.703971982</v>
      </c>
      <c r="AN9" s="10">
        <f t="shared" si="7"/>
        <v>61823815.655856654</v>
      </c>
      <c r="AO9" s="10">
        <f t="shared" si="8"/>
        <v>66090074.64286644</v>
      </c>
      <c r="AP9" s="10">
        <f t="shared" si="9"/>
        <v>69049869.75147821</v>
      </c>
      <c r="AQ9" s="10">
        <f t="shared" si="10"/>
        <v>75973572.305021495</v>
      </c>
      <c r="AR9" s="10">
        <f t="shared" si="11"/>
        <v>80139730.717135444</v>
      </c>
      <c r="AS9" s="10">
        <f t="shared" si="12"/>
        <v>82760298.249033853</v>
      </c>
      <c r="AT9" s="10">
        <f t="shared" si="13"/>
        <v>81717442.340981767</v>
      </c>
      <c r="AU9" s="10">
        <f t="shared" si="14"/>
        <v>85808939.042638168</v>
      </c>
      <c r="AV9" s="10">
        <f t="shared" si="15"/>
        <v>85554870.624409795</v>
      </c>
      <c r="AW9" s="10">
        <f t="shared" si="16"/>
        <v>85264265.05281049</v>
      </c>
      <c r="AX9" s="10">
        <f t="shared" si="17"/>
        <v>82561029.447569713</v>
      </c>
      <c r="AY9" s="10">
        <f t="shared" si="18"/>
        <v>78607127.807653412</v>
      </c>
      <c r="AZ9" s="10">
        <f t="shared" si="19"/>
        <v>75548089.546242803</v>
      </c>
      <c r="BF9" s="1" t="str">
        <f>CALIBRAZIONEITALIA!A81</f>
        <v>35 - 39</v>
      </c>
      <c r="BG9" s="10">
        <f>CALIBRAZIONEITALIA!B81</f>
        <v>477.22288039276759</v>
      </c>
      <c r="BH9" s="10">
        <f>CALIBRAZIONEITALIA!C81</f>
        <v>534.71195001113267</v>
      </c>
      <c r="BI9" s="10">
        <f>CALIBRAZIONEITALIA!D81</f>
        <v>548.07929790371156</v>
      </c>
      <c r="BJ9" s="10">
        <f>CALIBRAZIONEITALIA!E81</f>
        <v>539.52998002296033</v>
      </c>
      <c r="BK9" s="10">
        <f>CALIBRAZIONEITALIA!F81</f>
        <v>533.91006050381134</v>
      </c>
      <c r="BL9" s="10">
        <f>CALIBRAZIONEITALIA!G81</f>
        <v>518.86725150675022</v>
      </c>
      <c r="BM9" s="10">
        <f>CALIBRAZIONEITALIA!H81</f>
        <v>551.42619389622871</v>
      </c>
      <c r="BN9" s="10">
        <f>CALIBRAZIONEITALIA!I81</f>
        <v>591.70127681171698</v>
      </c>
      <c r="BO9" s="10">
        <f>CALIBRAZIONEITALIA!J81</f>
        <v>608.2285391077919</v>
      </c>
      <c r="BP9" s="10">
        <f>CALIBRAZIONEITALIA!K81</f>
        <v>632.78915494662988</v>
      </c>
      <c r="BQ9" s="10">
        <f>CALIBRAZIONEITALIA!L81</f>
        <v>703.32364349175248</v>
      </c>
      <c r="BR9" s="10">
        <f>CALIBRAZIONEITALIA!M81</f>
        <v>768.96249525313317</v>
      </c>
      <c r="BS9" s="10">
        <f>CALIBRAZIONEITALIA!N81</f>
        <v>807.19715964222041</v>
      </c>
      <c r="BT9" s="10">
        <f>CALIBRAZIONEITALIA!O81</f>
        <v>827.75743546330784</v>
      </c>
      <c r="BU9" s="10">
        <f>CALIBRAZIONEITALIA!P81</f>
        <v>902.47044931366406</v>
      </c>
      <c r="BV9" s="10">
        <f>CALIBRAZIONEITALIA!Q81</f>
        <v>951.78957846453568</v>
      </c>
      <c r="BW9" s="10">
        <f>CALIBRAZIONEITALIA!R81</f>
        <v>996.03199240623246</v>
      </c>
      <c r="BX9" s="10">
        <f>CALIBRAZIONEITALIA!S81</f>
        <v>990.26238582884082</v>
      </c>
      <c r="BY9" s="10">
        <f>CALIBRAZIONEITALIA!T81</f>
        <v>1045.6471131038124</v>
      </c>
      <c r="BZ9" s="10">
        <f>CALIBRAZIONEITALIA!U81</f>
        <v>1052.2060094011781</v>
      </c>
      <c r="CA9" s="10">
        <f>CALIBRAZIONEITALIA!V81</f>
        <v>1065.1109910159707</v>
      </c>
      <c r="CB9" s="10">
        <f>CALIBRAZIONEITALIA!W81</f>
        <v>1048.5271710384775</v>
      </c>
      <c r="CC9" s="10">
        <f>CALIBRAZIONEITALIA!X81</f>
        <v>1027.4904293586403</v>
      </c>
      <c r="CD9" s="10">
        <f>CALIBRAZIONEITALIA!Y81</f>
        <v>1009.6637426828306</v>
      </c>
      <c r="CE9" s="22"/>
      <c r="CF9" s="27" t="s">
        <v>35</v>
      </c>
      <c r="CG9" s="12">
        <f t="shared" ref="CG9:CK9" si="30">AC200</f>
        <v>633993976.63349342</v>
      </c>
      <c r="CH9" s="12">
        <f t="shared" si="30"/>
        <v>723628192.78565264</v>
      </c>
      <c r="CI9" s="12">
        <f t="shared" si="30"/>
        <v>756002825.87243855</v>
      </c>
      <c r="CJ9" s="12">
        <f t="shared" si="30"/>
        <v>749964847.36586499</v>
      </c>
      <c r="CK9" s="12">
        <f t="shared" si="30"/>
        <v>744663462.22394466</v>
      </c>
      <c r="CL9" s="12">
        <f>AH200</f>
        <v>794566223.23871243</v>
      </c>
      <c r="CM9" s="12">
        <f t="shared" ref="CM9:DD9" si="31">AI200</f>
        <v>839665835.31198037</v>
      </c>
      <c r="CN9" s="12">
        <f t="shared" si="31"/>
        <v>915089973.82119167</v>
      </c>
      <c r="CO9" s="12">
        <f t="shared" si="31"/>
        <v>876344131.7156477</v>
      </c>
      <c r="CP9" s="12">
        <f t="shared" si="31"/>
        <v>909233112.38212597</v>
      </c>
      <c r="CQ9" s="12">
        <f t="shared" si="31"/>
        <v>1029350142.2186732</v>
      </c>
      <c r="CR9" s="12">
        <f t="shared" si="31"/>
        <v>1128398544.1791267</v>
      </c>
      <c r="CS9" s="12">
        <f t="shared" si="31"/>
        <v>1206005567.2456822</v>
      </c>
      <c r="CT9" s="12">
        <f t="shared" si="31"/>
        <v>1237266831.2040305</v>
      </c>
      <c r="CU9" s="12">
        <f t="shared" si="31"/>
        <v>1348711604.6825891</v>
      </c>
      <c r="CV9" s="12">
        <f t="shared" si="31"/>
        <v>1415225211.8537025</v>
      </c>
      <c r="CW9" s="12">
        <f t="shared" si="31"/>
        <v>1512790416.9087029</v>
      </c>
      <c r="CX9" s="12">
        <f t="shared" si="31"/>
        <v>1526791508.6829264</v>
      </c>
      <c r="CY9" s="12">
        <f t="shared" si="31"/>
        <v>1636809329.0330555</v>
      </c>
      <c r="CZ9" s="12">
        <f t="shared" si="31"/>
        <v>1689226260.692692</v>
      </c>
      <c r="DA9" s="12">
        <f t="shared" si="31"/>
        <v>1730228192.077095</v>
      </c>
      <c r="DB9" s="12">
        <f t="shared" si="31"/>
        <v>1732433589.8787091</v>
      </c>
      <c r="DC9" s="12">
        <f t="shared" si="31"/>
        <v>1726768753.335598</v>
      </c>
      <c r="DD9" s="12">
        <f t="shared" si="31"/>
        <v>1723040735.0489664</v>
      </c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</row>
    <row r="10" spans="1:143" ht="22" thickTop="1" thickBot="1">
      <c r="A10" s="1" t="s">
        <v>7</v>
      </c>
      <c r="B10" s="2">
        <f>'[3]TAA (2)'!J102</f>
        <v>58649</v>
      </c>
      <c r="C10" s="2">
        <f>'[3]TAA (2)'!K102</f>
        <v>61327</v>
      </c>
      <c r="D10" s="2">
        <f>'[3]TAA (2)'!L102</f>
        <v>59773</v>
      </c>
      <c r="E10" s="2">
        <f>'[3]TAA (2)'!M102</f>
        <v>59404</v>
      </c>
      <c r="F10" s="2">
        <f>'[3]TAA (2)'!N102</f>
        <v>59052</v>
      </c>
      <c r="G10" s="2">
        <f>'[3]TAA (2)'!O102</f>
        <v>59460</v>
      </c>
      <c r="H10" s="2">
        <f>'[3]TAA (2)'!P102</f>
        <v>59657</v>
      </c>
      <c r="I10" s="2">
        <f>'[3]TAA (2)'!Q102</f>
        <v>60709</v>
      </c>
      <c r="J10" s="2">
        <f>'[3]TAA (2)'!R102</f>
        <v>62141</v>
      </c>
      <c r="K10" s="2">
        <f>'[3]TAA (2)'!S102</f>
        <v>63543</v>
      </c>
      <c r="L10" s="2">
        <f>'[3]TAA (2)'!T102</f>
        <v>65702</v>
      </c>
      <c r="M10" s="2">
        <f>'[3]TAA (2)'!U102</f>
        <v>67951</v>
      </c>
      <c r="N10" s="2">
        <f>'[3]TAA (2)'!V102</f>
        <v>70454</v>
      </c>
      <c r="O10" s="2">
        <f>'[3]TAA (2)'!W102</f>
        <v>72775</v>
      </c>
      <c r="P10" s="2">
        <f>'[3]TAA (2)'!X102</f>
        <v>76157</v>
      </c>
      <c r="Q10" s="2">
        <f>'[3]TAA (2)'!Y102</f>
        <v>79493</v>
      </c>
      <c r="R10" s="2">
        <f>'[3]TAA (2)'!Z102</f>
        <v>82320</v>
      </c>
      <c r="S10" s="2">
        <f>'[3]TAA (2)'!AA102</f>
        <v>84216</v>
      </c>
      <c r="T10" s="2">
        <f>'[3]TAA (2)'!AB102</f>
        <v>85957</v>
      </c>
      <c r="U10" s="2">
        <f>'[3]TAA (2)'!AC102</f>
        <v>86848</v>
      </c>
      <c r="V10" s="2">
        <f>'[3]TAA (2)'!AD102</f>
        <v>86729</v>
      </c>
      <c r="W10" s="2">
        <f>'[3]TAA (2)'!AE102</f>
        <v>85647</v>
      </c>
      <c r="X10" s="2">
        <f>'[3]TAA (2)'!AF102</f>
        <v>84648</v>
      </c>
      <c r="Y10" s="2">
        <f>'[3]TAA (2)'!AG102</f>
        <v>84404</v>
      </c>
      <c r="AB10" s="1" t="str">
        <f t="shared" si="0"/>
        <v>40 - 44</v>
      </c>
      <c r="AC10" s="10">
        <f t="shared" si="1"/>
        <v>32849808.422830336</v>
      </c>
      <c r="AD10" s="10">
        <f t="shared" si="1"/>
        <v>38299875.216625273</v>
      </c>
      <c r="AE10" s="10">
        <f t="shared" si="1"/>
        <v>38064891.684572928</v>
      </c>
      <c r="AF10" s="10">
        <f t="shared" si="1"/>
        <v>37038353.15702571</v>
      </c>
      <c r="AG10" s="10">
        <f t="shared" si="1"/>
        <v>36231257.190718405</v>
      </c>
      <c r="AH10" s="10">
        <f t="shared" si="20"/>
        <v>35250431.093349561</v>
      </c>
      <c r="AI10" s="10">
        <f t="shared" si="2"/>
        <v>37368634.091476694</v>
      </c>
      <c r="AJ10" s="10">
        <f t="shared" si="3"/>
        <v>40569151.724388182</v>
      </c>
      <c r="AK10" s="10">
        <f t="shared" si="4"/>
        <v>42443563.618737273</v>
      </c>
      <c r="AL10" s="10">
        <f t="shared" si="5"/>
        <v>44906111.921614245</v>
      </c>
      <c r="AM10" s="10">
        <f t="shared" si="6"/>
        <v>51339679.859462418</v>
      </c>
      <c r="AN10" s="10">
        <f t="shared" si="7"/>
        <v>57774275.875841491</v>
      </c>
      <c r="AO10" s="10">
        <f t="shared" si="8"/>
        <v>62611128.073221758</v>
      </c>
      <c r="AP10" s="10">
        <f t="shared" si="9"/>
        <v>66076469.419872738</v>
      </c>
      <c r="AQ10" s="10">
        <f t="shared" si="10"/>
        <v>75162838.070469543</v>
      </c>
      <c r="AR10" s="10">
        <f t="shared" si="11"/>
        <v>82559791.593189895</v>
      </c>
      <c r="AS10" s="10">
        <f t="shared" si="12"/>
        <v>89347818.575295344</v>
      </c>
      <c r="AT10" s="10">
        <f t="shared" si="13"/>
        <v>90832884.773476765</v>
      </c>
      <c r="AU10" s="10">
        <f t="shared" si="14"/>
        <v>97937345.864189357</v>
      </c>
      <c r="AV10" s="10">
        <f t="shared" si="15"/>
        <v>99701959.936918989</v>
      </c>
      <c r="AW10" s="10">
        <f t="shared" si="16"/>
        <v>100996143.19746101</v>
      </c>
      <c r="AX10" s="10">
        <f t="shared" si="17"/>
        <v>98183255.623015568</v>
      </c>
      <c r="AY10" s="10">
        <f t="shared" si="18"/>
        <v>95091143.712239936</v>
      </c>
      <c r="AZ10" s="10">
        <f t="shared" si="19"/>
        <v>93171990.549088031</v>
      </c>
      <c r="BF10" s="1" t="str">
        <f>CALIBRAZIONEITALIA!A82</f>
        <v>40 - 44</v>
      </c>
      <c r="BG10" s="10">
        <f>CALIBRAZIONEITALIA!B82</f>
        <v>560.10858536088142</v>
      </c>
      <c r="BH10" s="10">
        <f>CALIBRAZIONEITALIA!C82</f>
        <v>624.51897560006637</v>
      </c>
      <c r="BI10" s="10">
        <f>CALIBRAZIONEITALIA!D82</f>
        <v>636.82417955553387</v>
      </c>
      <c r="BJ10" s="10">
        <f>CALIBRAZIONEITALIA!E82</f>
        <v>623.49931245413961</v>
      </c>
      <c r="BK10" s="10">
        <f>CALIBRAZIONEITALIA!F82</f>
        <v>613.54835044906872</v>
      </c>
      <c r="BL10" s="10">
        <f>CALIBRAZIONEITALIA!G82</f>
        <v>592.84276981751702</v>
      </c>
      <c r="BM10" s="10">
        <f>CALIBRAZIONEITALIA!H82</f>
        <v>626.39143925233736</v>
      </c>
      <c r="BN10" s="10">
        <f>CALIBRAZIONEITALIA!I82</f>
        <v>668.25597068619447</v>
      </c>
      <c r="BO10" s="10">
        <f>CALIBRAZIONEITALIA!J82</f>
        <v>683.02028642502171</v>
      </c>
      <c r="BP10" s="10">
        <f>CALIBRAZIONEITALIA!K82</f>
        <v>706.70430923334186</v>
      </c>
      <c r="BQ10" s="10">
        <f>CALIBRAZIONEITALIA!L82</f>
        <v>781.40208607747741</v>
      </c>
      <c r="BR10" s="10">
        <f>CALIBRAZIONEITALIA!M82</f>
        <v>850.23437294287783</v>
      </c>
      <c r="BS10" s="10">
        <f>CALIBRAZIONEITALIA!N82</f>
        <v>888.68095598861328</v>
      </c>
      <c r="BT10" s="10">
        <f>CALIBRAZIONEITALIA!O82</f>
        <v>907.95560865507025</v>
      </c>
      <c r="BU10" s="10">
        <f>CALIBRAZIONEITALIA!P82</f>
        <v>986.94588902490307</v>
      </c>
      <c r="BV10" s="10">
        <f>CALIBRAZIONEITALIA!Q82</f>
        <v>1038.5793918104725</v>
      </c>
      <c r="BW10" s="10">
        <f>CALIBRAZIONEITALIA!R82</f>
        <v>1085.3719457640348</v>
      </c>
      <c r="BX10" s="10">
        <f>CALIBRAZIONEITALIA!S82</f>
        <v>1078.570399609062</v>
      </c>
      <c r="BY10" s="10">
        <f>CALIBRAZIONEITALIA!T82</f>
        <v>1139.3760352756535</v>
      </c>
      <c r="BZ10" s="10">
        <f>CALIBRAZIONEITALIA!U82</f>
        <v>1148.0052498263517</v>
      </c>
      <c r="CA10" s="10">
        <f>CALIBRAZIONEITALIA!V82</f>
        <v>1164.5025677392914</v>
      </c>
      <c r="CB10" s="10">
        <f>CALIBRAZIONEITALIA!W82</f>
        <v>1146.371217007199</v>
      </c>
      <c r="CC10" s="10">
        <f>CALIBRAZIONEITALIA!X82</f>
        <v>1123.3714170711646</v>
      </c>
      <c r="CD10" s="10">
        <f>CALIBRAZIONEITALIA!Y82</f>
        <v>1103.8812206659404</v>
      </c>
      <c r="CE10" s="22"/>
      <c r="CF10" s="27" t="s">
        <v>36</v>
      </c>
      <c r="CG10" s="12">
        <f t="shared" ref="CG10:CK10" si="32">AC180</f>
        <v>642511926.73174512</v>
      </c>
      <c r="CH10" s="12">
        <f t="shared" si="32"/>
        <v>731750330.34969246</v>
      </c>
      <c r="CI10" s="12">
        <f t="shared" si="32"/>
        <v>764078282.3520155</v>
      </c>
      <c r="CJ10" s="12">
        <f t="shared" si="32"/>
        <v>755325620.21890628</v>
      </c>
      <c r="CK10" s="12">
        <f t="shared" si="32"/>
        <v>750209116.44234836</v>
      </c>
      <c r="CL10" s="12">
        <f>AH180</f>
        <v>796194361.76761925</v>
      </c>
      <c r="CM10" s="12">
        <f t="shared" ref="CM10:DD10" si="33">AI180</f>
        <v>840002764.81379735</v>
      </c>
      <c r="CN10" s="12">
        <f t="shared" si="33"/>
        <v>901835669.3308512</v>
      </c>
      <c r="CO10" s="12">
        <f t="shared" si="33"/>
        <v>876528249.45148921</v>
      </c>
      <c r="CP10" s="12">
        <f t="shared" si="33"/>
        <v>915436869.71005034</v>
      </c>
      <c r="CQ10" s="12">
        <f t="shared" si="33"/>
        <v>1034566526.1628394</v>
      </c>
      <c r="CR10" s="12">
        <f t="shared" si="33"/>
        <v>1134696688.2519228</v>
      </c>
      <c r="CS10" s="12">
        <f t="shared" si="33"/>
        <v>1209581283.8193178</v>
      </c>
      <c r="CT10" s="12">
        <f t="shared" si="33"/>
        <v>1236963591.846993</v>
      </c>
      <c r="CU10" s="12">
        <f t="shared" si="33"/>
        <v>1345641320.6536345</v>
      </c>
      <c r="CV10" s="12">
        <f t="shared" si="33"/>
        <v>1411999754.382612</v>
      </c>
      <c r="CW10" s="12">
        <f t="shared" si="33"/>
        <v>1522672966.6796176</v>
      </c>
      <c r="CX10" s="12">
        <f t="shared" si="33"/>
        <v>1524546558.231144</v>
      </c>
      <c r="CY10" s="12">
        <f t="shared" si="33"/>
        <v>1634565041.0647504</v>
      </c>
      <c r="CZ10" s="12">
        <f t="shared" si="33"/>
        <v>1686632507.4105902</v>
      </c>
      <c r="DA10" s="12">
        <f t="shared" si="33"/>
        <v>1732885397.5981236</v>
      </c>
      <c r="DB10" s="12">
        <f t="shared" si="33"/>
        <v>1733804812.2786298</v>
      </c>
      <c r="DC10" s="12">
        <f t="shared" si="33"/>
        <v>1723464459.0664439</v>
      </c>
      <c r="DD10" s="12">
        <f t="shared" si="33"/>
        <v>1720762673.4976492</v>
      </c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</row>
    <row r="11" spans="1:143" ht="22" thickTop="1" thickBot="1">
      <c r="A11" s="1" t="s">
        <v>8</v>
      </c>
      <c r="B11" s="2">
        <f>'[3]TAA (2)'!J103</f>
        <v>58006</v>
      </c>
      <c r="C11" s="2">
        <f>'[3]TAA (2)'!K103</f>
        <v>55871</v>
      </c>
      <c r="D11" s="2">
        <f>'[3]TAA (2)'!L103</f>
        <v>56946</v>
      </c>
      <c r="E11" s="2">
        <f>'[3]TAA (2)'!M103</f>
        <v>57168</v>
      </c>
      <c r="F11" s="2">
        <f>'[3]TAA (2)'!N103</f>
        <v>57548</v>
      </c>
      <c r="G11" s="2">
        <f>'[3]TAA (2)'!O103</f>
        <v>58158</v>
      </c>
      <c r="H11" s="2">
        <f>'[3]TAA (2)'!P103</f>
        <v>60853</v>
      </c>
      <c r="I11" s="2">
        <f>'[3]TAA (2)'!Q103</f>
        <v>59460</v>
      </c>
      <c r="J11" s="2">
        <f>'[3]TAA (2)'!R103</f>
        <v>59264</v>
      </c>
      <c r="K11" s="2">
        <f>'[3]TAA (2)'!S103</f>
        <v>58942</v>
      </c>
      <c r="L11" s="2">
        <f>'[3]TAA (2)'!T103</f>
        <v>59385</v>
      </c>
      <c r="M11" s="2">
        <f>'[3]TAA (2)'!U103</f>
        <v>59597</v>
      </c>
      <c r="N11" s="2">
        <f>'[3]TAA (2)'!V103</f>
        <v>60670</v>
      </c>
      <c r="O11" s="2">
        <f>'[3]TAA (2)'!W103</f>
        <v>62216</v>
      </c>
      <c r="P11" s="2">
        <f>'[3]TAA (2)'!X103</f>
        <v>64123</v>
      </c>
      <c r="Q11" s="2">
        <f>'[3]TAA (2)'!Y103</f>
        <v>66633</v>
      </c>
      <c r="R11" s="2">
        <f>'[3]TAA (2)'!Z103</f>
        <v>69290</v>
      </c>
      <c r="S11" s="2">
        <f>'[3]TAA (2)'!AA103</f>
        <v>72049</v>
      </c>
      <c r="T11" s="2">
        <f>'[3]TAA (2)'!AB103</f>
        <v>74567</v>
      </c>
      <c r="U11" s="2">
        <f>'[3]TAA (2)'!AC103</f>
        <v>77663</v>
      </c>
      <c r="V11" s="2">
        <f>'[3]TAA (2)'!AD103</f>
        <v>80739</v>
      </c>
      <c r="W11" s="2">
        <f>'[3]TAA (2)'!AE103</f>
        <v>83432</v>
      </c>
      <c r="X11" s="2">
        <f>'[3]TAA (2)'!AF103</f>
        <v>84844</v>
      </c>
      <c r="Y11" s="2">
        <f>'[3]TAA (2)'!AG103</f>
        <v>87015</v>
      </c>
      <c r="AB11" s="1" t="str">
        <f t="shared" si="0"/>
        <v>45 - 49</v>
      </c>
      <c r="AC11" s="10">
        <f t="shared" si="1"/>
        <v>39848520.571519844</v>
      </c>
      <c r="AD11" s="10">
        <f t="shared" si="1"/>
        <v>42710705.727206439</v>
      </c>
      <c r="AE11" s="10">
        <f t="shared" si="1"/>
        <v>44277555.473130167</v>
      </c>
      <c r="AF11" s="10">
        <f t="shared" si="1"/>
        <v>43383945.181695528</v>
      </c>
      <c r="AG11" s="10">
        <f t="shared" si="1"/>
        <v>42814124.164037004</v>
      </c>
      <c r="AH11" s="10">
        <f t="shared" si="20"/>
        <v>41623788.884782389</v>
      </c>
      <c r="AI11" s="10">
        <f t="shared" si="2"/>
        <v>45783851.939333916</v>
      </c>
      <c r="AJ11" s="10">
        <f t="shared" si="3"/>
        <v>47451072.114447415</v>
      </c>
      <c r="AK11" s="10">
        <f t="shared" si="4"/>
        <v>48028378.143325731</v>
      </c>
      <c r="AL11" s="10">
        <f t="shared" si="5"/>
        <v>49072485.385012686</v>
      </c>
      <c r="AM11" s="10">
        <f t="shared" si="6"/>
        <v>54243687.009399667</v>
      </c>
      <c r="AN11" s="10">
        <f t="shared" si="7"/>
        <v>58738963.485840358</v>
      </c>
      <c r="AO11" s="10">
        <f t="shared" si="8"/>
        <v>61947666.091334648</v>
      </c>
      <c r="AP11" s="10">
        <f t="shared" si="9"/>
        <v>64303803.522432119</v>
      </c>
      <c r="AQ11" s="10">
        <f t="shared" si="10"/>
        <v>71355343.120537534</v>
      </c>
      <c r="AR11" s="10">
        <f t="shared" si="11"/>
        <v>77278876.134295687</v>
      </c>
      <c r="AS11" s="10">
        <f t="shared" si="12"/>
        <v>83186761.098360643</v>
      </c>
      <c r="AT11" s="10">
        <f t="shared" si="13"/>
        <v>85179536.840830013</v>
      </c>
      <c r="AU11" s="10">
        <f t="shared" si="14"/>
        <v>92352830.776280314</v>
      </c>
      <c r="AV11" s="10">
        <f t="shared" si="15"/>
        <v>96220106.465417162</v>
      </c>
      <c r="AW11" s="10">
        <f t="shared" si="16"/>
        <v>100900958.01275219</v>
      </c>
      <c r="AX11" s="10">
        <f t="shared" si="17"/>
        <v>102643015.11115517</v>
      </c>
      <c r="AY11" s="10">
        <f t="shared" si="18"/>
        <v>102285948.77932589</v>
      </c>
      <c r="AZ11" s="10">
        <f t="shared" si="19"/>
        <v>103083212.08618517</v>
      </c>
      <c r="BF11" s="1" t="str">
        <f>CALIBRAZIONEITALIA!A83</f>
        <v>45 - 49</v>
      </c>
      <c r="BG11" s="10">
        <f>CALIBRAZIONEITALIA!B83</f>
        <v>686.97239202013316</v>
      </c>
      <c r="BH11" s="10">
        <f>CALIBRAZIONEITALIA!C83</f>
        <v>764.45214381712231</v>
      </c>
      <c r="BI11" s="10">
        <f>CALIBRAZIONEITALIA!D83</f>
        <v>777.53583172005347</v>
      </c>
      <c r="BJ11" s="10">
        <f>CALIBRAZIONEITALIA!E83</f>
        <v>758.8851312219341</v>
      </c>
      <c r="BK11" s="10">
        <f>CALIBRAZIONEITALIA!F83</f>
        <v>743.9724084944221</v>
      </c>
      <c r="BL11" s="10">
        <f>CALIBRAZIONEITALIA!G83</f>
        <v>715.7018619069155</v>
      </c>
      <c r="BM11" s="10">
        <f>CALIBRAZIONEITALIA!H83</f>
        <v>752.36803344673092</v>
      </c>
      <c r="BN11" s="10">
        <f>CALIBRAZIONEITALIA!I83</f>
        <v>798.03350343840259</v>
      </c>
      <c r="BO11" s="10">
        <f>CALIBRAZIONEITALIA!J83</f>
        <v>810.41404804477816</v>
      </c>
      <c r="BP11" s="10">
        <f>CALIBRAZIONEITALIA!K83</f>
        <v>832.55548479883078</v>
      </c>
      <c r="BQ11" s="10">
        <f>CALIBRAZIONEITALIA!L83</f>
        <v>913.42404663466641</v>
      </c>
      <c r="BR11" s="10">
        <f>CALIBRAZIONEITALIA!M83</f>
        <v>985.60268949511476</v>
      </c>
      <c r="BS11" s="10">
        <f>CALIBRAZIONEITALIA!N83</f>
        <v>1021.0592729740341</v>
      </c>
      <c r="BT11" s="10">
        <f>CALIBRAZIONEITALIA!O83</f>
        <v>1033.5573409160363</v>
      </c>
      <c r="BU11" s="10">
        <f>CALIBRAZIONEITALIA!P83</f>
        <v>1112.788595676084</v>
      </c>
      <c r="BV11" s="10">
        <f>CALIBRAZIONEITALIA!Q83</f>
        <v>1159.7688252711973</v>
      </c>
      <c r="BW11" s="10">
        <f>CALIBRAZIONEITALIA!R83</f>
        <v>1200.5594039307352</v>
      </c>
      <c r="BX11" s="10">
        <f>CALIBRAZIONEITALIA!S83</f>
        <v>1182.2445396997878</v>
      </c>
      <c r="BY11" s="10">
        <f>CALIBRAZIONEITALIA!T83</f>
        <v>1238.5214743288627</v>
      </c>
      <c r="BZ11" s="10">
        <f>CALIBRAZIONEITALIA!U83</f>
        <v>1238.9439818886362</v>
      </c>
      <c r="CA11" s="10">
        <f>CALIBRAZIONEITALIA!V83</f>
        <v>1249.7177078332923</v>
      </c>
      <c r="CB11" s="10">
        <f>CALIBRAZIONEITALIA!W83</f>
        <v>1230.2595540219002</v>
      </c>
      <c r="CC11" s="10">
        <f>CALIBRAZIONEITALIA!X83</f>
        <v>1205.5766910957273</v>
      </c>
      <c r="CD11" s="10">
        <f>CALIBRAZIONEITALIA!Y83</f>
        <v>1184.6602549696624</v>
      </c>
      <c r="CE11" s="22"/>
      <c r="CF11" s="27"/>
      <c r="CG11">
        <f>[2]Pil!B$5</f>
        <v>14562</v>
      </c>
      <c r="CH11">
        <f>[2]Pil!C$5</f>
        <v>15891</v>
      </c>
      <c r="CI11">
        <f>[2]Pil!D$5</f>
        <v>16721</v>
      </c>
      <c r="CJ11">
        <f>[2]Pil!E$5</f>
        <v>17309</v>
      </c>
      <c r="CK11">
        <f>[2]Pil!F$5</f>
        <v>18408</v>
      </c>
      <c r="CL11">
        <f>[2]Pil!G$5</f>
        <v>20265.616708431298</v>
      </c>
      <c r="CM11">
        <f>[2]Pil!H$5</f>
        <v>21816.399592610502</v>
      </c>
      <c r="CN11">
        <f>[2]Pil!I$5</f>
        <v>22394.047680122701</v>
      </c>
      <c r="CO11">
        <f>[2]Pil!J$5</f>
        <v>23534.403886278898</v>
      </c>
      <c r="CP11">
        <f>[2]Pil!K$5</f>
        <v>24119.199656496701</v>
      </c>
      <c r="CQ11">
        <f>[2]Pil!L$5</f>
        <v>25572.7245051461</v>
      </c>
      <c r="CR11">
        <f>[2]Pil!M$5</f>
        <v>26662.957261942502</v>
      </c>
      <c r="CS11">
        <f>[2]Pil!N$5</f>
        <v>27316.991782083602</v>
      </c>
      <c r="CT11">
        <f>[2]Pil!O$5</f>
        <v>28176.3096641542</v>
      </c>
      <c r="CU11">
        <f>[2]Pil!P$5</f>
        <v>29505.756935297701</v>
      </c>
      <c r="CV11">
        <f>[2]Pil!Q$5</f>
        <v>30099.341248874902</v>
      </c>
      <c r="CW11">
        <f>[2]Pil!R$5</f>
        <v>31492.885355055099</v>
      </c>
      <c r="CX11">
        <f>[2]Pil!S$5</f>
        <v>33011.111101182498</v>
      </c>
      <c r="CY11">
        <f>[2]Pil!T$5</f>
        <v>33748.752770337102</v>
      </c>
      <c r="CZ11">
        <f>[2]Pil!U$5</f>
        <v>33430.621445493001</v>
      </c>
      <c r="DA11">
        <f>[2]Pil!V$5</f>
        <v>34313.066071307898</v>
      </c>
      <c r="DB11">
        <f>[2]Pil!W$5</f>
        <v>37469.308120000002</v>
      </c>
      <c r="DC11">
        <f>[2]Pil!X$5</f>
        <v>37784.234486000001</v>
      </c>
      <c r="DD11">
        <f>[2]Pil!Y$5</f>
        <v>38387.008407000001</v>
      </c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</row>
    <row r="12" spans="1:143" ht="22" thickTop="1" thickBot="1">
      <c r="A12" s="1" t="s">
        <v>9</v>
      </c>
      <c r="B12" s="2">
        <f>'[3]TAA (2)'!J104</f>
        <v>51722</v>
      </c>
      <c r="C12" s="2">
        <f>'[3]TAA (2)'!K104</f>
        <v>53306</v>
      </c>
      <c r="D12" s="2">
        <f>'[3]TAA (2)'!L104</f>
        <v>55490</v>
      </c>
      <c r="E12" s="2">
        <f>'[3]TAA (2)'!M104</f>
        <v>57096</v>
      </c>
      <c r="F12" s="2">
        <f>'[3]TAA (2)'!N104</f>
        <v>57817</v>
      </c>
      <c r="G12" s="2">
        <f>'[3]TAA (2)'!O104</f>
        <v>57339</v>
      </c>
      <c r="H12" s="2">
        <f>'[3]TAA (2)'!P104</f>
        <v>55191</v>
      </c>
      <c r="I12" s="2">
        <f>'[3]TAA (2)'!Q104</f>
        <v>56217</v>
      </c>
      <c r="J12" s="2">
        <f>'[3]TAA (2)'!R104</f>
        <v>56538</v>
      </c>
      <c r="K12" s="2">
        <f>'[3]TAA (2)'!S104</f>
        <v>57013</v>
      </c>
      <c r="L12" s="2">
        <f>'[3]TAA (2)'!T104</f>
        <v>57674</v>
      </c>
      <c r="M12" s="2">
        <f>'[3]TAA (2)'!U104</f>
        <v>60426</v>
      </c>
      <c r="N12" s="2">
        <f>'[3]TAA (2)'!V104</f>
        <v>59015</v>
      </c>
      <c r="O12" s="2">
        <f>'[3]TAA (2)'!W104</f>
        <v>58872</v>
      </c>
      <c r="P12" s="2">
        <f>'[3]TAA (2)'!X104</f>
        <v>58819</v>
      </c>
      <c r="Q12" s="2">
        <f>'[3]TAA (2)'!Y104</f>
        <v>59594</v>
      </c>
      <c r="R12" s="2">
        <f>'[3]TAA (2)'!Z104</f>
        <v>60006</v>
      </c>
      <c r="S12" s="2">
        <f>'[3]TAA (2)'!AA104</f>
        <v>61412</v>
      </c>
      <c r="T12" s="2">
        <f>'[3]TAA (2)'!AB104</f>
        <v>63252</v>
      </c>
      <c r="U12" s="2">
        <f>'[3]TAA (2)'!AC104</f>
        <v>65050</v>
      </c>
      <c r="V12" s="2">
        <f>'[3]TAA (2)'!AD104</f>
        <v>67583</v>
      </c>
      <c r="W12" s="2">
        <f>'[3]TAA (2)'!AE104</f>
        <v>70118</v>
      </c>
      <c r="X12" s="2">
        <f>'[3]TAA (2)'!AF104</f>
        <v>72533</v>
      </c>
      <c r="Y12" s="2">
        <f>'[3]TAA (2)'!AG104</f>
        <v>75012</v>
      </c>
      <c r="AB12" s="1" t="str">
        <f t="shared" si="0"/>
        <v>50 - 54</v>
      </c>
      <c r="AC12" s="10">
        <f t="shared" si="1"/>
        <v>44364761.951394454</v>
      </c>
      <c r="AD12" s="10">
        <f t="shared" si="1"/>
        <v>51012187.917234614</v>
      </c>
      <c r="AE12" s="10">
        <f t="shared" si="1"/>
        <v>54138833.826503515</v>
      </c>
      <c r="AF12" s="10">
        <f t="shared" si="1"/>
        <v>54483300.299689494</v>
      </c>
      <c r="AG12" s="10">
        <f t="shared" si="1"/>
        <v>54182651.300253563</v>
      </c>
      <c r="AH12" s="10">
        <f t="shared" si="20"/>
        <v>51764002.671961449</v>
      </c>
      <c r="AI12" s="10">
        <f t="shared" si="2"/>
        <v>52425550.106981933</v>
      </c>
      <c r="AJ12" s="10">
        <f t="shared" si="3"/>
        <v>56662862.585257865</v>
      </c>
      <c r="AK12" s="10">
        <f t="shared" si="4"/>
        <v>57856181.776719302</v>
      </c>
      <c r="AL12" s="10">
        <f t="shared" si="5"/>
        <v>59877697.156843275</v>
      </c>
      <c r="AM12" s="10">
        <f t="shared" si="6"/>
        <v>66334449.515058562</v>
      </c>
      <c r="AN12" s="10">
        <f t="shared" si="7"/>
        <v>74782083.783743635</v>
      </c>
      <c r="AO12" s="10">
        <f t="shared" si="8"/>
        <v>75367430.006590858</v>
      </c>
      <c r="AP12" s="10">
        <f t="shared" si="9"/>
        <v>75710214.805189028</v>
      </c>
      <c r="AQ12" s="10">
        <f t="shared" si="10"/>
        <v>80899341.986446857</v>
      </c>
      <c r="AR12" s="10">
        <f t="shared" si="11"/>
        <v>84716168.794744253</v>
      </c>
      <c r="AS12" s="10">
        <f t="shared" si="12"/>
        <v>87402438.941994265</v>
      </c>
      <c r="AT12" s="10">
        <f t="shared" si="13"/>
        <v>87000943.153037354</v>
      </c>
      <c r="AU12" s="10">
        <f t="shared" si="14"/>
        <v>92491677.541750684</v>
      </c>
      <c r="AV12" s="10">
        <f t="shared" si="15"/>
        <v>93496043.29260774</v>
      </c>
      <c r="AW12" s="10">
        <f t="shared" si="16"/>
        <v>95977861.474443153</v>
      </c>
      <c r="AX12" s="10">
        <f t="shared" si="17"/>
        <v>98027504.238501295</v>
      </c>
      <c r="AY12" s="10">
        <f t="shared" si="18"/>
        <v>99369284.416893691</v>
      </c>
      <c r="AZ12" s="10">
        <f t="shared" si="19"/>
        <v>100982528.888166</v>
      </c>
      <c r="BF12" s="1" t="str">
        <f>CALIBRAZIONEITALIA!A84</f>
        <v>50 - 54</v>
      </c>
      <c r="BG12" s="10">
        <f>CALIBRAZIONEITALIA!B84</f>
        <v>857.75418489993535</v>
      </c>
      <c r="BH12" s="10">
        <f>CALIBRAZIONEITALIA!C84</f>
        <v>956.96897004529717</v>
      </c>
      <c r="BI12" s="10">
        <f>CALIBRAZIONEITALIA!D84</f>
        <v>975.65027620298281</v>
      </c>
      <c r="BJ12" s="10">
        <f>CALIBRAZIONEITALIA!E84</f>
        <v>954.24023223499887</v>
      </c>
      <c r="BK12" s="10">
        <f>CALIBRAZIONEITALIA!F84</f>
        <v>937.14048290733797</v>
      </c>
      <c r="BL12" s="10">
        <f>CALIBRAZIONEITALIA!G84</f>
        <v>902.77128432587676</v>
      </c>
      <c r="BM12" s="10">
        <f>CALIBRAZIONEITALIA!H84</f>
        <v>949.89310045083312</v>
      </c>
      <c r="BN12" s="10">
        <f>CALIBRAZIONEITALIA!I84</f>
        <v>1007.9310988714777</v>
      </c>
      <c r="BO12" s="10">
        <f>CALIBRAZIONEITALIA!J84</f>
        <v>1023.314970050573</v>
      </c>
      <c r="BP12" s="10">
        <f>CALIBRAZIONEITALIA!K84</f>
        <v>1050.2463851550222</v>
      </c>
      <c r="BQ12" s="10">
        <f>CALIBRAZIONEITALIA!L84</f>
        <v>1150.1621097038278</v>
      </c>
      <c r="BR12" s="10">
        <f>CALIBRAZIONEITALIA!M84</f>
        <v>1237.5812362847721</v>
      </c>
      <c r="BS12" s="10">
        <f>CALIBRAZIONEITALIA!N84</f>
        <v>1277.0893841665822</v>
      </c>
      <c r="BT12" s="10">
        <f>CALIBRAZIONEITALIA!O84</f>
        <v>1286.0139761718478</v>
      </c>
      <c r="BU12" s="10">
        <f>CALIBRAZIONEITALIA!P84</f>
        <v>1375.394719162972</v>
      </c>
      <c r="BV12" s="10">
        <f>CALIBRAZIONEITALIA!Q84</f>
        <v>1421.5553376974906</v>
      </c>
      <c r="BW12" s="10">
        <f>CALIBRAZIONEITALIA!R84</f>
        <v>1456.5616595339511</v>
      </c>
      <c r="BX12" s="10">
        <f>CALIBRAZIONEITALIA!S84</f>
        <v>1416.6765966429582</v>
      </c>
      <c r="BY12" s="10">
        <f>CALIBRAZIONEITALIA!T84</f>
        <v>1462.2727746435003</v>
      </c>
      <c r="BZ12" s="10">
        <f>CALIBRAZIONEITALIA!U84</f>
        <v>1437.2950544597654</v>
      </c>
      <c r="CA12" s="10">
        <f>CALIBRAZIONEITALIA!V84</f>
        <v>1420.1479880212946</v>
      </c>
      <c r="CB12" s="10">
        <f>CALIBRAZIONEITALIA!W84</f>
        <v>1398.0362280513034</v>
      </c>
      <c r="CC12" s="10">
        <f>CALIBRAZIONEITALIA!X84</f>
        <v>1369.9872391448539</v>
      </c>
      <c r="CD12" s="10">
        <f>CALIBRAZIONEITALIA!Y84</f>
        <v>1346.2183235771076</v>
      </c>
      <c r="CE12" s="22"/>
      <c r="CF12" s="27"/>
      <c r="DF12" s="22"/>
      <c r="DG12" s="33"/>
      <c r="DH12" s="22"/>
      <c r="DI12" s="22"/>
      <c r="DJ12" s="22"/>
      <c r="DK12" s="22"/>
      <c r="DL12" s="22"/>
      <c r="DM12" s="22"/>
      <c r="DN12" s="33"/>
      <c r="DO12" s="22"/>
      <c r="DP12" s="22"/>
      <c r="DQ12" s="22"/>
      <c r="DR12" s="22"/>
      <c r="DS12" s="22"/>
      <c r="DT12" s="22"/>
      <c r="DU12" s="22"/>
      <c r="DV12" s="22"/>
      <c r="DW12" s="33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</row>
    <row r="13" spans="1:143" ht="22" thickTop="1" thickBot="1">
      <c r="A13" s="1" t="s">
        <v>10</v>
      </c>
      <c r="B13" s="2">
        <f>'[3]TAA (2)'!J105</f>
        <v>48687</v>
      </c>
      <c r="C13" s="2">
        <f>'[3]TAA (2)'!K105</f>
        <v>47911</v>
      </c>
      <c r="D13" s="2">
        <f>'[3]TAA (2)'!L105</f>
        <v>47612</v>
      </c>
      <c r="E13" s="2">
        <f>'[3]TAA (2)'!M105</f>
        <v>47865</v>
      </c>
      <c r="F13" s="2">
        <f>'[3]TAA (2)'!N105</f>
        <v>49111</v>
      </c>
      <c r="G13" s="2">
        <f>'[3]TAA (2)'!O105</f>
        <v>50630</v>
      </c>
      <c r="H13" s="2">
        <f>'[3]TAA (2)'!P105</f>
        <v>52256</v>
      </c>
      <c r="I13" s="2">
        <f>'[3]TAA (2)'!Q105</f>
        <v>54462</v>
      </c>
      <c r="J13" s="2">
        <f>'[3]TAA (2)'!R105</f>
        <v>56055</v>
      </c>
      <c r="K13" s="2">
        <f>'[3]TAA (2)'!S105</f>
        <v>56849</v>
      </c>
      <c r="L13" s="2">
        <f>'[3]TAA (2)'!T105</f>
        <v>56483</v>
      </c>
      <c r="M13" s="2">
        <f>'[3]TAA (2)'!U105</f>
        <v>54387</v>
      </c>
      <c r="N13" s="2">
        <f>'[3]TAA (2)'!V105</f>
        <v>55292</v>
      </c>
      <c r="O13" s="2">
        <f>'[3]TAA (2)'!W105</f>
        <v>55642</v>
      </c>
      <c r="P13" s="2">
        <f>'[3]TAA (2)'!X105</f>
        <v>56311</v>
      </c>
      <c r="Q13" s="2">
        <f>'[3]TAA (2)'!Y105</f>
        <v>57147</v>
      </c>
      <c r="R13" s="2">
        <f>'[3]TAA (2)'!Z105</f>
        <v>59920</v>
      </c>
      <c r="S13" s="2">
        <f>'[3]TAA (2)'!AA105</f>
        <v>58809</v>
      </c>
      <c r="T13" s="2">
        <f>'[3]TAA (2)'!AB105</f>
        <v>58866</v>
      </c>
      <c r="U13" s="2">
        <f>'[3]TAA (2)'!AC105</f>
        <v>58953</v>
      </c>
      <c r="V13" s="2">
        <f>'[3]TAA (2)'!AD105</f>
        <v>59612</v>
      </c>
      <c r="W13" s="2">
        <f>'[3]TAA (2)'!AE105</f>
        <v>60108</v>
      </c>
      <c r="X13" s="2">
        <f>'[3]TAA (2)'!AF105</f>
        <v>61468</v>
      </c>
      <c r="Y13" s="2">
        <f>'[3]TAA (2)'!AG105</f>
        <v>63214</v>
      </c>
      <c r="AB13" s="1" t="str">
        <f t="shared" si="0"/>
        <v>55 - 59</v>
      </c>
      <c r="AC13" s="10">
        <f t="shared" si="1"/>
        <v>51234039.803480543</v>
      </c>
      <c r="AD13" s="10">
        <f t="shared" si="1"/>
        <v>56500041.52694051</v>
      </c>
      <c r="AE13" s="10">
        <f t="shared" si="1"/>
        <v>57506581.109368421</v>
      </c>
      <c r="AF13" s="10">
        <f t="shared" si="1"/>
        <v>56811155.175638959</v>
      </c>
      <c r="AG13" s="10">
        <f t="shared" si="1"/>
        <v>57524501.118759386</v>
      </c>
      <c r="AH13" s="10">
        <f t="shared" si="20"/>
        <v>57415362.456318744</v>
      </c>
      <c r="AI13" s="10">
        <f t="shared" si="2"/>
        <v>62674161.205841847</v>
      </c>
      <c r="AJ13" s="10">
        <f t="shared" si="3"/>
        <v>69678656.036353186</v>
      </c>
      <c r="AK13" s="10">
        <f t="shared" si="4"/>
        <v>73208148.812456787</v>
      </c>
      <c r="AL13" s="10">
        <f t="shared" si="5"/>
        <v>76625432.164907008</v>
      </c>
      <c r="AM13" s="10">
        <f t="shared" si="6"/>
        <v>83853595.794058859</v>
      </c>
      <c r="AN13" s="10">
        <f t="shared" si="7"/>
        <v>87390180.336781904</v>
      </c>
      <c r="AO13" s="10">
        <f t="shared" si="8"/>
        <v>92233754.85046795</v>
      </c>
      <c r="AP13" s="10">
        <f t="shared" si="9"/>
        <v>94044213.539138213</v>
      </c>
      <c r="AQ13" s="10">
        <f t="shared" si="10"/>
        <v>102435179.78364302</v>
      </c>
      <c r="AR13" s="10">
        <f t="shared" si="11"/>
        <v>108144093.98716781</v>
      </c>
      <c r="AS13" s="10">
        <f t="shared" si="12"/>
        <v>116961567.55417816</v>
      </c>
      <c r="AT13" s="10">
        <f t="shared" si="13"/>
        <v>112420570.59516098</v>
      </c>
      <c r="AU13" s="10">
        <f t="shared" si="14"/>
        <v>116983066.74281153</v>
      </c>
      <c r="AV13" s="10">
        <f t="shared" si="15"/>
        <v>116015891.041471</v>
      </c>
      <c r="AW13" s="10">
        <f t="shared" si="16"/>
        <v>116827102.93032092</v>
      </c>
      <c r="AX13" s="10">
        <f t="shared" si="17"/>
        <v>115965022.07100224</v>
      </c>
      <c r="AY13" s="10">
        <f t="shared" si="18"/>
        <v>116209575.85615011</v>
      </c>
      <c r="AZ13" s="10">
        <f t="shared" si="19"/>
        <v>117437035.91095388</v>
      </c>
      <c r="BF13" s="1" t="str">
        <f>CALIBRAZIONEITALIA!A85</f>
        <v>55 - 59</v>
      </c>
      <c r="BG13" s="10">
        <f>CALIBRAZIONEITALIA!B85</f>
        <v>1052.3145768578993</v>
      </c>
      <c r="BH13" s="10">
        <f>CALIBRAZIONEITALIA!C85</f>
        <v>1179.2707630176892</v>
      </c>
      <c r="BI13" s="10">
        <f>CALIBRAZIONEITALIA!D85</f>
        <v>1207.8169602068474</v>
      </c>
      <c r="BJ13" s="10">
        <f>CALIBRAZIONEITALIA!E85</f>
        <v>1186.9039000446874</v>
      </c>
      <c r="BK13" s="10">
        <f>CALIBRAZIONEITALIA!F85</f>
        <v>1171.3160212327052</v>
      </c>
      <c r="BL13" s="10">
        <f>CALIBRAZIONEITALIA!G85</f>
        <v>1134.0186145826337</v>
      </c>
      <c r="BM13" s="10">
        <f>CALIBRAZIONEITALIA!H85</f>
        <v>1199.3677511834401</v>
      </c>
      <c r="BN13" s="10">
        <f>CALIBRAZIONEITALIA!I85</f>
        <v>1279.3995085812712</v>
      </c>
      <c r="BO13" s="10">
        <f>CALIBRAZIONEITALIA!J85</f>
        <v>1306.0056874936542</v>
      </c>
      <c r="BP13" s="10">
        <f>CALIBRAZIONEITALIA!K85</f>
        <v>1347.8765178790657</v>
      </c>
      <c r="BQ13" s="10">
        <f>CALIBRAZIONEITALIA!L85</f>
        <v>1484.5811269595961</v>
      </c>
      <c r="BR13" s="10">
        <f>CALIBRAZIONEITALIA!M85</f>
        <v>1606.8211215323865</v>
      </c>
      <c r="BS13" s="10">
        <f>CALIBRAZIONEITALIA!N85</f>
        <v>1668.1211540632994</v>
      </c>
      <c r="BT13" s="10">
        <f>CALIBRAZIONEITALIA!O85</f>
        <v>1690.1659454933003</v>
      </c>
      <c r="BU13" s="10">
        <f>CALIBRAZIONEITALIA!P85</f>
        <v>1819.0971530188244</v>
      </c>
      <c r="BV13" s="10">
        <f>CALIBRAZIONEITALIA!Q85</f>
        <v>1892.3844469030362</v>
      </c>
      <c r="BW13" s="10">
        <f>CALIBRAZIONEITALIA!R85</f>
        <v>1951.9620753367517</v>
      </c>
      <c r="BX13" s="10">
        <f>CALIBRAZIONEITALIA!S85</f>
        <v>1911.6218707198043</v>
      </c>
      <c r="BY13" s="10">
        <f>CALIBRAZIONEITALIA!T85</f>
        <v>1987.2773204024654</v>
      </c>
      <c r="BZ13" s="10">
        <f>CALIBRAZIONEITALIA!U85</f>
        <v>1967.9387145941853</v>
      </c>
      <c r="CA13" s="10">
        <f>CALIBRAZIONEITALIA!V85</f>
        <v>1959.7917018439393</v>
      </c>
      <c r="CB13" s="10">
        <f>CALIBRAZIONEITALIA!W85</f>
        <v>1929.2776680475517</v>
      </c>
      <c r="CC13" s="10">
        <f>CALIBRAZIONEITALIA!X85</f>
        <v>1890.5703106681542</v>
      </c>
      <c r="CD13" s="10">
        <f>CALIBRAZIONEITALIA!Y85</f>
        <v>1857.7694167582163</v>
      </c>
      <c r="CE13" s="22"/>
      <c r="CF13" s="27"/>
      <c r="CG13" s="1">
        <v>1990</v>
      </c>
      <c r="CH13" s="1">
        <v>1991</v>
      </c>
      <c r="CI13" s="1">
        <v>1992</v>
      </c>
      <c r="CJ13" s="1">
        <v>1993</v>
      </c>
      <c r="CK13" s="1">
        <v>1994</v>
      </c>
      <c r="CL13" s="1">
        <v>1995</v>
      </c>
      <c r="CM13" s="1">
        <v>1996</v>
      </c>
      <c r="CN13" s="1">
        <v>1997</v>
      </c>
      <c r="CO13" s="1">
        <v>1998</v>
      </c>
      <c r="CP13" s="1">
        <v>1999</v>
      </c>
      <c r="CQ13" s="1">
        <v>2000</v>
      </c>
      <c r="CR13" s="1">
        <v>2001</v>
      </c>
      <c r="CS13" s="1">
        <v>2002</v>
      </c>
      <c r="CT13" s="1">
        <v>2003</v>
      </c>
      <c r="CU13" s="1">
        <v>2004</v>
      </c>
      <c r="CV13" s="1">
        <v>2005</v>
      </c>
      <c r="CW13" s="1">
        <v>2006</v>
      </c>
      <c r="CX13" s="1">
        <v>2007</v>
      </c>
      <c r="CY13" s="1">
        <v>2008</v>
      </c>
      <c r="CZ13" s="1">
        <v>2009</v>
      </c>
      <c r="DA13" s="1">
        <v>2010</v>
      </c>
      <c r="DB13" s="1">
        <v>2011</v>
      </c>
      <c r="DC13" s="1">
        <v>2012</v>
      </c>
      <c r="DD13" s="1">
        <v>2013</v>
      </c>
      <c r="DE13" s="22"/>
      <c r="DF13" s="18">
        <v>1990</v>
      </c>
      <c r="DG13" s="18">
        <v>1991</v>
      </c>
      <c r="DH13" s="18">
        <v>1992</v>
      </c>
      <c r="DI13" s="18">
        <v>1993</v>
      </c>
      <c r="DJ13" s="1">
        <v>1994</v>
      </c>
      <c r="DK13" s="18">
        <v>1995</v>
      </c>
      <c r="DL13" s="1">
        <v>1996</v>
      </c>
      <c r="DM13" s="1">
        <v>1997</v>
      </c>
      <c r="DN13" s="1">
        <v>1998</v>
      </c>
      <c r="DO13" s="1">
        <v>1999</v>
      </c>
      <c r="DP13" s="1">
        <v>2000</v>
      </c>
      <c r="DQ13" s="1">
        <v>2001</v>
      </c>
      <c r="DR13" s="1">
        <v>2002</v>
      </c>
      <c r="DS13" s="1">
        <v>2003</v>
      </c>
      <c r="DT13" s="1">
        <v>2004</v>
      </c>
      <c r="DU13" s="1">
        <v>2005</v>
      </c>
      <c r="DV13" s="1">
        <v>2006</v>
      </c>
      <c r="DW13" s="1">
        <v>2007</v>
      </c>
      <c r="DX13" s="1">
        <v>2008</v>
      </c>
      <c r="DY13" s="1">
        <v>2009</v>
      </c>
      <c r="DZ13" s="1">
        <v>2010</v>
      </c>
      <c r="EA13" s="1">
        <v>2011</v>
      </c>
      <c r="EB13" s="1">
        <v>2012</v>
      </c>
      <c r="EC13" s="1">
        <v>2013</v>
      </c>
      <c r="ED13" s="22"/>
      <c r="EE13" s="22"/>
      <c r="EF13" s="22"/>
      <c r="EG13" s="22"/>
      <c r="EH13" s="22"/>
      <c r="EI13" s="22"/>
      <c r="EJ13" s="22"/>
      <c r="EK13" s="22"/>
      <c r="EL13" s="22"/>
      <c r="EM13" s="22"/>
    </row>
    <row r="14" spans="1:143" ht="22" thickTop="1" thickBot="1">
      <c r="A14" s="1" t="s">
        <v>11</v>
      </c>
      <c r="B14" s="2">
        <f>'[3]TAA (2)'!J106</f>
        <v>47607</v>
      </c>
      <c r="C14" s="2">
        <f>'[3]TAA (2)'!K106</f>
        <v>48131</v>
      </c>
      <c r="D14" s="2">
        <f>'[3]TAA (2)'!L106</f>
        <v>47818</v>
      </c>
      <c r="E14" s="2">
        <f>'[3]TAA (2)'!M106</f>
        <v>47501</v>
      </c>
      <c r="F14" s="2">
        <f>'[3]TAA (2)'!N106</f>
        <v>47143</v>
      </c>
      <c r="G14" s="2">
        <f>'[3]TAA (2)'!O106</f>
        <v>46918</v>
      </c>
      <c r="H14" s="2">
        <f>'[3]TAA (2)'!P106</f>
        <v>46184</v>
      </c>
      <c r="I14" s="2">
        <f>'[3]TAA (2)'!Q106</f>
        <v>46069</v>
      </c>
      <c r="J14" s="2">
        <f>'[3]TAA (2)'!R106</f>
        <v>46430</v>
      </c>
      <c r="K14" s="2">
        <f>'[3]TAA (2)'!S106</f>
        <v>47592</v>
      </c>
      <c r="L14" s="2">
        <f>'[3]TAA (2)'!T106</f>
        <v>49084</v>
      </c>
      <c r="M14" s="2">
        <f>'[3]TAA (2)'!U106</f>
        <v>50823</v>
      </c>
      <c r="N14" s="2">
        <f>'[3]TAA (2)'!V106</f>
        <v>52949</v>
      </c>
      <c r="O14" s="2">
        <f>'[3]TAA (2)'!W106</f>
        <v>54708</v>
      </c>
      <c r="P14" s="2">
        <f>'[3]TAA (2)'!X106</f>
        <v>55598</v>
      </c>
      <c r="Q14" s="2">
        <f>'[3]TAA (2)'!Y106</f>
        <v>55290</v>
      </c>
      <c r="R14" s="2">
        <f>'[3]TAA (2)'!Z106</f>
        <v>53235</v>
      </c>
      <c r="S14" s="2">
        <f>'[3]TAA (2)'!AA106</f>
        <v>54377</v>
      </c>
      <c r="T14" s="2">
        <f>'[3]TAA (2)'!AB106</f>
        <v>54835</v>
      </c>
      <c r="U14" s="2">
        <f>'[3]TAA (2)'!AC106</f>
        <v>55579</v>
      </c>
      <c r="V14" s="2">
        <f>'[3]TAA (2)'!AD106</f>
        <v>56441</v>
      </c>
      <c r="W14" s="2">
        <f>'[3]TAA (2)'!AE106</f>
        <v>59193</v>
      </c>
      <c r="X14" s="2">
        <f>'[3]TAA (2)'!AF106</f>
        <v>57784</v>
      </c>
      <c r="Y14" s="2">
        <f>'[3]TAA (2)'!AG106</f>
        <v>57941</v>
      </c>
      <c r="AB14" s="1" t="str">
        <f t="shared" si="0"/>
        <v>60 - 64</v>
      </c>
      <c r="AC14" s="10">
        <f t="shared" si="1"/>
        <v>59452622.494802989</v>
      </c>
      <c r="AD14" s="10">
        <f t="shared" si="1"/>
        <v>67594692.284757018</v>
      </c>
      <c r="AE14" s="10">
        <f t="shared" si="1"/>
        <v>69030120.913414106</v>
      </c>
      <c r="AF14" s="10">
        <f t="shared" si="1"/>
        <v>67638211.420947298</v>
      </c>
      <c r="AG14" s="10">
        <f t="shared" si="1"/>
        <v>66504652.060901932</v>
      </c>
      <c r="AH14" s="10">
        <f t="shared" si="20"/>
        <v>64338348.907457724</v>
      </c>
      <c r="AI14" s="10">
        <f t="shared" si="2"/>
        <v>67261947.815761268</v>
      </c>
      <c r="AJ14" s="10">
        <f t="shared" si="3"/>
        <v>71882706.042108312</v>
      </c>
      <c r="AK14" s="10">
        <f t="shared" si="4"/>
        <v>74286190.363740921</v>
      </c>
      <c r="AL14" s="10">
        <f t="shared" si="5"/>
        <v>78954297.890732452</v>
      </c>
      <c r="AM14" s="10">
        <f t="shared" si="6"/>
        <v>90123054.399035692</v>
      </c>
      <c r="AN14" s="10">
        <f t="shared" si="7"/>
        <v>101506068.35034537</v>
      </c>
      <c r="AO14" s="10">
        <f t="shared" si="8"/>
        <v>110354599.12304087</v>
      </c>
      <c r="AP14" s="10">
        <f t="shared" si="9"/>
        <v>116141962.91275078</v>
      </c>
      <c r="AQ14" s="10">
        <f t="shared" si="10"/>
        <v>127726696.60499477</v>
      </c>
      <c r="AR14" s="10">
        <f t="shared" si="11"/>
        <v>132867958.21432881</v>
      </c>
      <c r="AS14" s="10">
        <f t="shared" si="12"/>
        <v>132693985.76980481</v>
      </c>
      <c r="AT14" s="10">
        <f t="shared" si="13"/>
        <v>133478729.59079486</v>
      </c>
      <c r="AU14" s="10">
        <f t="shared" si="14"/>
        <v>140695884.04211172</v>
      </c>
      <c r="AV14" s="10">
        <f t="shared" si="15"/>
        <v>141960689.74116212</v>
      </c>
      <c r="AW14" s="10">
        <f t="shared" si="16"/>
        <v>144271163.33481929</v>
      </c>
      <c r="AX14" s="10">
        <f t="shared" si="17"/>
        <v>148949828.68289778</v>
      </c>
      <c r="AY14" s="10">
        <f t="shared" si="18"/>
        <v>142487036.79553154</v>
      </c>
      <c r="AZ14" s="10">
        <f t="shared" si="19"/>
        <v>140395347.12730393</v>
      </c>
      <c r="BF14" s="1" t="str">
        <f>CALIBRAZIONEITALIA!A86</f>
        <v>60 - 64</v>
      </c>
      <c r="BG14" s="10">
        <f>CALIBRAZIONEITALIA!B86</f>
        <v>1248.8210241099625</v>
      </c>
      <c r="BH14" s="10">
        <f>CALIBRAZIONEITALIA!C86</f>
        <v>1404.3899417165032</v>
      </c>
      <c r="BI14" s="10">
        <f>CALIBRAZIONEITALIA!D86</f>
        <v>1443.6011734789015</v>
      </c>
      <c r="BJ14" s="10">
        <f>CALIBRAZIONEITALIA!E86</f>
        <v>1423.9323681806131</v>
      </c>
      <c r="BK14" s="10">
        <f>CALIBRAZIONEITALIA!F86</f>
        <v>1410.7004658359022</v>
      </c>
      <c r="BL14" s="10">
        <f>CALIBRAZIONEITALIA!G86</f>
        <v>1371.2935101124883</v>
      </c>
      <c r="BM14" s="10">
        <f>CALIBRAZIONEITALIA!H86</f>
        <v>1456.3906940880233</v>
      </c>
      <c r="BN14" s="10">
        <f>CALIBRAZIONEITALIA!I86</f>
        <v>1560.327032106369</v>
      </c>
      <c r="BO14" s="10">
        <f>CALIBRAZIONEITALIA!J86</f>
        <v>1599.9610244182838</v>
      </c>
      <c r="BP14" s="10">
        <f>CALIBRAZIONEITALIA!K86</f>
        <v>1658.9825577982108</v>
      </c>
      <c r="BQ14" s="10">
        <f>CALIBRAZIONEITALIA!L86</f>
        <v>1836.0984108678122</v>
      </c>
      <c r="BR14" s="10">
        <f>CALIBRAZIONEITALIA!M86</f>
        <v>1997.2466865463543</v>
      </c>
      <c r="BS14" s="10">
        <f>CALIBRAZIONEITALIA!N86</f>
        <v>2084.1677675317924</v>
      </c>
      <c r="BT14" s="10">
        <f>CALIBRAZIONEITALIA!O86</f>
        <v>2122.9429500758715</v>
      </c>
      <c r="BU14" s="10">
        <f>CALIBRAZIONEITALIA!P86</f>
        <v>2297.3253822978304</v>
      </c>
      <c r="BV14" s="10">
        <f>CALIBRAZIONEITALIA!Q86</f>
        <v>2403.1101142038128</v>
      </c>
      <c r="BW14" s="10">
        <f>CALIBRAZIONEITALIA!R86</f>
        <v>2492.6079791453894</v>
      </c>
      <c r="BX14" s="10">
        <f>CALIBRAZIONEITALIA!S86</f>
        <v>2454.6909463706138</v>
      </c>
      <c r="BY14" s="10">
        <f>CALIBRAZIONEITALIA!T86</f>
        <v>2565.8043957711629</v>
      </c>
      <c r="BZ14" s="10">
        <f>CALIBRAZIONEITALIA!U86</f>
        <v>2554.2145368063857</v>
      </c>
      <c r="CA14" s="10">
        <f>CALIBRAZIONEITALIA!V86</f>
        <v>2556.1411621838606</v>
      </c>
      <c r="CB14" s="10">
        <f>CALIBRAZIONEITALIA!W86</f>
        <v>2516.3419438598785</v>
      </c>
      <c r="CC14" s="10">
        <f>CALIBRAZIONEITALIA!X86</f>
        <v>2465.856236943298</v>
      </c>
      <c r="CD14" s="10">
        <f>CALIBRAZIONEITALIA!Y86</f>
        <v>2423.0742846568737</v>
      </c>
      <c r="CE14" s="22"/>
      <c r="CF14" s="27" t="s">
        <v>73</v>
      </c>
      <c r="CG14" s="13">
        <f>CG5/CG$11</f>
        <v>4.5006441762433624E-2</v>
      </c>
      <c r="CH14" s="13">
        <f>CH5/CH$11</f>
        <v>4.7742444450472321E-2</v>
      </c>
      <c r="CI14" s="13">
        <f t="shared" ref="CI14:DD14" si="34">CI5/CI$11</f>
        <v>4.8368608574495299E-2</v>
      </c>
      <c r="CJ14" s="13">
        <f t="shared" si="34"/>
        <v>4.7948826439239978E-2</v>
      </c>
      <c r="CK14" s="13">
        <f t="shared" si="34"/>
        <v>4.6068134957895308E-2</v>
      </c>
      <c r="CL14" s="13">
        <f t="shared" si="34"/>
        <v>5.1328119892213163E-2</v>
      </c>
      <c r="CM14" s="13">
        <f t="shared" si="34"/>
        <v>5.3168302710814262E-2</v>
      </c>
      <c r="CN14" s="13">
        <f t="shared" si="34"/>
        <v>5.7178044786273502E-2</v>
      </c>
      <c r="CO14" s="13">
        <f t="shared" si="34"/>
        <v>5.0933784692072347E-2</v>
      </c>
      <c r="CP14" s="13">
        <f t="shared" si="34"/>
        <v>4.9219574724994455E-2</v>
      </c>
      <c r="CQ14" s="13">
        <f t="shared" si="34"/>
        <v>4.9721910148608765E-2</v>
      </c>
      <c r="CR14" s="13">
        <f t="shared" si="34"/>
        <v>5.3194161250238986E-2</v>
      </c>
      <c r="CS14" s="13">
        <f t="shared" si="34"/>
        <v>5.5401003982165652E-2</v>
      </c>
      <c r="CT14" s="13">
        <f t="shared" si="34"/>
        <v>5.9179529341322423E-2</v>
      </c>
      <c r="CU14" s="13">
        <f t="shared" si="34"/>
        <v>6.2251247721853017E-2</v>
      </c>
      <c r="CV14" s="13">
        <f t="shared" si="34"/>
        <v>6.1427032276632015E-2</v>
      </c>
      <c r="CW14" s="13">
        <f t="shared" si="34"/>
        <v>6.1012126140153035E-2</v>
      </c>
      <c r="CX14" s="13">
        <f t="shared" si="34"/>
        <v>5.9313362522046768E-2</v>
      </c>
      <c r="CY14" s="13">
        <f t="shared" si="34"/>
        <v>6.2076368103338178E-2</v>
      </c>
      <c r="CZ14" s="13">
        <f t="shared" si="34"/>
        <v>6.2697009788388935E-2</v>
      </c>
      <c r="DA14" s="13">
        <f t="shared" si="34"/>
        <v>6.271663381896006E-2</v>
      </c>
      <c r="DB14" s="13">
        <f t="shared" si="34"/>
        <v>5.8741410248383308E-2</v>
      </c>
      <c r="DC14" s="13">
        <f t="shared" si="34"/>
        <v>5.9522179834907346E-2</v>
      </c>
      <c r="DD14" s="13">
        <f t="shared" si="34"/>
        <v>5.8220914816476774E-2</v>
      </c>
      <c r="DE14" s="39" t="s">
        <v>72</v>
      </c>
      <c r="DF14" s="15">
        <f>CALIBRAZIONETAA!B87</f>
        <v>1491.4024676080264</v>
      </c>
      <c r="DG14" s="15">
        <f>CALIBRAZIONETAA!C87</f>
        <v>1707.8830454529684</v>
      </c>
      <c r="DH14" s="15">
        <f>CALIBRAZIONETAA!D87</f>
        <v>1802.9081994007436</v>
      </c>
      <c r="DI14" s="15">
        <f>CALIBRAZIONETAA!E87</f>
        <v>1831.5349012937911</v>
      </c>
      <c r="DJ14" s="15">
        <f>CALIBRAZIONETAA!F87</f>
        <v>1850.8708217377962</v>
      </c>
      <c r="DK14" s="15">
        <f>CALIBRAZIONETAA!G87</f>
        <v>2246.1710328803838</v>
      </c>
      <c r="DL14" s="15">
        <f>CALIBRAZIONETAA!H87</f>
        <v>2475.9289739041933</v>
      </c>
      <c r="DM14" s="15">
        <f>CALIBRAZIONETAA!I87</f>
        <v>2700.1653839986252</v>
      </c>
      <c r="DN14" s="15">
        <f>CALIBRAZIONETAA!J87</f>
        <v>2497.3422803190269</v>
      </c>
      <c r="DO14" s="15">
        <f>CALIBRAZIONETAA!K87</f>
        <v>2443.6572662114281</v>
      </c>
      <c r="DP14" s="15">
        <f>CALIBRAZIONETAA!L87</f>
        <v>2583.9839897738671</v>
      </c>
      <c r="DQ14" s="15">
        <f>CALIBRAZIONETAA!M87</f>
        <v>2844.3664225713715</v>
      </c>
      <c r="DR14" s="15">
        <f>CALIBRAZIONETAA!N87</f>
        <v>2999.1140605433479</v>
      </c>
      <c r="DS14" s="15">
        <f>CALIBRAZIONETAA!O87</f>
        <v>3255.5900446749592</v>
      </c>
      <c r="DT14" s="15">
        <f>CALIBRAZIONETAA!P87</f>
        <v>3535.7433850268785</v>
      </c>
      <c r="DU14" s="15">
        <f>CALIBRAZIONETAA!Q87</f>
        <v>3501.2088070203577</v>
      </c>
      <c r="DV14" s="15">
        <f>CALIBRAZIONETAA!R87</f>
        <v>3582.9059639425905</v>
      </c>
      <c r="DW14" s="15">
        <f>CALIBRAZIONETAA!S87</f>
        <v>3587.2437438817974</v>
      </c>
      <c r="DX14" s="15">
        <f>CALIBRAZIONETAA!T87</f>
        <v>3771.6466688720138</v>
      </c>
      <c r="DY14" s="15">
        <f>CALIBRAZIONETAA!U87</f>
        <v>3710.3853927678165</v>
      </c>
      <c r="DZ14" s="15">
        <f>CALIBRAZIONETAA!V87</f>
        <v>3755.5904687277011</v>
      </c>
      <c r="EA14" s="15">
        <f>CALIBRAZIONETAA!W87</f>
        <v>3794.2485155983154</v>
      </c>
      <c r="EB14" s="15">
        <f>CALIBRAZIONETAA!X87</f>
        <v>3834.5476818657958</v>
      </c>
      <c r="EC14" s="15">
        <f>CALIBRAZIONETAA!Y87</f>
        <v>3753.646301299073</v>
      </c>
      <c r="ED14" s="22"/>
      <c r="EE14" s="22"/>
      <c r="EF14" s="22"/>
      <c r="EG14" s="22"/>
      <c r="EH14" s="22"/>
      <c r="EI14" s="22"/>
      <c r="EJ14" s="22"/>
      <c r="EK14" s="22"/>
      <c r="EL14" s="22"/>
      <c r="EM14" s="22"/>
    </row>
    <row r="15" spans="1:143" ht="22" thickTop="1" thickBot="1">
      <c r="A15" s="1" t="s">
        <v>12</v>
      </c>
      <c r="B15" s="2">
        <f>'[3]TAA (2)'!J107</f>
        <v>45432</v>
      </c>
      <c r="C15" s="2">
        <f>'[3]TAA (2)'!K107</f>
        <v>45830</v>
      </c>
      <c r="D15" s="2">
        <f>'[3]TAA (2)'!L107</f>
        <v>45725</v>
      </c>
      <c r="E15" s="2">
        <f>'[3]TAA (2)'!M107</f>
        <v>45399</v>
      </c>
      <c r="F15" s="2">
        <f>'[3]TAA (2)'!N107</f>
        <v>44833</v>
      </c>
      <c r="G15" s="2">
        <f>'[3]TAA (2)'!O107</f>
        <v>44497</v>
      </c>
      <c r="H15" s="2">
        <f>'[3]TAA (2)'!P107</f>
        <v>45070</v>
      </c>
      <c r="I15" s="2">
        <f>'[3]TAA (2)'!Q107</f>
        <v>44980</v>
      </c>
      <c r="J15" s="2">
        <f>'[3]TAA (2)'!R107</f>
        <v>44846</v>
      </c>
      <c r="K15" s="2">
        <f>'[3]TAA (2)'!S107</f>
        <v>44628</v>
      </c>
      <c r="L15" s="2">
        <f>'[3]TAA (2)'!T107</f>
        <v>44616</v>
      </c>
      <c r="M15" s="2">
        <f>'[3]TAA (2)'!U107</f>
        <v>44050</v>
      </c>
      <c r="N15" s="2">
        <f>'[3]TAA (2)'!V107</f>
        <v>43924</v>
      </c>
      <c r="O15" s="2">
        <f>'[3]TAA (2)'!W107</f>
        <v>44303</v>
      </c>
      <c r="P15" s="2">
        <f>'[3]TAA (2)'!X107</f>
        <v>45461</v>
      </c>
      <c r="Q15" s="2">
        <f>'[3]TAA (2)'!Y107</f>
        <v>46986</v>
      </c>
      <c r="R15" s="2">
        <f>'[3]TAA (2)'!Z107</f>
        <v>48778</v>
      </c>
      <c r="S15" s="2">
        <f>'[3]TAA (2)'!AA107</f>
        <v>51077</v>
      </c>
      <c r="T15" s="2">
        <f>'[3]TAA (2)'!AB107</f>
        <v>52764</v>
      </c>
      <c r="U15" s="2">
        <f>'[3]TAA (2)'!AC107</f>
        <v>53793</v>
      </c>
      <c r="V15" s="2">
        <f>'[3]TAA (2)'!AD107</f>
        <v>53555</v>
      </c>
      <c r="W15" s="2">
        <f>'[3]TAA (2)'!AE107</f>
        <v>51615</v>
      </c>
      <c r="X15" s="2">
        <f>'[3]TAA (2)'!AF107</f>
        <v>52517</v>
      </c>
      <c r="Y15" s="2">
        <f>'[3]TAA (2)'!AG107</f>
        <v>53069</v>
      </c>
      <c r="AB15" s="1" t="str">
        <f t="shared" si="0"/>
        <v>65 - 69</v>
      </c>
      <c r="AC15" s="10">
        <f t="shared" si="1"/>
        <v>65757640.306858622</v>
      </c>
      <c r="AD15" s="10">
        <f t="shared" si="1"/>
        <v>74792588.819624454</v>
      </c>
      <c r="AE15" s="10">
        <f t="shared" si="1"/>
        <v>76909895.678976715</v>
      </c>
      <c r="AF15" s="10">
        <f t="shared" si="1"/>
        <v>75527295.495474607</v>
      </c>
      <c r="AG15" s="10">
        <f t="shared" si="1"/>
        <v>74100077.922739729</v>
      </c>
      <c r="AH15" s="10">
        <f t="shared" si="20"/>
        <v>71696956.525078356</v>
      </c>
      <c r="AI15" s="10">
        <f t="shared" si="2"/>
        <v>77357133.17300792</v>
      </c>
      <c r="AJ15" s="10">
        <f t="shared" si="3"/>
        <v>82968756.267365545</v>
      </c>
      <c r="AK15" s="10">
        <f t="shared" si="4"/>
        <v>85097226.833422124</v>
      </c>
      <c r="AL15" s="10">
        <f t="shared" si="5"/>
        <v>88105571.879388839</v>
      </c>
      <c r="AM15" s="10">
        <f t="shared" si="6"/>
        <v>97835084.180970043</v>
      </c>
      <c r="AN15" s="10">
        <f t="shared" si="7"/>
        <v>105472016.27293912</v>
      </c>
      <c r="AO15" s="10">
        <f t="shared" si="8"/>
        <v>110195058.98920612</v>
      </c>
      <c r="AP15" s="10">
        <f t="shared" si="9"/>
        <v>113711807.70926018</v>
      </c>
      <c r="AQ15" s="10">
        <f t="shared" si="10"/>
        <v>126872418.5872924</v>
      </c>
      <c r="AR15" s="10">
        <f t="shared" si="11"/>
        <v>137884674.26558203</v>
      </c>
      <c r="AS15" s="10">
        <f t="shared" si="12"/>
        <v>149332285.04801971</v>
      </c>
      <c r="AT15" s="10">
        <f t="shared" si="13"/>
        <v>154980719.3822186</v>
      </c>
      <c r="AU15" s="10">
        <f t="shared" si="14"/>
        <v>168549086.18024802</v>
      </c>
      <c r="AV15" s="10">
        <f t="shared" si="15"/>
        <v>172444534.48484614</v>
      </c>
      <c r="AW15" s="10">
        <f t="shared" si="16"/>
        <v>173386949.67136028</v>
      </c>
      <c r="AX15" s="10">
        <f t="shared" si="17"/>
        <v>164504255.5343512</v>
      </c>
      <c r="AY15" s="10">
        <f t="shared" si="18"/>
        <v>164020907.72024676</v>
      </c>
      <c r="AZ15" s="10">
        <f t="shared" si="19"/>
        <v>162869281.85269785</v>
      </c>
      <c r="BF15" s="1" t="str">
        <f>CALIBRAZIONEITALIA!A87</f>
        <v>65 - 69</v>
      </c>
      <c r="BG15" s="10">
        <f>CALIBRAZIONEITALIA!B87</f>
        <v>1447.3859902020299</v>
      </c>
      <c r="BH15" s="10">
        <f>CALIBRAZIONEITALIA!C87</f>
        <v>1631.9569893001189</v>
      </c>
      <c r="BI15" s="10">
        <f>CALIBRAZIONEITALIA!D87</f>
        <v>1682.009746943176</v>
      </c>
      <c r="BJ15" s="10">
        <f>CALIBRAZIONEITALIA!E87</f>
        <v>1663.6334609897708</v>
      </c>
      <c r="BK15" s="10">
        <f>CALIBRAZIONEITALIA!F87</f>
        <v>1652.8021306345713</v>
      </c>
      <c r="BL15" s="10">
        <f>CALIBRAZIONEITALIA!G87</f>
        <v>1611.2761877222813</v>
      </c>
      <c r="BM15" s="10">
        <f>CALIBRAZIONEITALIA!H87</f>
        <v>1716.3774833150192</v>
      </c>
      <c r="BN15" s="10">
        <f>CALIBRAZIONEITALIA!I87</f>
        <v>1844.5699481406302</v>
      </c>
      <c r="BO15" s="10">
        <f>CALIBRAZIONEITALIA!J87</f>
        <v>1897.5433000361709</v>
      </c>
      <c r="BP15" s="10">
        <f>CALIBRAZIONEITALIA!K87</f>
        <v>1974.2218311237079</v>
      </c>
      <c r="BQ15" s="10">
        <f>CALIBRAZIONEITALIA!L87</f>
        <v>2192.8250892274082</v>
      </c>
      <c r="BR15" s="10">
        <f>CALIBRAZIONEITALIA!M87</f>
        <v>2394.3704034719435</v>
      </c>
      <c r="BS15" s="10">
        <f>CALIBRAZIONEITALIA!N87</f>
        <v>2508.7664827703788</v>
      </c>
      <c r="BT15" s="10">
        <f>CALIBRAZIONEITALIA!O87</f>
        <v>2566.6841457522105</v>
      </c>
      <c r="BU15" s="10">
        <f>CALIBRAZIONEITALIA!P87</f>
        <v>2790.7969157583952</v>
      </c>
      <c r="BV15" s="10">
        <f>CALIBRAZIONEITALIA!Q87</f>
        <v>2934.5906071081176</v>
      </c>
      <c r="BW15" s="10">
        <f>CALIBRAZIONEITALIA!R87</f>
        <v>3061.4679783513002</v>
      </c>
      <c r="BX15" s="10">
        <f>CALIBRAZIONEITALIA!S87</f>
        <v>3034.256502578824</v>
      </c>
      <c r="BY15" s="10">
        <f>CALIBRAZIONEITALIA!T87</f>
        <v>3194.3955382504741</v>
      </c>
      <c r="BZ15" s="10">
        <f>CALIBRAZIONEITALIA!U87</f>
        <v>3205.7058443449173</v>
      </c>
      <c r="CA15" s="10">
        <f>CALIBRAZIONEITALIA!V87</f>
        <v>3237.5492422996972</v>
      </c>
      <c r="CB15" s="10">
        <f>CALIBRAZIONEITALIA!W87</f>
        <v>3187.1404733963227</v>
      </c>
      <c r="CC15" s="10">
        <f>CALIBRAZIONEITALIA!X87</f>
        <v>3123.1964453462074</v>
      </c>
      <c r="CD15" s="10">
        <f>CALIBRAZIONEITALIA!Y87</f>
        <v>3069.0098146318537</v>
      </c>
      <c r="CE15" s="22"/>
      <c r="CF15" s="27" t="s">
        <v>74</v>
      </c>
      <c r="CG15" s="13">
        <f t="shared" ref="CG15:CH19" si="35">CG6/(CG$11*1000000)</f>
        <v>4.3678145028328237E-2</v>
      </c>
      <c r="CH15" s="13">
        <f t="shared" si="35"/>
        <v>4.561999494910178E-2</v>
      </c>
      <c r="CI15" s="13">
        <f t="shared" ref="CI15:DD15" si="36">CI6/(CI$11*1000000)</f>
        <v>4.512513232532965E-2</v>
      </c>
      <c r="CJ15" s="13">
        <f t="shared" si="36"/>
        <v>4.3553236153546317E-2</v>
      </c>
      <c r="CK15" s="13">
        <f t="shared" si="36"/>
        <v>4.1138209494966549E-2</v>
      </c>
      <c r="CL15" s="13">
        <f t="shared" si="36"/>
        <v>3.6819893112423417E-2</v>
      </c>
      <c r="CM15" s="13">
        <f t="shared" si="36"/>
        <v>3.6857631442883926E-2</v>
      </c>
      <c r="CN15" s="13">
        <f t="shared" si="36"/>
        <v>3.9060164140765415E-2</v>
      </c>
      <c r="CO15" s="13">
        <f t="shared" si="36"/>
        <v>3.8700767071296348E-2</v>
      </c>
      <c r="CP15" s="13">
        <f t="shared" si="36"/>
        <v>3.9764315677279366E-2</v>
      </c>
      <c r="CQ15" s="13">
        <f t="shared" si="36"/>
        <v>4.219509582477015E-2</v>
      </c>
      <c r="CR15" s="13">
        <f t="shared" si="36"/>
        <v>4.4778522318493746E-2</v>
      </c>
      <c r="CS15" s="13">
        <f t="shared" si="36"/>
        <v>4.6343079688374721E-2</v>
      </c>
      <c r="CT15" s="13">
        <f t="shared" si="36"/>
        <v>4.6656722016305156E-2</v>
      </c>
      <c r="CU15" s="13">
        <f t="shared" si="36"/>
        <v>4.9135520094577945E-2</v>
      </c>
      <c r="CV15" s="13">
        <f t="shared" si="36"/>
        <v>5.1485987233918021E-2</v>
      </c>
      <c r="CW15" s="13">
        <f t="shared" si="36"/>
        <v>5.2132730344859747E-2</v>
      </c>
      <c r="CX15" s="13">
        <f t="shared" si="36"/>
        <v>5.0169982519109736E-2</v>
      </c>
      <c r="CY15" s="13">
        <f t="shared" si="36"/>
        <v>5.2575569959049759E-2</v>
      </c>
      <c r="CZ15" s="13">
        <f t="shared" si="36"/>
        <v>5.4169082029416581E-2</v>
      </c>
      <c r="DA15" s="13">
        <f t="shared" si="36"/>
        <v>5.4065583558941477E-2</v>
      </c>
      <c r="DB15" s="13">
        <f t="shared" si="36"/>
        <v>4.9342346790765684E-2</v>
      </c>
      <c r="DC15" s="13">
        <f t="shared" si="36"/>
        <v>4.8480153567730902E-2</v>
      </c>
      <c r="DD15" s="13">
        <f t="shared" si="36"/>
        <v>4.7601863533805529E-2</v>
      </c>
      <c r="DE15" s="39" t="s">
        <v>69</v>
      </c>
      <c r="DF15" s="15">
        <f>CALIBRAZIONEITALIA!B87</f>
        <v>1447.3859902020299</v>
      </c>
      <c r="DG15" s="15">
        <f>CALIBRAZIONEITALIA!C87</f>
        <v>1631.9569893001189</v>
      </c>
      <c r="DH15" s="15">
        <f>CALIBRAZIONEITALIA!D87</f>
        <v>1682.009746943176</v>
      </c>
      <c r="DI15" s="15">
        <f>CALIBRAZIONEITALIA!E87</f>
        <v>1663.6334609897708</v>
      </c>
      <c r="DJ15" s="15">
        <f>CALIBRAZIONEITALIA!F87</f>
        <v>1652.8021306345713</v>
      </c>
      <c r="DK15" s="15">
        <f>CALIBRAZIONEITALIA!G87</f>
        <v>1611.2761877222813</v>
      </c>
      <c r="DL15" s="15">
        <f>CALIBRAZIONEITALIA!H87</f>
        <v>1716.3774833150192</v>
      </c>
      <c r="DM15" s="15">
        <f>CALIBRAZIONEITALIA!I87</f>
        <v>1844.5699481406302</v>
      </c>
      <c r="DN15" s="15">
        <f>CALIBRAZIONEITALIA!J87</f>
        <v>1897.5433000361709</v>
      </c>
      <c r="DO15" s="15">
        <f>CALIBRAZIONEITALIA!K87</f>
        <v>1974.2218311237079</v>
      </c>
      <c r="DP15" s="15">
        <f>CALIBRAZIONEITALIA!L87</f>
        <v>2192.8250892274082</v>
      </c>
      <c r="DQ15" s="15">
        <f>CALIBRAZIONEITALIA!M87</f>
        <v>2394.3704034719435</v>
      </c>
      <c r="DR15" s="15">
        <f>CALIBRAZIONEITALIA!N87</f>
        <v>2508.7664827703788</v>
      </c>
      <c r="DS15" s="15">
        <f>CALIBRAZIONEITALIA!O87</f>
        <v>2566.6841457522105</v>
      </c>
      <c r="DT15" s="15">
        <f>CALIBRAZIONEITALIA!P87</f>
        <v>2790.7969157583952</v>
      </c>
      <c r="DU15" s="15">
        <f>CALIBRAZIONEITALIA!Q87</f>
        <v>2934.5906071081176</v>
      </c>
      <c r="DV15" s="15">
        <f>CALIBRAZIONEITALIA!R87</f>
        <v>3061.4679783513002</v>
      </c>
      <c r="DW15" s="15">
        <f>CALIBRAZIONEITALIA!S87</f>
        <v>3034.256502578824</v>
      </c>
      <c r="DX15" s="15">
        <f>CALIBRAZIONEITALIA!T87</f>
        <v>3194.3955382504741</v>
      </c>
      <c r="DY15" s="15">
        <f>CALIBRAZIONEITALIA!U87</f>
        <v>3205.7058443449173</v>
      </c>
      <c r="DZ15" s="15">
        <f>CALIBRAZIONEITALIA!V87</f>
        <v>3237.5492422996972</v>
      </c>
      <c r="EA15" s="15">
        <f>CALIBRAZIONEITALIA!W87</f>
        <v>3187.1404733963227</v>
      </c>
      <c r="EB15" s="15">
        <f>CALIBRAZIONEITALIA!X87</f>
        <v>3123.1964453462074</v>
      </c>
      <c r="EC15" s="15">
        <f>CALIBRAZIONEITALIA!Y87</f>
        <v>3069.0098146318537</v>
      </c>
      <c r="ED15" s="22"/>
      <c r="EE15" s="22"/>
      <c r="EF15" s="22"/>
      <c r="EG15" s="22"/>
      <c r="EH15" s="22"/>
      <c r="EI15" s="22"/>
      <c r="EJ15" s="22"/>
      <c r="EK15" s="22"/>
      <c r="EL15" s="22"/>
      <c r="EM15" s="22"/>
    </row>
    <row r="16" spans="1:143" ht="22" thickTop="1" thickBot="1">
      <c r="A16" s="1" t="s">
        <v>13</v>
      </c>
      <c r="B16" s="2">
        <f>'[3]TAA (2)'!J108</f>
        <v>20801</v>
      </c>
      <c r="C16" s="2">
        <f>'[3]TAA (2)'!K108</f>
        <v>23494</v>
      </c>
      <c r="D16" s="2">
        <f>'[3]TAA (2)'!L108</f>
        <v>28256</v>
      </c>
      <c r="E16" s="2">
        <f>'[3]TAA (2)'!M108</f>
        <v>33216</v>
      </c>
      <c r="F16" s="2">
        <f>'[3]TAA (2)'!N108</f>
        <v>38299</v>
      </c>
      <c r="G16" s="2">
        <f>'[3]TAA (2)'!O108</f>
        <v>40940</v>
      </c>
      <c r="H16" s="2">
        <f>'[3]TAA (2)'!P108</f>
        <v>41300</v>
      </c>
      <c r="I16" s="2">
        <f>'[3]TAA (2)'!Q108</f>
        <v>41248</v>
      </c>
      <c r="J16" s="2">
        <f>'[3]TAA (2)'!R108</f>
        <v>41181</v>
      </c>
      <c r="K16" s="2">
        <f>'[3]TAA (2)'!S108</f>
        <v>40765</v>
      </c>
      <c r="L16" s="2">
        <f>'[3]TAA (2)'!T108</f>
        <v>40557</v>
      </c>
      <c r="M16" s="2">
        <f>'[3]TAA (2)'!U108</f>
        <v>41207</v>
      </c>
      <c r="N16" s="2">
        <f>'[3]TAA (2)'!V108</f>
        <v>41284</v>
      </c>
      <c r="O16" s="2">
        <f>'[3]TAA (2)'!W108</f>
        <v>41346</v>
      </c>
      <c r="P16" s="2">
        <f>'[3]TAA (2)'!X108</f>
        <v>41289</v>
      </c>
      <c r="Q16" s="2">
        <f>'[3]TAA (2)'!Y108</f>
        <v>41414</v>
      </c>
      <c r="R16" s="2">
        <f>'[3]TAA (2)'!Z108</f>
        <v>41008</v>
      </c>
      <c r="S16" s="2">
        <f>'[3]TAA (2)'!AA108</f>
        <v>41079</v>
      </c>
      <c r="T16" s="2">
        <f>'[3]TAA (2)'!AB108</f>
        <v>41624</v>
      </c>
      <c r="U16" s="2">
        <f>'[3]TAA (2)'!AC108</f>
        <v>42958</v>
      </c>
      <c r="V16" s="2">
        <f>'[3]TAA (2)'!AD108</f>
        <v>44590</v>
      </c>
      <c r="W16" s="2">
        <f>'[3]TAA (2)'!AE108</f>
        <v>46314</v>
      </c>
      <c r="X16" s="2">
        <f>'[3]TAA (2)'!AF108</f>
        <v>48176</v>
      </c>
      <c r="Y16" s="2">
        <f>'[3]TAA (2)'!AG108</f>
        <v>49895</v>
      </c>
      <c r="AB16" s="1" t="str">
        <f t="shared" si="0"/>
        <v>70 - 74</v>
      </c>
      <c r="AC16" s="10">
        <f t="shared" si="1"/>
        <v>34396718.67430824</v>
      </c>
      <c r="AD16" s="10">
        <f t="shared" si="1"/>
        <v>43908748.144839324</v>
      </c>
      <c r="AE16" s="10">
        <f t="shared" si="1"/>
        <v>54557621.272509813</v>
      </c>
      <c r="AF16" s="10">
        <f t="shared" si="1"/>
        <v>63583093.028858103</v>
      </c>
      <c r="AG16" s="10">
        <f t="shared" si="1"/>
        <v>73004555.447731137</v>
      </c>
      <c r="AH16" s="10">
        <f t="shared" si="20"/>
        <v>76250590.694964841</v>
      </c>
      <c r="AI16" s="10">
        <f t="shared" si="2"/>
        <v>82119060.448996738</v>
      </c>
      <c r="AJ16" s="10">
        <f t="shared" si="3"/>
        <v>88328144.03905496</v>
      </c>
      <c r="AK16" s="10">
        <f t="shared" si="4"/>
        <v>90900221.487108454</v>
      </c>
      <c r="AL16" s="10">
        <f t="shared" si="5"/>
        <v>93795083.669462129</v>
      </c>
      <c r="AM16" s="10">
        <f t="shared" si="6"/>
        <v>103829336.32761842</v>
      </c>
      <c r="AN16" s="10">
        <f t="shared" si="7"/>
        <v>115368157.23204942</v>
      </c>
      <c r="AO16" s="10">
        <f t="shared" si="8"/>
        <v>121267194.30178525</v>
      </c>
      <c r="AP16" s="10">
        <f t="shared" si="9"/>
        <v>124386044.77078289</v>
      </c>
      <c r="AQ16" s="10">
        <f t="shared" si="10"/>
        <v>135163470.03447899</v>
      </c>
      <c r="AR16" s="10">
        <f t="shared" si="11"/>
        <v>142615298.75057858</v>
      </c>
      <c r="AS16" s="10">
        <f t="shared" si="12"/>
        <v>147320097.45123053</v>
      </c>
      <c r="AT16" s="10">
        <f t="shared" si="13"/>
        <v>146189461.08761126</v>
      </c>
      <c r="AU16" s="10">
        <f t="shared" si="14"/>
        <v>155779727.40892383</v>
      </c>
      <c r="AV16" s="10">
        <f t="shared" si="15"/>
        <v>161063392.76348513</v>
      </c>
      <c r="AW16" s="10">
        <f t="shared" si="16"/>
        <v>168425033.91349521</v>
      </c>
      <c r="AX16" s="10">
        <f t="shared" si="17"/>
        <v>172213139.93686351</v>
      </c>
      <c r="AY16" s="10">
        <f t="shared" si="18"/>
        <v>175542722.0047054</v>
      </c>
      <c r="AZ16" s="10">
        <f t="shared" si="19"/>
        <v>178652086.49532777</v>
      </c>
      <c r="BF16" s="1" t="str">
        <f>CALIBRAZIONEITALIA!A88</f>
        <v>70 - 74</v>
      </c>
      <c r="BG16" s="10">
        <f>CALIBRAZIONEITALIA!B88</f>
        <v>1653.6088973755225</v>
      </c>
      <c r="BH16" s="10">
        <f>CALIBRAZIONEITALIA!C88</f>
        <v>1868.9345426423479</v>
      </c>
      <c r="BI16" s="10">
        <f>CALIBRAZIONEITALIA!D88</f>
        <v>1930.8331424302737</v>
      </c>
      <c r="BJ16" s="10">
        <f>CALIBRAZIONEITALIA!E88</f>
        <v>1914.2308835759304</v>
      </c>
      <c r="BK16" s="10">
        <f>CALIBRAZIONEITALIA!F88</f>
        <v>1906.1739326805175</v>
      </c>
      <c r="BL16" s="10">
        <f>CALIBRAZIONEITALIA!G88</f>
        <v>1862.4961088169232</v>
      </c>
      <c r="BM16" s="10">
        <f>CALIBRAZIONEITALIA!H88</f>
        <v>1988.3549745519792</v>
      </c>
      <c r="BN16" s="10">
        <f>CALIBRAZIONEITALIA!I88</f>
        <v>2141.3921654154133</v>
      </c>
      <c r="BO16" s="10">
        <f>CALIBRAZIONEITALIA!J88</f>
        <v>2207.334000803974</v>
      </c>
      <c r="BP16" s="10">
        <f>CALIBRAZIONEITALIA!K88</f>
        <v>2300.8728975705171</v>
      </c>
      <c r="BQ16" s="10">
        <f>CALIBRAZIONEITALIA!L88</f>
        <v>2560.0842352150903</v>
      </c>
      <c r="BR16" s="10">
        <f>CALIBRAZIONEITALIA!M88</f>
        <v>2799.7223100941446</v>
      </c>
      <c r="BS16" s="10">
        <f>CALIBRAZIONEITALIA!N88</f>
        <v>2937.3896497864848</v>
      </c>
      <c r="BT16" s="10">
        <f>CALIBRAZIONEITALIA!O88</f>
        <v>3008.4178583365474</v>
      </c>
      <c r="BU16" s="10">
        <f>CALIBRAZIONEITALIA!P88</f>
        <v>3273.5951472420984</v>
      </c>
      <c r="BV16" s="10">
        <f>CALIBRAZIONEITALIA!Q88</f>
        <v>3443.6494603413962</v>
      </c>
      <c r="BW16" s="10">
        <f>CALIBRAZIONEITALIA!R88</f>
        <v>3592.4721383932533</v>
      </c>
      <c r="BX16" s="10">
        <f>CALIBRAZIONEITALIA!S88</f>
        <v>3558.7395284113841</v>
      </c>
      <c r="BY16" s="10">
        <f>CALIBRAZIONEITALIA!T88</f>
        <v>3742.5458247387041</v>
      </c>
      <c r="BZ16" s="10">
        <f>CALIBRAZIONEITALIA!U88</f>
        <v>3749.3224257061579</v>
      </c>
      <c r="CA16" s="10">
        <f>CALIBRAZIONEITALIA!V88</f>
        <v>3777.1929561223419</v>
      </c>
      <c r="CB16" s="10">
        <f>CALIBRAZIONEITALIA!W88</f>
        <v>3718.3819133925708</v>
      </c>
      <c r="CC16" s="10">
        <f>CALIBRAZIONEITALIA!X88</f>
        <v>3643.7795168695075</v>
      </c>
      <c r="CD16" s="10">
        <f>CALIBRAZIONEITALIA!Y88</f>
        <v>3580.5609078129623</v>
      </c>
      <c r="CE16" s="22"/>
      <c r="CF16" s="27" t="s">
        <v>39</v>
      </c>
      <c r="CG16" s="13">
        <f t="shared" si="35"/>
        <v>4.6379740999396103E-2</v>
      </c>
      <c r="CH16" s="13">
        <f t="shared" si="35"/>
        <v>4.9088874750199685E-2</v>
      </c>
      <c r="CI16" s="13">
        <f t="shared" ref="CI16:DD16" si="37">CI7/(CI$11*1000000)</f>
        <v>4.9290034278418993E-2</v>
      </c>
      <c r="CJ16" s="13">
        <f t="shared" si="37"/>
        <v>4.6041302385112427E-2</v>
      </c>
      <c r="CK16" s="13">
        <f t="shared" si="37"/>
        <v>4.1995561144601692E-2</v>
      </c>
      <c r="CL16" s="13">
        <f t="shared" si="37"/>
        <v>4.0097540994280055E-2</v>
      </c>
      <c r="CM16" s="13">
        <f t="shared" si="37"/>
        <v>3.9873531955871733E-2</v>
      </c>
      <c r="CN16" s="13">
        <f t="shared" si="37"/>
        <v>4.110607079032947E-2</v>
      </c>
      <c r="CO16" s="13">
        <f t="shared" si="37"/>
        <v>3.6027291279416167E-2</v>
      </c>
      <c r="CP16" s="13">
        <f t="shared" si="37"/>
        <v>3.7730090042263312E-2</v>
      </c>
      <c r="CQ16" s="13">
        <f t="shared" si="37"/>
        <v>3.8874367905306795E-2</v>
      </c>
      <c r="CR16" s="13">
        <f t="shared" si="37"/>
        <v>4.1277609236109257E-2</v>
      </c>
      <c r="CS16" s="13">
        <f t="shared" si="37"/>
        <v>4.3321262738074733E-2</v>
      </c>
      <c r="CT16" s="13">
        <f t="shared" si="37"/>
        <v>4.3515016387165574E-2</v>
      </c>
      <c r="CU16" s="13">
        <f t="shared" si="37"/>
        <v>4.5514613080946766E-2</v>
      </c>
      <c r="CV16" s="13">
        <f t="shared" si="37"/>
        <v>4.6424617941236306E-2</v>
      </c>
      <c r="CW16" s="13">
        <f t="shared" si="37"/>
        <v>4.6967349614073554E-2</v>
      </c>
      <c r="CX16" s="13">
        <f t="shared" si="37"/>
        <v>4.51209896488362E-2</v>
      </c>
      <c r="CY16" s="13">
        <f t="shared" si="37"/>
        <v>4.7343014623477252E-2</v>
      </c>
      <c r="CZ16" s="13">
        <f t="shared" si="37"/>
        <v>4.9122714405948349E-2</v>
      </c>
      <c r="DA16" s="13">
        <f t="shared" si="37"/>
        <v>4.9283541536761226E-2</v>
      </c>
      <c r="DB16" s="13">
        <f t="shared" si="37"/>
        <v>4.5027335698853206E-2</v>
      </c>
      <c r="DC16" s="13">
        <f t="shared" si="37"/>
        <v>4.5421652699455181E-2</v>
      </c>
      <c r="DD16" s="13">
        <f t="shared" si="37"/>
        <v>4.4611243547807891E-2</v>
      </c>
      <c r="DE16" s="39" t="s">
        <v>43</v>
      </c>
      <c r="DF16" s="15">
        <f>CALIBRAZIONEEMIROM!B87</f>
        <v>1536.9102169560238</v>
      </c>
      <c r="DG16" s="15">
        <f>CALIBRAZIONEEMIROM!C87</f>
        <v>1756.048687310164</v>
      </c>
      <c r="DH16" s="15">
        <f>CALIBRAZIONEEMIROM!D87</f>
        <v>1837.2537389087499</v>
      </c>
      <c r="DI16" s="15">
        <f>CALIBRAZIONEEMIROM!E87</f>
        <v>1758.671869189779</v>
      </c>
      <c r="DJ16" s="15">
        <f>CALIBRAZIONEEMIROM!F87</f>
        <v>1687.2477871329031</v>
      </c>
      <c r="DK16" s="15">
        <f>CALIBRAZIONEEMIROM!G87</f>
        <v>1754.7094119211868</v>
      </c>
      <c r="DL16" s="15">
        <f>CALIBRAZIONEEMIROM!H87</f>
        <v>1856.821226707269</v>
      </c>
      <c r="DM16" s="15">
        <f>CALIBRAZIONEEMIROM!I87</f>
        <v>1941.1854643705883</v>
      </c>
      <c r="DN16" s="15">
        <f>CALIBRAZIONEEMIROM!J87</f>
        <v>1766.4596947074872</v>
      </c>
      <c r="DO16" s="15">
        <f>CALIBRAZIONEEMIROM!K87</f>
        <v>1873.2264389063878</v>
      </c>
      <c r="DP16" s="15">
        <f>CALIBRAZIONEEMIROM!L87</f>
        <v>2020.2511122292926</v>
      </c>
      <c r="DQ16" s="15">
        <f>CALIBRAZIONEEMIROM!M87</f>
        <v>2207.1716698923151</v>
      </c>
      <c r="DR16" s="15">
        <f>CALIBRAZIONEEMIROM!N87</f>
        <v>2345.1814743299119</v>
      </c>
      <c r="DS16" s="15">
        <f>CALIBRAZIONEEMIROM!O87</f>
        <v>2393.8523290181724</v>
      </c>
      <c r="DT16" s="15">
        <f>CALIBRAZIONEEMIROM!P87</f>
        <v>2585.1368127119854</v>
      </c>
      <c r="DU16" s="15">
        <f>CALIBRAZIONEEMIROM!Q87</f>
        <v>2646.1034364547345</v>
      </c>
      <c r="DV16" s="15">
        <f>CALIBRAZIONEEMIROM!R87</f>
        <v>2758.1336316043153</v>
      </c>
      <c r="DW16" s="15">
        <f>CALIBRAZIONEEMIROM!S87</f>
        <v>2728.8958331333802</v>
      </c>
      <c r="DX16" s="15">
        <f>CALIBRAZIONEEMIROM!T87</f>
        <v>2876.4750396116492</v>
      </c>
      <c r="DY16" s="15">
        <f>CALIBRAZIONEEMIROM!U87</f>
        <v>2907.0637116523226</v>
      </c>
      <c r="DZ16" s="15">
        <f>CALIBRAZIONEEMIROM!V87</f>
        <v>2951.1915354846647</v>
      </c>
      <c r="EA16" s="15">
        <f>CALIBRAZIONEEMIROM!W87</f>
        <v>2908.4235620887707</v>
      </c>
      <c r="EB16" s="15">
        <f>CALIBRAZIONEEMIROM!X87</f>
        <v>2926.1611982003492</v>
      </c>
      <c r="EC16" s="15">
        <f>CALIBRAZIONEEMIROM!Y87</f>
        <v>2876.1971512716727</v>
      </c>
      <c r="ED16" s="22"/>
      <c r="EE16" s="22"/>
      <c r="EF16" s="22"/>
      <c r="EG16" s="22"/>
      <c r="EH16" s="22"/>
      <c r="EI16" s="22"/>
      <c r="EJ16" s="22"/>
      <c r="EK16" s="22"/>
      <c r="EL16" s="22"/>
      <c r="EM16" s="22"/>
    </row>
    <row r="17" spans="1:143" ht="22" thickTop="1" thickBot="1">
      <c r="A17" s="1" t="s">
        <v>14</v>
      </c>
      <c r="B17" s="2">
        <f>'[3]TAA (2)'!J109</f>
        <v>30302</v>
      </c>
      <c r="C17" s="2">
        <f>'[3]TAA (2)'!K109</f>
        <v>28883</v>
      </c>
      <c r="D17" s="2">
        <f>'[3]TAA (2)'!L109</f>
        <v>25620</v>
      </c>
      <c r="E17" s="2">
        <f>'[3]TAA (2)'!M109</f>
        <v>21942</v>
      </c>
      <c r="F17" s="2">
        <f>'[3]TAA (2)'!N109</f>
        <v>18607</v>
      </c>
      <c r="G17" s="2">
        <f>'[3]TAA (2)'!O109</f>
        <v>17583</v>
      </c>
      <c r="H17" s="2">
        <f>'[3]TAA (2)'!P109</f>
        <v>19989</v>
      </c>
      <c r="I17" s="2">
        <f>'[3]TAA (2)'!Q109</f>
        <v>24204</v>
      </c>
      <c r="J17" s="2">
        <f>'[3]TAA (2)'!R109</f>
        <v>28497</v>
      </c>
      <c r="K17" s="2">
        <f>'[3]TAA (2)'!S109</f>
        <v>32839</v>
      </c>
      <c r="L17" s="2">
        <f>'[3]TAA (2)'!T109</f>
        <v>35289</v>
      </c>
      <c r="M17" s="2">
        <f>'[3]TAA (2)'!U109</f>
        <v>35805</v>
      </c>
      <c r="N17" s="2">
        <f>'[3]TAA (2)'!V109</f>
        <v>35751</v>
      </c>
      <c r="O17" s="2">
        <f>'[3]TAA (2)'!W109</f>
        <v>35816</v>
      </c>
      <c r="P17" s="2">
        <f>'[3]TAA (2)'!X109</f>
        <v>35640</v>
      </c>
      <c r="Q17" s="2">
        <f>'[3]TAA (2)'!Y109</f>
        <v>35628</v>
      </c>
      <c r="R17" s="2">
        <f>'[3]TAA (2)'!Z109</f>
        <v>36258</v>
      </c>
      <c r="S17" s="2">
        <f>'[3]TAA (2)'!AA109</f>
        <v>36560</v>
      </c>
      <c r="T17" s="2">
        <f>'[3]TAA (2)'!AB109</f>
        <v>36568</v>
      </c>
      <c r="U17" s="2">
        <f>'[3]TAA (2)'!AC109</f>
        <v>36817</v>
      </c>
      <c r="V17" s="2">
        <f>'[3]TAA (2)'!AD109</f>
        <v>37161</v>
      </c>
      <c r="W17" s="2">
        <f>'[3]TAA (2)'!AE109</f>
        <v>37053</v>
      </c>
      <c r="X17" s="2">
        <f>'[3]TAA (2)'!AF109</f>
        <v>37170</v>
      </c>
      <c r="Y17" s="2">
        <f>'[3]TAA (2)'!AG109</f>
        <v>37738</v>
      </c>
      <c r="AB17" s="1" t="str">
        <f t="shared" si="0"/>
        <v>75 - 79</v>
      </c>
      <c r="AC17" s="10">
        <f t="shared" si="1"/>
        <v>56445681.936471984</v>
      </c>
      <c r="AD17" s="10">
        <f t="shared" si="1"/>
        <v>60987231.41847764</v>
      </c>
      <c r="AE17" s="10">
        <f t="shared" si="1"/>
        <v>56059793.117560849</v>
      </c>
      <c r="AF17" s="10">
        <f t="shared" si="1"/>
        <v>47750312.97118254</v>
      </c>
      <c r="AG17" s="10">
        <f t="shared" si="1"/>
        <v>40455706.553409822</v>
      </c>
      <c r="AH17" s="10">
        <f t="shared" si="20"/>
        <v>37482296.44696743</v>
      </c>
      <c r="AI17" s="10">
        <f t="shared" si="2"/>
        <v>45654808.453628279</v>
      </c>
      <c r="AJ17" s="10">
        <f t="shared" si="3"/>
        <v>59761418.663615122</v>
      </c>
      <c r="AK17" s="10">
        <f t="shared" si="4"/>
        <v>72814718.441577554</v>
      </c>
      <c r="AL17" s="10">
        <f t="shared" si="5"/>
        <v>87828229.727122411</v>
      </c>
      <c r="AM17" s="10">
        <f t="shared" si="6"/>
        <v>105472046.50943637</v>
      </c>
      <c r="AN17" s="10">
        <f t="shared" si="7"/>
        <v>117569690.08412707</v>
      </c>
      <c r="AO17" s="10">
        <f t="shared" si="8"/>
        <v>123762560.0975666</v>
      </c>
      <c r="AP17" s="10">
        <f t="shared" si="9"/>
        <v>127637227.7341647</v>
      </c>
      <c r="AQ17" s="10">
        <f t="shared" si="10"/>
        <v>138956288.05518442</v>
      </c>
      <c r="AR17" s="10">
        <f t="shared" si="11"/>
        <v>146967852.2727809</v>
      </c>
      <c r="AS17" s="10">
        <f t="shared" si="12"/>
        <v>156986437.78956437</v>
      </c>
      <c r="AT17" s="10">
        <f t="shared" si="13"/>
        <v>157830740.98871866</v>
      </c>
      <c r="AU17" s="10">
        <f t="shared" si="14"/>
        <v>167174414.00849688</v>
      </c>
      <c r="AV17" s="10">
        <f t="shared" si="15"/>
        <v>169871770.15212375</v>
      </c>
      <c r="AW17" s="10">
        <f t="shared" si="16"/>
        <v>174109225.64142063</v>
      </c>
      <c r="AX17" s="10">
        <f t="shared" si="17"/>
        <v>170900207.84565544</v>
      </c>
      <c r="AY17" s="10">
        <f t="shared" si="18"/>
        <v>168000228.26407588</v>
      </c>
      <c r="AZ17" s="10">
        <f t="shared" si="19"/>
        <v>167608163.09928718</v>
      </c>
      <c r="BF17" s="1" t="str">
        <f>CALIBRAZIONEITALIA!A89</f>
        <v>75 - 79</v>
      </c>
      <c r="BG17" s="10">
        <f>CALIBRAZIONEITALIA!B89</f>
        <v>1862.7708381120713</v>
      </c>
      <c r="BH17" s="10">
        <f>CALIBRAZIONEITALIA!C89</f>
        <v>2111.5268988151383</v>
      </c>
      <c r="BI17" s="10">
        <f>CALIBRAZIONEITALIA!D89</f>
        <v>2188.1261950648263</v>
      </c>
      <c r="BJ17" s="10">
        <f>CALIBRAZIONEITALIA!E89</f>
        <v>2176.2060418914657</v>
      </c>
      <c r="BK17" s="10">
        <f>CALIBRAZIONEITALIA!F89</f>
        <v>2174.2197320046125</v>
      </c>
      <c r="BL17" s="10">
        <f>CALIBRAZIONEITALIA!G89</f>
        <v>2131.7349966995071</v>
      </c>
      <c r="BM17" s="10">
        <f>CALIBRAZIONEITALIA!H89</f>
        <v>2283.9966208228666</v>
      </c>
      <c r="BN17" s="10">
        <f>CALIBRAZIONEITALIA!I89</f>
        <v>2469.0719989925269</v>
      </c>
      <c r="BO17" s="10">
        <f>CALIBRAZIONEITALIA!J89</f>
        <v>2555.1713668658999</v>
      </c>
      <c r="BP17" s="10">
        <f>CALIBRAZIONEITALIA!K89</f>
        <v>2674.5098732337287</v>
      </c>
      <c r="BQ17" s="10">
        <f>CALIBRAZIONEITALIA!L89</f>
        <v>2988.8080282647957</v>
      </c>
      <c r="BR17" s="10">
        <f>CALIBRAZIONEITALIA!M89</f>
        <v>3283.6109505411832</v>
      </c>
      <c r="BS17" s="10">
        <f>CALIBRAZIONEITALIA!N89</f>
        <v>3461.7929595694277</v>
      </c>
      <c r="BT17" s="10">
        <f>CALIBRAZIONEITALIA!O89</f>
        <v>3563.6929789525548</v>
      </c>
      <c r="BU17" s="10">
        <f>CALIBRAZIONEITALIA!P89</f>
        <v>3898.8857479007975</v>
      </c>
      <c r="BV17" s="10">
        <f>CALIBRAZIONEITALIA!Q89</f>
        <v>4125.066023149795</v>
      </c>
      <c r="BW17" s="10">
        <f>CALIBRAZIONEITALIA!R89</f>
        <v>4329.7048317492518</v>
      </c>
      <c r="BX17" s="10">
        <f>CALIBRAZIONEITALIA!S89</f>
        <v>4317.0333968467903</v>
      </c>
      <c r="BY17" s="10">
        <f>CALIBRAZIONEITALIA!T89</f>
        <v>4571.60397091711</v>
      </c>
      <c r="BZ17" s="10">
        <f>CALIBRAZIONEITALIA!U89</f>
        <v>4613.9492667008108</v>
      </c>
      <c r="CA17" s="10">
        <f>CALIBRAZIONEITALIA!V89</f>
        <v>4685.2675019891994</v>
      </c>
      <c r="CB17" s="10">
        <f>CALIBRAZIONEITALIA!W89</f>
        <v>4612.3177029027456</v>
      </c>
      <c r="CC17" s="10">
        <f>CALIBRAZIONEITALIA!X89</f>
        <v>4519.7801523829939</v>
      </c>
      <c r="CD17" s="10">
        <f>CALIBRAZIONEITALIA!Y89</f>
        <v>4441.3631644307379</v>
      </c>
      <c r="CE17" s="22"/>
      <c r="CF17" s="27" t="s">
        <v>40</v>
      </c>
      <c r="CG17" s="13">
        <f t="shared" si="35"/>
        <v>4.2528541369395573E-2</v>
      </c>
      <c r="CH17" s="13">
        <f t="shared" si="35"/>
        <v>4.3384734126014818E-2</v>
      </c>
      <c r="CI17" s="13">
        <f t="shared" ref="CI17:DD17" si="38">CI8/(CI$11*1000000)</f>
        <v>4.3884669431183562E-2</v>
      </c>
      <c r="CJ17" s="13">
        <f t="shared" si="38"/>
        <v>4.2867646805858514E-2</v>
      </c>
      <c r="CK17" s="13">
        <f t="shared" si="38"/>
        <v>4.0945965618499294E-2</v>
      </c>
      <c r="CL17" s="13">
        <f t="shared" si="38"/>
        <v>3.6284940656846704E-2</v>
      </c>
      <c r="CM17" s="13">
        <f t="shared" si="38"/>
        <v>3.6417590464953249E-2</v>
      </c>
      <c r="CN17" s="13">
        <f t="shared" si="38"/>
        <v>3.7955850346195696E-2</v>
      </c>
      <c r="CO17" s="13">
        <f t="shared" si="38"/>
        <v>3.966603988995699E-2</v>
      </c>
      <c r="CP17" s="13">
        <f t="shared" si="38"/>
        <v>3.9459371332959438E-2</v>
      </c>
      <c r="CQ17" s="13">
        <f t="shared" si="38"/>
        <v>4.0698880727341173E-2</v>
      </c>
      <c r="CR17" s="13">
        <f t="shared" si="38"/>
        <v>4.3034047468673689E-2</v>
      </c>
      <c r="CS17" s="13">
        <f t="shared" si="38"/>
        <v>4.5437697617164451E-2</v>
      </c>
      <c r="CT17" s="13">
        <f t="shared" si="38"/>
        <v>4.336385351781484E-2</v>
      </c>
      <c r="CU17" s="13">
        <f t="shared" si="38"/>
        <v>4.563270104462782E-2</v>
      </c>
      <c r="CV17" s="13">
        <f t="shared" si="38"/>
        <v>4.7062020193041433E-2</v>
      </c>
      <c r="CW17" s="13">
        <f t="shared" si="38"/>
        <v>4.793892651583969E-2</v>
      </c>
      <c r="CX17" s="13">
        <f t="shared" si="38"/>
        <v>4.6861238172534347E-2</v>
      </c>
      <c r="CY17" s="13">
        <f t="shared" si="38"/>
        <v>4.9408233284185823E-2</v>
      </c>
      <c r="CZ17" s="13">
        <f t="shared" si="38"/>
        <v>5.0888836507160015E-2</v>
      </c>
      <c r="DA17" s="13">
        <f t="shared" si="38"/>
        <v>5.175826253883329E-2</v>
      </c>
      <c r="DB17" s="13">
        <f t="shared" si="38"/>
        <v>4.7907388924066631E-2</v>
      </c>
      <c r="DC17" s="13">
        <f t="shared" si="38"/>
        <v>4.6457273997730024E-2</v>
      </c>
      <c r="DD17" s="13">
        <f t="shared" si="38"/>
        <v>4.5409731650304742E-2</v>
      </c>
      <c r="DE17" s="39" t="s">
        <v>23</v>
      </c>
      <c r="DF17" s="15">
        <f>CALIBRAZIONELOMBARDIA!B87</f>
        <v>1409.2909605448647</v>
      </c>
      <c r="DG17" s="15">
        <f>CALIBRAZIONELOMBARDIA!C87</f>
        <v>1551.9953512680363</v>
      </c>
      <c r="DH17" s="15">
        <f>CALIBRAZIONELOMBARDIA!D87</f>
        <v>1635.7723051638891</v>
      </c>
      <c r="DI17" s="15">
        <f>CALIBRAZIONELOMBARDIA!E87</f>
        <v>1637.4455245689151</v>
      </c>
      <c r="DJ17" s="15">
        <f>CALIBRAZIONELOMBARDIA!F87</f>
        <v>1645.0783844500077</v>
      </c>
      <c r="DK17" s="15">
        <f>CALIBRAZIONELOMBARDIA!G87</f>
        <v>1587.8661210335363</v>
      </c>
      <c r="DL17" s="15">
        <f>CALIBRAZIONELOMBARDIA!H87</f>
        <v>1695.8857588962505</v>
      </c>
      <c r="DM17" s="15">
        <f>CALIBRAZIONELOMBARDIA!I87</f>
        <v>1792.4200382877289</v>
      </c>
      <c r="DN17" s="15">
        <f>CALIBRAZIONELOMBARDIA!J87</f>
        <v>1944.8717410043353</v>
      </c>
      <c r="DO17" s="15">
        <f>CALIBRAZIONELOMBARDIA!K87</f>
        <v>1959.0819306481146</v>
      </c>
      <c r="DP17" s="15">
        <f>CALIBRAZIONELOMBARDIA!L87</f>
        <v>2115.0687068708353</v>
      </c>
      <c r="DQ17" s="15">
        <f>CALIBRAZIONELOMBARDIA!M87</f>
        <v>2301.0908861108892</v>
      </c>
      <c r="DR17" s="15">
        <f>CALIBRAZIONELOMBARDIA!N87</f>
        <v>2459.7539395896683</v>
      </c>
      <c r="DS17" s="15">
        <f>CALIBRAZIONELOMBARDIA!O87</f>
        <v>2385.5365424943493</v>
      </c>
      <c r="DT17" s="15">
        <f>CALIBRAZIONELOMBARDIA!P87</f>
        <v>2591.8439672143681</v>
      </c>
      <c r="DU17" s="15">
        <f>CALIBRAZIONELOMBARDIA!Q87</f>
        <v>2682.4339947598228</v>
      </c>
      <c r="DV17" s="15">
        <f>CALIBRAZIONELOMBARDIA!R87</f>
        <v>2815.1889892191316</v>
      </c>
      <c r="DW17" s="15">
        <f>CALIBRAZIONELOMBARDIA!S87</f>
        <v>2834.1452299639054</v>
      </c>
      <c r="DX17" s="15">
        <f>CALIBRAZIONELOMBARDIA!T87</f>
        <v>3001.9539508325352</v>
      </c>
      <c r="DY17" s="15">
        <f>CALIBRAZIONELOMBARDIA!U87</f>
        <v>3011.5821514997315</v>
      </c>
      <c r="DZ17" s="15">
        <f>CALIBRAZIONELOMBARDIA!V87</f>
        <v>3099.3825024133203</v>
      </c>
      <c r="EA17" s="15">
        <f>CALIBRAZIONELOMBARDIA!W87</f>
        <v>3094.4531045938543</v>
      </c>
      <c r="EB17" s="15">
        <f>CALIBRAZIONELOMBARDIA!X87</f>
        <v>2992.8781642053768</v>
      </c>
      <c r="EC17" s="15">
        <f>CALIBRAZIONELOMBARDIA!Y87</f>
        <v>2927.6776531156661</v>
      </c>
      <c r="ED17" s="22"/>
      <c r="EE17" s="22"/>
      <c r="EF17" s="22"/>
      <c r="EG17" s="22"/>
      <c r="EH17" s="22"/>
      <c r="EI17" s="22"/>
      <c r="EJ17" s="22"/>
      <c r="EK17" s="22"/>
      <c r="EL17" s="22"/>
      <c r="EM17" s="22"/>
    </row>
    <row r="18" spans="1:143" ht="22" thickTop="1" thickBot="1">
      <c r="A18" s="1" t="s">
        <v>15</v>
      </c>
      <c r="B18" s="2">
        <f>'[3]TAA (2)'!J110</f>
        <v>18218</v>
      </c>
      <c r="C18" s="2">
        <f>'[3]TAA (2)'!K110</f>
        <v>19314</v>
      </c>
      <c r="D18" s="2">
        <f>'[3]TAA (2)'!L110</f>
        <v>20231</v>
      </c>
      <c r="E18" s="2">
        <f>'[3]TAA (2)'!M110</f>
        <v>21554</v>
      </c>
      <c r="F18" s="2">
        <f>'[3]TAA (2)'!N110</f>
        <v>22444</v>
      </c>
      <c r="G18" s="2">
        <f>'[3]TAA (2)'!O110</f>
        <v>22760</v>
      </c>
      <c r="H18" s="2">
        <f>'[3]TAA (2)'!P110</f>
        <v>21800</v>
      </c>
      <c r="I18" s="2">
        <f>'[3]TAA (2)'!Q110</f>
        <v>19240</v>
      </c>
      <c r="J18" s="2">
        <f>'[3]TAA (2)'!R110</f>
        <v>16501</v>
      </c>
      <c r="K18" s="2">
        <f>'[3]TAA (2)'!S110</f>
        <v>14006</v>
      </c>
      <c r="L18" s="2">
        <f>'[3]TAA (2)'!T110</f>
        <v>13515</v>
      </c>
      <c r="M18" s="2">
        <f>'[3]TAA (2)'!U110</f>
        <v>15669</v>
      </c>
      <c r="N18" s="2">
        <f>'[3]TAA (2)'!V110</f>
        <v>19211</v>
      </c>
      <c r="O18" s="2">
        <f>'[3]TAA (2)'!W110</f>
        <v>22826</v>
      </c>
      <c r="P18" s="2">
        <f>'[3]TAA (2)'!X110</f>
        <v>26096</v>
      </c>
      <c r="Q18" s="2">
        <f>'[3]TAA (2)'!Y110</f>
        <v>28097</v>
      </c>
      <c r="R18" s="2">
        <f>'[3]TAA (2)'!Z110</f>
        <v>28523</v>
      </c>
      <c r="S18" s="2">
        <f>'[3]TAA (2)'!AA110</f>
        <v>28868</v>
      </c>
      <c r="T18" s="2">
        <f>'[3]TAA (2)'!AB110</f>
        <v>28927</v>
      </c>
      <c r="U18" s="2">
        <f>'[3]TAA (2)'!AC110</f>
        <v>28830</v>
      </c>
      <c r="V18" s="2">
        <f>'[3]TAA (2)'!AD110</f>
        <v>28989</v>
      </c>
      <c r="W18" s="2">
        <f>'[3]TAA (2)'!AE110</f>
        <v>29575</v>
      </c>
      <c r="X18" s="2">
        <f>'[3]TAA (2)'!AF110</f>
        <v>29852</v>
      </c>
      <c r="Y18" s="2">
        <f>'[3]TAA (2)'!AG110</f>
        <v>30220</v>
      </c>
      <c r="AB18" s="1" t="str">
        <f t="shared" si="0"/>
        <v>80 - 84</v>
      </c>
      <c r="AC18" s="10">
        <f t="shared" ref="AC18:AC19" si="39">B18*BG18</f>
        <v>37522894.745062336</v>
      </c>
      <c r="AD18" s="10">
        <f t="shared" ref="AD18:AD19" si="40">C18*BH18</f>
        <v>45174785.449834816</v>
      </c>
      <c r="AE18" s="10">
        <f t="shared" ref="AE18:AE19" si="41">D18*BI18</f>
        <v>49125408.145461909</v>
      </c>
      <c r="AF18" s="10">
        <f t="shared" ref="AF18:AF19" si="42">E18*BJ18</f>
        <v>52147109.322030827</v>
      </c>
      <c r="AG18" s="10">
        <f t="shared" ref="AG18:AG19" si="43">F18*BK18</f>
        <v>54348432.774398632</v>
      </c>
      <c r="AH18" s="10">
        <f t="shared" si="20"/>
        <v>54133129.83879406</v>
      </c>
      <c r="AI18" s="10">
        <f t="shared" si="2"/>
        <v>55651311.497659773</v>
      </c>
      <c r="AJ18" s="10">
        <f t="shared" si="3"/>
        <v>53188465.372289941</v>
      </c>
      <c r="AK18" s="10">
        <f t="shared" si="4"/>
        <v>47288036.482394844</v>
      </c>
      <c r="AL18" s="10">
        <f t="shared" si="5"/>
        <v>42082971.339382358</v>
      </c>
      <c r="AM18" s="10">
        <f t="shared" si="6"/>
        <v>45453918.771994933</v>
      </c>
      <c r="AN18" s="10">
        <f t="shared" si="7"/>
        <v>57988074.320300736</v>
      </c>
      <c r="AO18" s="10">
        <f t="shared" si="8"/>
        <v>75069132.768620223</v>
      </c>
      <c r="AP18" s="10">
        <f t="shared" si="9"/>
        <v>91955538.847885132</v>
      </c>
      <c r="AQ18" s="10">
        <f t="shared" si="10"/>
        <v>115177843.57589969</v>
      </c>
      <c r="AR18" s="10">
        <f t="shared" si="11"/>
        <v>131376402.3490362</v>
      </c>
      <c r="AS18" s="10">
        <f t="shared" si="12"/>
        <v>140156464.63890871</v>
      </c>
      <c r="AT18" s="10">
        <f t="shared" si="13"/>
        <v>141596149.54264906</v>
      </c>
      <c r="AU18" s="10">
        <f t="shared" si="14"/>
        <v>150405142.90175992</v>
      </c>
      <c r="AV18" s="10">
        <f t="shared" si="15"/>
        <v>151424398.45448327</v>
      </c>
      <c r="AW18" s="10">
        <f t="shared" si="16"/>
        <v>154729950.16924322</v>
      </c>
      <c r="AX18" s="10">
        <f t="shared" si="17"/>
        <v>155399897.32316366</v>
      </c>
      <c r="AY18" s="10">
        <f t="shared" si="18"/>
        <v>153708365.14963871</v>
      </c>
      <c r="AZ18" s="10">
        <f t="shared" si="19"/>
        <v>152903527.96539855</v>
      </c>
      <c r="BF18" s="1" t="str">
        <f>CALIBRAZIONEITALIA!A90</f>
        <v>80 - 84</v>
      </c>
      <c r="BG18" s="10">
        <f>CALIBRAZIONEITALIA!B90</f>
        <v>2059.6604866100743</v>
      </c>
      <c r="BH18" s="10">
        <f>CALIBRAZIONEITALIA!C90</f>
        <v>2338.9657994115573</v>
      </c>
      <c r="BI18" s="10">
        <f>CALIBRAZIONEITALIA!D90</f>
        <v>2428.2244152766502</v>
      </c>
      <c r="BJ18" s="10">
        <f>CALIBRAZIONEITALIA!E90</f>
        <v>2419.3703870293602</v>
      </c>
      <c r="BK18" s="10">
        <f>CALIBRAZIONEITALIA!F90</f>
        <v>2421.5127773301833</v>
      </c>
      <c r="BL18" s="10">
        <f>CALIBRAZIONEITALIA!G90</f>
        <v>2378.432769718544</v>
      </c>
      <c r="BM18" s="10">
        <f>CALIBRAZIONEITALIA!H90</f>
        <v>2552.8124540210906</v>
      </c>
      <c r="BN18" s="10">
        <f>CALIBRAZIONEITALIA!I90</f>
        <v>2764.4732521980218</v>
      </c>
      <c r="BO18" s="10">
        <f>CALIBRAZIONEITALIA!J90</f>
        <v>2865.7679220892578</v>
      </c>
      <c r="BP18" s="10">
        <f>CALIBRAZIONEITALIA!K90</f>
        <v>3004.6388218893585</v>
      </c>
      <c r="BQ18" s="10">
        <f>CALIBRAZIONEITALIA!L90</f>
        <v>3363.2200349237833</v>
      </c>
      <c r="BR18" s="10">
        <f>CALIBRAZIONEITALIA!M90</f>
        <v>3700.8152607250454</v>
      </c>
      <c r="BS18" s="10">
        <f>CALIBRAZIONEITALIA!N90</f>
        <v>3907.6119290312954</v>
      </c>
      <c r="BT18" s="10">
        <f>CALIBRAZIONEITALIA!O90</f>
        <v>4028.543715407217</v>
      </c>
      <c r="BU18" s="10">
        <f>CALIBRAZIONEITALIA!P90</f>
        <v>4413.6206152628638</v>
      </c>
      <c r="BV18" s="10">
        <f>CALIBRAZIONEITALIA!Q90</f>
        <v>4675.8160070127133</v>
      </c>
      <c r="BW18" s="10">
        <f>CALIBRAZIONEITALIA!R90</f>
        <v>4913.8051621115837</v>
      </c>
      <c r="BX18" s="10">
        <f>CALIBRAZIONEITALIA!S90</f>
        <v>4904.951833956251</v>
      </c>
      <c r="BY18" s="10">
        <f>CALIBRAZIONEITALIA!T90</f>
        <v>5199.4725654841468</v>
      </c>
      <c r="BZ18" s="10">
        <f>CALIBRAZIONEITALIA!U90</f>
        <v>5252.3204458717746</v>
      </c>
      <c r="CA18" s="10">
        <f>CALIBRAZIONEITALIA!V90</f>
        <v>5337.5401072559662</v>
      </c>
      <c r="CB18" s="10">
        <f>CALIBRAZIONEITALIA!W90</f>
        <v>5254.4343980782305</v>
      </c>
      <c r="CC18" s="10">
        <f>CALIBRAZIONEITALIA!X90</f>
        <v>5149.0139739259921</v>
      </c>
      <c r="CD18" s="10">
        <f>CALIBRAZIONEITALIA!Y90</f>
        <v>5059.6799459099457</v>
      </c>
      <c r="CE18" s="22"/>
      <c r="CF18" s="27" t="s">
        <v>41</v>
      </c>
      <c r="CG18" s="13">
        <f t="shared" si="35"/>
        <v>4.3537561916872233E-2</v>
      </c>
      <c r="CH18" s="13">
        <f t="shared" si="35"/>
        <v>4.5536982744047112E-2</v>
      </c>
      <c r="CI18" s="13">
        <f t="shared" ref="CI18:DD18" si="44">CI9/(CI$11*1000000)</f>
        <v>4.5212775902902846E-2</v>
      </c>
      <c r="CJ18" s="13">
        <f t="shared" si="44"/>
        <v>4.3328028618976541E-2</v>
      </c>
      <c r="CK18" s="13">
        <f t="shared" si="44"/>
        <v>4.0453251967837063E-2</v>
      </c>
      <c r="CL18" s="13">
        <f t="shared" si="44"/>
        <v>3.9207601459675369E-2</v>
      </c>
      <c r="CM18" s="13">
        <f t="shared" si="44"/>
        <v>3.8487828009732009E-2</v>
      </c>
      <c r="CN18" s="13">
        <f t="shared" si="44"/>
        <v>4.0863089464324022E-2</v>
      </c>
      <c r="CO18" s="13">
        <f t="shared" si="44"/>
        <v>3.7236725261886768E-2</v>
      </c>
      <c r="CP18" s="13">
        <f t="shared" si="44"/>
        <v>3.7697482724606775E-2</v>
      </c>
      <c r="CQ18" s="13">
        <f t="shared" si="44"/>
        <v>4.0251876252431887E-2</v>
      </c>
      <c r="CR18" s="13">
        <f t="shared" si="44"/>
        <v>4.2320832347796308E-2</v>
      </c>
      <c r="CS18" s="13">
        <f t="shared" si="44"/>
        <v>4.4148549623120113E-2</v>
      </c>
      <c r="CT18" s="13">
        <f t="shared" si="44"/>
        <v>4.3911599707398052E-2</v>
      </c>
      <c r="CU18" s="13">
        <f t="shared" si="44"/>
        <v>4.5710117101558818E-2</v>
      </c>
      <c r="CV18" s="13">
        <f t="shared" si="44"/>
        <v>4.70184779179047E-2</v>
      </c>
      <c r="CW18" s="13">
        <f t="shared" si="44"/>
        <v>4.8035942081943166E-2</v>
      </c>
      <c r="CX18" s="13">
        <f t="shared" si="44"/>
        <v>4.6250836695655329E-2</v>
      </c>
      <c r="CY18" s="13">
        <f t="shared" si="44"/>
        <v>4.8499846503118824E-2</v>
      </c>
      <c r="CZ18" s="13">
        <f t="shared" si="44"/>
        <v>5.0529310783136147E-2</v>
      </c>
      <c r="DA18" s="13">
        <f t="shared" si="44"/>
        <v>5.0424762056570843E-2</v>
      </c>
      <c r="DB18" s="13">
        <f t="shared" si="44"/>
        <v>4.6236070981892183E-2</v>
      </c>
      <c r="DC18" s="13">
        <f t="shared" si="44"/>
        <v>4.570077379694986E-2</v>
      </c>
      <c r="DD18" s="13">
        <f t="shared" si="44"/>
        <v>4.4886038442494627E-2</v>
      </c>
      <c r="DE18" s="39" t="s">
        <v>24</v>
      </c>
      <c r="DF18" s="15">
        <f>CALIBRAZIONETOSCANA!B87</f>
        <v>1397.9018610444427</v>
      </c>
      <c r="DG18" s="15">
        <f>CALIBRAZIONETOSCANA!C87</f>
        <v>1548.8740774843552</v>
      </c>
      <c r="DH18" s="15">
        <f>CALIBRAZIONETOSCANA!D87</f>
        <v>1623.3572812644495</v>
      </c>
      <c r="DI18" s="15">
        <f>CALIBRAZIONETOSCANA!E87</f>
        <v>1619.6719343414909</v>
      </c>
      <c r="DJ18" s="15">
        <f>CALIBRAZIONETOSCANA!F87</f>
        <v>1554.0952411167216</v>
      </c>
      <c r="DK18" s="15">
        <f>CALIBRAZIONETOSCANA!G87</f>
        <v>1646.9796482378383</v>
      </c>
      <c r="DL18" s="15">
        <f>CALIBRAZIONETOSCANA!H87</f>
        <v>1755.3110199886853</v>
      </c>
      <c r="DM18" s="15">
        <f>CALIBRAZIONETOSCANA!I87</f>
        <v>1893.833339648419</v>
      </c>
      <c r="DN18" s="15">
        <f>CALIBRAZIONETOSCANA!J87</f>
        <v>1730.4017164915144</v>
      </c>
      <c r="DO18" s="15">
        <f>CALIBRAZIONETOSCANA!K87</f>
        <v>1823.2696461835735</v>
      </c>
      <c r="DP18" s="15">
        <f>CALIBRAZIONETOSCANA!L87</f>
        <v>2007.1680522492529</v>
      </c>
      <c r="DQ18" s="15">
        <f>CALIBRAZIONETOSCANA!M87</f>
        <v>2243.6305954297845</v>
      </c>
      <c r="DR18" s="15">
        <f>CALIBRAZIONETOSCANA!N87</f>
        <v>2329.9359677633906</v>
      </c>
      <c r="DS18" s="15">
        <f>CALIBRAZIONETOSCANA!O87</f>
        <v>2349.261773816389</v>
      </c>
      <c r="DT18" s="15">
        <f>CALIBRAZIONETOSCANA!P87</f>
        <v>2589.8907907370372</v>
      </c>
      <c r="DU18" s="15">
        <f>CALIBRAZIONETOSCANA!Q87</f>
        <v>2645.5187553565452</v>
      </c>
      <c r="DV18" s="15">
        <f>CALIBRAZIONETOSCANA!R87</f>
        <v>2793.3764275320523</v>
      </c>
      <c r="DW18" s="15">
        <f>CALIBRAZIONETOSCANA!S87</f>
        <v>2773.341308216688</v>
      </c>
      <c r="DX18" s="15">
        <f>CALIBRAZIONETOSCANA!T87</f>
        <v>2946.614168320345</v>
      </c>
      <c r="DY18" s="15">
        <f>CALIBRAZIONETOSCANA!U87</f>
        <v>3052.6044514082487</v>
      </c>
      <c r="DZ18" s="15">
        <f>CALIBRAZIONETOSCANA!V87</f>
        <v>3031.834998437203</v>
      </c>
      <c r="EA18" s="15">
        <f>CALIBRAZIONETOSCANA!W87</f>
        <v>3032.3655794141769</v>
      </c>
      <c r="EB18" s="15">
        <f>CALIBRAZIONETOSCANA!X87</f>
        <v>2953.6381208524576</v>
      </c>
      <c r="EC18" s="15">
        <f>CALIBRAZIONETOSCANA!Y87</f>
        <v>2903.9704659534368</v>
      </c>
      <c r="ED18" s="22"/>
      <c r="EE18" s="22"/>
      <c r="EF18" s="22"/>
      <c r="EG18" s="22"/>
      <c r="EH18" s="22"/>
      <c r="EI18" s="22"/>
      <c r="EJ18" s="22"/>
      <c r="EK18" s="22"/>
      <c r="EL18" s="22"/>
      <c r="EM18" s="22"/>
    </row>
    <row r="19" spans="1:143" ht="22" thickTop="1" thickBot="1">
      <c r="A19" s="1" t="s">
        <v>16</v>
      </c>
      <c r="B19" s="2">
        <f>'[3]TAA (2)'!J111</f>
        <v>10333</v>
      </c>
      <c r="C19" s="2">
        <f>'[3]TAA (2)'!K111</f>
        <v>11111</v>
      </c>
      <c r="D19" s="2">
        <f>'[3]TAA (2)'!L111</f>
        <v>12025</v>
      </c>
      <c r="E19" s="2">
        <f>'[3]TAA (2)'!M111</f>
        <v>12861</v>
      </c>
      <c r="F19" s="2">
        <f>'[3]TAA (2)'!N111</f>
        <v>13981</v>
      </c>
      <c r="G19" s="2">
        <f>'[3]TAA (2)'!O111</f>
        <v>15201</v>
      </c>
      <c r="H19" s="2">
        <f>'[3]TAA (2)'!P111</f>
        <v>16438</v>
      </c>
      <c r="I19" s="2">
        <f>'[3]TAA (2)'!Q111</f>
        <v>17656</v>
      </c>
      <c r="J19" s="2">
        <f>'[3]TAA (2)'!R111</f>
        <v>18898</v>
      </c>
      <c r="K19" s="2">
        <f>'[3]TAA (2)'!S111</f>
        <v>20041</v>
      </c>
      <c r="L19" s="2">
        <f>'[3]TAA (2)'!T111</f>
        <v>20818</v>
      </c>
      <c r="M19" s="2">
        <f>'[3]TAA (2)'!U111</f>
        <v>20686</v>
      </c>
      <c r="N19" s="2">
        <f>'[3]TAA (2)'!V111</f>
        <v>19592</v>
      </c>
      <c r="O19" s="2">
        <f>'[3]TAA (2)'!W111</f>
        <v>18408</v>
      </c>
      <c r="P19" s="2">
        <f>'[3]TAA (2)'!X111</f>
        <v>17170</v>
      </c>
      <c r="Q19" s="2">
        <f>'[3]TAA (2)'!Y111</f>
        <v>17411</v>
      </c>
      <c r="R19" s="2">
        <f>'[3]TAA (2)'!Z111</f>
        <v>18977</v>
      </c>
      <c r="S19" s="2">
        <f>'[3]TAA (2)'!AA111</f>
        <v>20859</v>
      </c>
      <c r="T19" s="2">
        <f>'[3]TAA (2)'!AB111</f>
        <v>22777</v>
      </c>
      <c r="U19" s="2">
        <f>'[3]TAA (2)'!AC111</f>
        <v>24581</v>
      </c>
      <c r="V19" s="2">
        <f>'[3]TAA (2)'!AD111</f>
        <v>26106</v>
      </c>
      <c r="W19" s="2">
        <f>'[3]TAA (2)'!AE111</f>
        <v>27490</v>
      </c>
      <c r="X19" s="2">
        <f>'[3]TAA (2)'!AF111</f>
        <v>28778</v>
      </c>
      <c r="Y19" s="2">
        <f>'[3]TAA (2)'!AG111</f>
        <v>29850</v>
      </c>
      <c r="AB19" s="1" t="str">
        <f t="shared" si="0"/>
        <v>85+</v>
      </c>
      <c r="AC19" s="10">
        <f t="shared" si="39"/>
        <v>23197741.643288746</v>
      </c>
      <c r="AD19" s="10">
        <f t="shared" si="40"/>
        <v>28403642.322892446</v>
      </c>
      <c r="AE19" s="10">
        <f t="shared" si="41"/>
        <v>32002418.573763598</v>
      </c>
      <c r="AF19" s="10">
        <f t="shared" si="42"/>
        <v>34200917.108210936</v>
      </c>
      <c r="AG19" s="10">
        <f t="shared" si="43"/>
        <v>37323187.383520782</v>
      </c>
      <c r="AH19" s="10">
        <f t="shared" si="20"/>
        <v>39980906.850947216</v>
      </c>
      <c r="AI19" s="10">
        <f t="shared" si="2"/>
        <v>46551933.764955156</v>
      </c>
      <c r="AJ19" s="10">
        <f t="shared" si="3"/>
        <v>54325129.964747198</v>
      </c>
      <c r="AK19" s="10">
        <f t="shared" si="4"/>
        <v>60482093.928089954</v>
      </c>
      <c r="AL19" s="10">
        <f t="shared" si="5"/>
        <v>67484642.473434299</v>
      </c>
      <c r="AM19" s="10">
        <f t="shared" si="6"/>
        <v>78752107.618669614</v>
      </c>
      <c r="AN19" s="10">
        <f t="shared" si="7"/>
        <v>86431019.844470352</v>
      </c>
      <c r="AO19" s="10">
        <f t="shared" si="8"/>
        <v>86769866.333299085</v>
      </c>
      <c r="AP19" s="10">
        <f t="shared" si="9"/>
        <v>84386648.772016227</v>
      </c>
      <c r="AQ19" s="10">
        <f t="shared" si="10"/>
        <v>86593276.237737343</v>
      </c>
      <c r="AR19" s="10">
        <f t="shared" si="11"/>
        <v>93424680.526337489</v>
      </c>
      <c r="AS19" s="10">
        <f t="shared" si="12"/>
        <v>107485972.88921241</v>
      </c>
      <c r="AT19" s="10">
        <f t="shared" si="13"/>
        <v>118475090.71842973</v>
      </c>
      <c r="AU19" s="10">
        <f t="shared" si="14"/>
        <v>137789615.90792748</v>
      </c>
      <c r="AV19" s="10">
        <f t="shared" si="15"/>
        <v>150954268.40512389</v>
      </c>
      <c r="AW19" s="10">
        <f t="shared" si="16"/>
        <v>163751421.16889882</v>
      </c>
      <c r="AX19" s="10">
        <f t="shared" si="17"/>
        <v>169747859.58817384</v>
      </c>
      <c r="AY19" s="10">
        <f t="shared" si="18"/>
        <v>174135882.60421914</v>
      </c>
      <c r="AZ19" s="10">
        <f t="shared" si="19"/>
        <v>177488808.63422099</v>
      </c>
      <c r="BF19" s="1" t="str">
        <f>CALIBRAZIONEITALIA!A91</f>
        <v>85+</v>
      </c>
      <c r="BG19" s="10">
        <f>CALIBRAZIONEITALIA!B91</f>
        <v>2245.01515951696</v>
      </c>
      <c r="BH19" s="10">
        <f>CALIBRAZIONEITALIA!C91</f>
        <v>2556.353372594046</v>
      </c>
      <c r="BI19" s="10">
        <f>CALIBRAZIONEITALIA!D91</f>
        <v>2661.3237899179708</v>
      </c>
      <c r="BJ19" s="10">
        <f>CALIBRAZIONEITALIA!E91</f>
        <v>2659.2735485740559</v>
      </c>
      <c r="BK19" s="10">
        <f>CALIBRAZIONEITALIA!F91</f>
        <v>2669.5649369516332</v>
      </c>
      <c r="BL19" s="10">
        <f>CALIBRAZIONEITALIA!G91</f>
        <v>2630.1497829713317</v>
      </c>
      <c r="BM19" s="10">
        <f>CALIBRAZIONEITALIA!H91</f>
        <v>2831.9706633991455</v>
      </c>
      <c r="BN19" s="10">
        <f>CALIBRAZIONEITALIA!I91</f>
        <v>3076.8650863585863</v>
      </c>
      <c r="BO19" s="10">
        <f>CALIBRAZIONEITALIA!J91</f>
        <v>3200.4494617467431</v>
      </c>
      <c r="BP19" s="10">
        <f>CALIBRAZIONEITALIA!K91</f>
        <v>3367.3290990187265</v>
      </c>
      <c r="BQ19" s="10">
        <f>CALIBRAZIONEITALIA!L91</f>
        <v>3782.8853693279671</v>
      </c>
      <c r="BR19" s="10">
        <f>CALIBRAZIONEITALIA!M91</f>
        <v>4178.237447765172</v>
      </c>
      <c r="BS19" s="10">
        <f>CALIBRAZIONEITALIA!N91</f>
        <v>4428.8416870814153</v>
      </c>
      <c r="BT19" s="10">
        <f>CALIBRAZIONEITALIA!O91</f>
        <v>4584.2377646684172</v>
      </c>
      <c r="BU19" s="10">
        <f>CALIBRAZIONEITALIA!P91</f>
        <v>5043.2892392392159</v>
      </c>
      <c r="BV19" s="10">
        <f>CALIBRAZIONEITALIA!Q91</f>
        <v>5365.8423138439775</v>
      </c>
      <c r="BW19" s="10">
        <f>CALIBRAZIONEITALIA!R91</f>
        <v>5664.012904527186</v>
      </c>
      <c r="BX19" s="10">
        <f>CALIBRAZIONEITALIA!S91</f>
        <v>5679.8068324670276</v>
      </c>
      <c r="BY19" s="10">
        <f>CALIBRAZIONEITALIA!T91</f>
        <v>6049.5067791161036</v>
      </c>
      <c r="BZ19" s="10">
        <f>CALIBRAZIONEITALIA!U91</f>
        <v>6141.0954967301532</v>
      </c>
      <c r="CA19" s="10">
        <f>CALIBRAZIONEITALIA!V91</f>
        <v>6272.5588435186864</v>
      </c>
      <c r="CB19" s="10">
        <f>CALIBRAZIONEITALIA!W91</f>
        <v>6174.8948558811871</v>
      </c>
      <c r="CC19" s="10">
        <f>CALIBRAZIONEITALIA!X91</f>
        <v>6051.0071097442196</v>
      </c>
      <c r="CD19" s="10">
        <f>CALIBRAZIONEITALIA!Y91</f>
        <v>5946.0237398398995</v>
      </c>
      <c r="CE19" s="22"/>
      <c r="CF19" s="27" t="s">
        <v>75</v>
      </c>
      <c r="CG19" s="13">
        <f t="shared" si="35"/>
        <v>4.4122505612673064E-2</v>
      </c>
      <c r="CH19" s="13">
        <f t="shared" si="35"/>
        <v>4.6048098316637871E-2</v>
      </c>
      <c r="CI19" s="13">
        <f t="shared" ref="CI19:DD19" si="45">CI10/(CI$11*1000000)</f>
        <v>4.5695728865020963E-2</v>
      </c>
      <c r="CJ19" s="13">
        <f t="shared" si="45"/>
        <v>4.3637738761274844E-2</v>
      </c>
      <c r="CK19" s="13">
        <f t="shared" si="45"/>
        <v>4.0754515234808143E-2</v>
      </c>
      <c r="CL19" s="13">
        <f t="shared" si="45"/>
        <v>3.9287941404535245E-2</v>
      </c>
      <c r="CM19" s="13">
        <f t="shared" si="45"/>
        <v>3.8503271873435857E-2</v>
      </c>
      <c r="CN19" s="13">
        <f t="shared" si="45"/>
        <v>4.0271222166385505E-2</v>
      </c>
      <c r="CO19" s="13">
        <f t="shared" si="45"/>
        <v>3.7244548605818967E-2</v>
      </c>
      <c r="CP19" s="13">
        <f t="shared" si="45"/>
        <v>3.795469512867812E-2</v>
      </c>
      <c r="CQ19" s="13">
        <f t="shared" si="45"/>
        <v>4.045585858302464E-2</v>
      </c>
      <c r="CR19" s="13">
        <f t="shared" si="45"/>
        <v>4.2557045608423098E-2</v>
      </c>
      <c r="CS19" s="13">
        <f t="shared" si="45"/>
        <v>4.4279446780543602E-2</v>
      </c>
      <c r="CT19" s="13">
        <f t="shared" si="45"/>
        <v>4.3900837497561067E-2</v>
      </c>
      <c r="CU19" s="13">
        <f t="shared" si="45"/>
        <v>4.5606059983631382E-2</v>
      </c>
      <c r="CV19" s="13">
        <f t="shared" si="45"/>
        <v>4.6911317517136425E-2</v>
      </c>
      <c r="CW19" s="13">
        <f t="shared" si="45"/>
        <v>4.8349744696708295E-2</v>
      </c>
      <c r="CX19" s="13">
        <f t="shared" si="45"/>
        <v>4.6182830791676469E-2</v>
      </c>
      <c r="CY19" s="13">
        <f t="shared" si="45"/>
        <v>4.8433346624335814E-2</v>
      </c>
      <c r="CZ19" s="13">
        <f t="shared" si="45"/>
        <v>5.0451724630981278E-2</v>
      </c>
      <c r="DA19" s="13">
        <f t="shared" si="45"/>
        <v>5.0502202105661954E-2</v>
      </c>
      <c r="DB19" s="13">
        <f t="shared" si="45"/>
        <v>4.6272666864461701E-2</v>
      </c>
      <c r="DC19" s="13">
        <f t="shared" si="45"/>
        <v>4.5613322130557667E-2</v>
      </c>
      <c r="DD19" s="13">
        <f t="shared" si="45"/>
        <v>4.4826693845302683E-2</v>
      </c>
      <c r="DE19" s="39" t="s">
        <v>26</v>
      </c>
      <c r="DF19" s="15">
        <f>CALIBRAZIONEVENETO!B87</f>
        <v>1504.5037710017682</v>
      </c>
      <c r="DG19" s="15">
        <f>CALIBRAZIONEVENETO!C87</f>
        <v>1668.887462989027</v>
      </c>
      <c r="DH19" s="15">
        <f>CALIBRAZIONEVENETO!D87</f>
        <v>1700.7022799955616</v>
      </c>
      <c r="DI19" s="15">
        <f>CALIBRAZIONEVENETO!E87</f>
        <v>1677.1981587947769</v>
      </c>
      <c r="DJ19" s="15">
        <f>CALIBRAZIONEVENETO!F87</f>
        <v>1671.4722205315309</v>
      </c>
      <c r="DK19" s="15">
        <f>CALIBRAZIONEVENETO!G87</f>
        <v>1686.5781594919806</v>
      </c>
      <c r="DL19" s="15">
        <f>CALIBRAZIONEVENETO!H87</f>
        <v>1765.4826895502076</v>
      </c>
      <c r="DM19" s="15">
        <f>CALIBRAZIONEVENETO!I87</f>
        <v>1984.0113143929557</v>
      </c>
      <c r="DN19" s="15">
        <f>CALIBRAZIONEVENETO!J87</f>
        <v>1845.0200199978613</v>
      </c>
      <c r="DO19" s="15">
        <f>CALIBRAZIONEVENETO!K87</f>
        <v>1881.488619166307</v>
      </c>
      <c r="DP19" s="15">
        <f>CALIBRAZIONEVENETO!L87</f>
        <v>2220.8859544179759</v>
      </c>
      <c r="DQ19" s="15">
        <f>CALIBRAZIONEVENETO!M87</f>
        <v>2367.5155822311981</v>
      </c>
      <c r="DR19" s="15">
        <f>CALIBRAZIONEVENETO!N87</f>
        <v>2425.4800333154603</v>
      </c>
      <c r="DS19" s="15">
        <f>CALIBRAZIONEVENETO!O87</f>
        <v>2497.8921071015243</v>
      </c>
      <c r="DT19" s="15">
        <f>CALIBRAZIONEVENETO!P87</f>
        <v>2612.2668218368149</v>
      </c>
      <c r="DU19" s="15">
        <f>CALIBRAZIONEVENETO!Q87</f>
        <v>2765.5671476197563</v>
      </c>
      <c r="DV19" s="15">
        <f>CALIBRAZIONEVENETO!R87</f>
        <v>2910.3258031066912</v>
      </c>
      <c r="DW19" s="15">
        <f>CALIBRAZIONEVENETO!S87</f>
        <v>2882.8671890503228</v>
      </c>
      <c r="DX19" s="15">
        <f>CALIBRAZIONEVENETO!T87</f>
        <v>2956.9487022493076</v>
      </c>
      <c r="DY19" s="15">
        <f>CALIBRAZIONEVENETO!U87</f>
        <v>3006.5297841450633</v>
      </c>
      <c r="DZ19" s="15">
        <f>CALIBRAZIONEVENETO!V87</f>
        <v>3021.6488540421801</v>
      </c>
      <c r="EA19" s="15">
        <f>CALIBRAZIONEVENETO!W87</f>
        <v>2960.3637084652937</v>
      </c>
      <c r="EB19" s="15">
        <f>CALIBRAZIONEVENETO!X87</f>
        <v>2906.9600677015114</v>
      </c>
      <c r="EC19" s="15">
        <f>CALIBRAZIONEVENETO!Y87</f>
        <v>2854.4195010284852</v>
      </c>
      <c r="ED19" s="22"/>
      <c r="EE19" s="22"/>
      <c r="EF19" s="22"/>
      <c r="EG19" s="22"/>
      <c r="EH19" s="22"/>
      <c r="EI19" s="22"/>
      <c r="EJ19" s="22"/>
      <c r="EK19" s="22"/>
      <c r="EL19" s="22"/>
      <c r="EM19" s="22"/>
    </row>
    <row r="20" spans="1:143" ht="20" thickTop="1" thickBot="1">
      <c r="B20" s="3">
        <f>'[3]TAA (2)'!J112</f>
        <v>883423</v>
      </c>
      <c r="C20" s="3">
        <f>'[3]TAA (2)'!K112</f>
        <v>887196</v>
      </c>
      <c r="D20" s="3">
        <f>'[3]TAA (2)'!L112</f>
        <v>890449</v>
      </c>
      <c r="E20" s="3">
        <f>'[3]TAA (2)'!M112</f>
        <v>894062</v>
      </c>
      <c r="F20" s="3">
        <f>'[3]TAA (2)'!N112</f>
        <v>898200</v>
      </c>
      <c r="G20" s="3">
        <f>'[3]TAA (2)'!O112</f>
        <v>902189</v>
      </c>
      <c r="H20" s="3">
        <f>'[3]TAA (2)'!P112</f>
        <v>906535</v>
      </c>
      <c r="I20" s="3">
        <f>'[3]TAA (2)'!Q112</f>
        <v>911666</v>
      </c>
      <c r="J20" s="3">
        <f>'[3]TAA (2)'!R112</f>
        <v>917448</v>
      </c>
      <c r="K20" s="3">
        <f>'[3]TAA (2)'!S112</f>
        <v>922885</v>
      </c>
      <c r="L20" s="3">
        <f>'[3]TAA (2)'!T112</f>
        <v>929058</v>
      </c>
      <c r="M20" s="3">
        <f>'[3]TAA (2)'!U112</f>
        <v>935411</v>
      </c>
      <c r="N20" s="3">
        <f>'[3]TAA (2)'!V112</f>
        <v>939619</v>
      </c>
      <c r="O20" s="3">
        <f>'[3]TAA (2)'!W112</f>
        <v>948026</v>
      </c>
      <c r="P20" s="3">
        <f>'[3]TAA (2)'!X112</f>
        <v>957506</v>
      </c>
      <c r="Q20" s="3">
        <f>'[3]TAA (2)'!Y112</f>
        <v>968475</v>
      </c>
      <c r="R20" s="3">
        <f>'[3]TAA (2)'!Z112</f>
        <v>977891</v>
      </c>
      <c r="S20" s="3">
        <f>'[3]TAA (2)'!AA112</f>
        <v>987427</v>
      </c>
      <c r="T20" s="3">
        <f>'[3]TAA (2)'!AB112</f>
        <v>999144</v>
      </c>
      <c r="U20" s="3">
        <f>'[3]TAA (2)'!AC112</f>
        <v>1009440</v>
      </c>
      <c r="V20" s="3">
        <f>'[3]TAA (2)'!AD112</f>
        <v>1017111</v>
      </c>
      <c r="W20" s="3">
        <f>'[3]TAA (2)'!AE112</f>
        <v>1024301</v>
      </c>
      <c r="X20" s="3">
        <f>'[3]TAA (2)'!AF112</f>
        <v>1029585</v>
      </c>
      <c r="Y20" s="3">
        <f>'[3]TAA (2)'!AG112</f>
        <v>1039934</v>
      </c>
      <c r="AC20" s="9">
        <f t="shared" ref="AC20:AG20" si="46">SUM(AC2:AC19)</f>
        <v>636041147.90251577</v>
      </c>
      <c r="AD20" s="9">
        <f t="shared" si="46"/>
        <v>724947339.73617637</v>
      </c>
      <c r="AE20" s="9">
        <f t="shared" si="46"/>
        <v>754537337.61183703</v>
      </c>
      <c r="AF20" s="9">
        <f t="shared" si="46"/>
        <v>753862964.58173323</v>
      </c>
      <c r="AG20" s="9">
        <f t="shared" si="46"/>
        <v>757272160.38334417</v>
      </c>
      <c r="AH20" s="9">
        <f>SUM(AH2:AH19)</f>
        <v>746177841.06178248</v>
      </c>
      <c r="AI20" s="9">
        <f t="shared" ref="AI20" si="47">SUM(AI2:AI19)</f>
        <v>804100815.59512079</v>
      </c>
      <c r="AJ20" s="9">
        <f t="shared" ref="AJ20" si="48">SUM(AJ2:AJ19)</f>
        <v>874715178.16171956</v>
      </c>
      <c r="AK20" s="9">
        <f t="shared" ref="AK20" si="49">SUM(AK2:AK19)</f>
        <v>910799482.96469128</v>
      </c>
      <c r="AL20" s="9">
        <f t="shared" ref="AL20" si="50">SUM(AL2:AL19)</f>
        <v>959083469.02426279</v>
      </c>
      <c r="AM20" s="9">
        <f t="shared" ref="AM20:AN20" si="51">SUM(AM2:AM19)</f>
        <v>1079043560.9950874</v>
      </c>
      <c r="AN20" s="9">
        <f t="shared" si="51"/>
        <v>1193927826.8309371</v>
      </c>
      <c r="AO20" s="9">
        <f t="shared" ref="AO20" si="52">SUM(AO2:AO19)</f>
        <v>1265953527.0037777</v>
      </c>
      <c r="AP20" s="9">
        <f t="shared" ref="AP20" si="53">SUM(AP2:AP19)</f>
        <v>1314614247.445775</v>
      </c>
      <c r="AQ20" s="9">
        <f t="shared" ref="AQ20" si="54">SUM(AQ2:AQ19)</f>
        <v>1449780712.8000526</v>
      </c>
      <c r="AR20" s="9">
        <f t="shared" ref="AR20" si="55">SUM(AR2:AR19)</f>
        <v>1549694299.2889152</v>
      </c>
      <c r="AS20" s="9">
        <f t="shared" ref="AS20:AT20" si="56">SUM(AS2:AS19)</f>
        <v>1641810099.99667</v>
      </c>
      <c r="AT20" s="9">
        <f t="shared" si="56"/>
        <v>1656166866.8827152</v>
      </c>
      <c r="AU20" s="9">
        <f t="shared" ref="AU20" si="57">SUM(AU2:AU19)</f>
        <v>1774359912.3075325</v>
      </c>
      <c r="AV20" s="9">
        <f t="shared" ref="AV20" si="58">SUM(AV2:AV19)</f>
        <v>1810906075.3752835</v>
      </c>
      <c r="AW20" s="9">
        <f t="shared" ref="AW20" si="59">SUM(AW2:AW19)</f>
        <v>1855155940.8417771</v>
      </c>
      <c r="AX20" s="9">
        <f t="shared" ref="AX20" si="60">SUM(AX2:AX19)</f>
        <v>1848823595.2670925</v>
      </c>
      <c r="AY20" s="9">
        <f t="shared" ref="AY20:AZ20" si="61">SUM(AY2:AY19)</f>
        <v>1831785490.3204339</v>
      </c>
      <c r="AZ20" s="9">
        <f t="shared" si="61"/>
        <v>1827293135.6610596</v>
      </c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7" t="s">
        <v>85</v>
      </c>
      <c r="CG20" s="29">
        <f>CG15-CG14</f>
        <v>-1.3282967341053872E-3</v>
      </c>
      <c r="CH20" s="29">
        <f t="shared" ref="CH20:DD20" si="62">CH15-CH14</f>
        <v>-2.1224495013705408E-3</v>
      </c>
      <c r="CI20" s="29">
        <f t="shared" si="62"/>
        <v>-3.2434762491656485E-3</v>
      </c>
      <c r="CJ20" s="29">
        <f t="shared" si="62"/>
        <v>-4.395590285693661E-3</v>
      </c>
      <c r="CK20" s="29">
        <f t="shared" si="62"/>
        <v>-4.9299254629287595E-3</v>
      </c>
      <c r="CL20" s="29">
        <f t="shared" si="62"/>
        <v>-1.4508226779789746E-2</v>
      </c>
      <c r="CM20" s="29">
        <f t="shared" si="62"/>
        <v>-1.6310671267930336E-2</v>
      </c>
      <c r="CN20" s="29">
        <f t="shared" si="62"/>
        <v>-1.8117880645508087E-2</v>
      </c>
      <c r="CO20" s="29">
        <f t="shared" si="62"/>
        <v>-1.2233017620775999E-2</v>
      </c>
      <c r="CP20" s="29">
        <f t="shared" si="62"/>
        <v>-9.4552590477150894E-3</v>
      </c>
      <c r="CQ20" s="29">
        <f t="shared" si="62"/>
        <v>-7.5268143238386154E-3</v>
      </c>
      <c r="CR20" s="29">
        <f t="shared" si="62"/>
        <v>-8.4156389317452396E-3</v>
      </c>
      <c r="CS20" s="29">
        <f t="shared" si="62"/>
        <v>-9.057924293790931E-3</v>
      </c>
      <c r="CT20" s="29">
        <f t="shared" si="62"/>
        <v>-1.2522807325017267E-2</v>
      </c>
      <c r="CU20" s="29">
        <f t="shared" si="62"/>
        <v>-1.3115727627275073E-2</v>
      </c>
      <c r="CV20" s="29">
        <f t="shared" si="62"/>
        <v>-9.9410450427139946E-3</v>
      </c>
      <c r="CW20" s="29">
        <f t="shared" si="62"/>
        <v>-8.8793957952932878E-3</v>
      </c>
      <c r="CX20" s="29">
        <f t="shared" si="62"/>
        <v>-9.1433800029370321E-3</v>
      </c>
      <c r="CY20" s="29">
        <f t="shared" si="62"/>
        <v>-9.5007981442884193E-3</v>
      </c>
      <c r="CZ20" s="29">
        <f t="shared" si="62"/>
        <v>-8.5279277589723548E-3</v>
      </c>
      <c r="DA20" s="29">
        <f t="shared" si="62"/>
        <v>-8.6510502600185835E-3</v>
      </c>
      <c r="DB20" s="29">
        <f t="shared" si="62"/>
        <v>-9.3990634576176235E-3</v>
      </c>
      <c r="DC20" s="29">
        <f t="shared" si="62"/>
        <v>-1.1042026267176444E-2</v>
      </c>
      <c r="DD20" s="29">
        <f t="shared" si="62"/>
        <v>-1.0619051282671245E-2</v>
      </c>
      <c r="DE20" s="39" t="s">
        <v>25</v>
      </c>
      <c r="DF20" s="15">
        <f>CALIBRAZIONEUMBRIA!B87</f>
        <v>1365.0302536986478</v>
      </c>
      <c r="DG20" s="15">
        <f>CALIBRAZIONEUMBRIA!C87</f>
        <v>1619.1314538984593</v>
      </c>
      <c r="DH20" s="15">
        <f>CALIBRAZIONEUMBRIA!D87</f>
        <v>1629.2974140865156</v>
      </c>
      <c r="DI20" s="15">
        <f>CALIBRAZIONEUMBRIA!E87</f>
        <v>1582.1677685179598</v>
      </c>
      <c r="DJ20" s="15">
        <f>CALIBRAZIONEUMBRIA!F87</f>
        <v>1568.5199691545999</v>
      </c>
      <c r="DK20" s="15">
        <f>CALIBRAZIONEUMBRIA!G87</f>
        <v>1902.6903969059172</v>
      </c>
      <c r="DL20" s="15">
        <f>CALIBRAZIONEUMBRIA!H87</f>
        <v>1887.9597665768697</v>
      </c>
      <c r="DM20" s="15">
        <f>CALIBRAZIONEUMBRIA!I87</f>
        <v>2037.1046397468263</v>
      </c>
      <c r="DN20" s="15">
        <f>CALIBRAZIONEUMBRIA!J87</f>
        <v>1842.0450252364487</v>
      </c>
      <c r="DO20" s="15">
        <f>CALIBRAZIONEUMBRIA!K87</f>
        <v>1820.9711064381172</v>
      </c>
      <c r="DP20" s="15">
        <f>CALIBRAZIONEUMBRIA!L87</f>
        <v>2095.8184582556592</v>
      </c>
      <c r="DQ20" s="15">
        <f>CALIBRAZIONEUMBRIA!M87</f>
        <v>2195.3626318494803</v>
      </c>
      <c r="DR20" s="15">
        <f>CALIBRAZIONEUMBRIA!N87</f>
        <v>2389.4803939989961</v>
      </c>
      <c r="DS20" s="15">
        <f>CALIBRAZIONEUMBRIA!O87</f>
        <v>2451.8032942772752</v>
      </c>
      <c r="DT20" s="15">
        <f>CALIBRAZIONEUMBRIA!P87</f>
        <v>2602.0668110305892</v>
      </c>
      <c r="DU20" s="15">
        <f>CALIBRAZIONEUMBRIA!Q87</f>
        <v>2660.1375591483802</v>
      </c>
      <c r="DV20" s="15">
        <f>CALIBRAZIONEUMBRIA!R87</f>
        <v>2827.4060426226397</v>
      </c>
      <c r="DW20" s="15">
        <f>CALIBRAZIONEUMBRIA!S87</f>
        <v>2766.8926452911633</v>
      </c>
      <c r="DX20" s="15">
        <f>CALIBRAZIONEUMBRIA!T87</f>
        <v>2951.8182903612451</v>
      </c>
      <c r="DY20" s="15">
        <f>CALIBRAZIONEUMBRIA!U87</f>
        <v>2973.7476750397791</v>
      </c>
      <c r="DZ20" s="15">
        <f>CALIBRAZIONEUMBRIA!V87</f>
        <v>2993.5919862227688</v>
      </c>
      <c r="EA20" s="15">
        <f>CALIBRAZIONEUMBRIA!W87</f>
        <v>2936.8874047517447</v>
      </c>
      <c r="EB20" s="15">
        <f>CALIBRAZIONEUMBRIA!X87</f>
        <v>2941.076366828896</v>
      </c>
      <c r="EC20" s="15">
        <f>CALIBRAZIONEUMBRIA!Y87</f>
        <v>2907.3045157793849</v>
      </c>
      <c r="ED20" s="22"/>
      <c r="EE20" s="22"/>
      <c r="EF20" s="22"/>
      <c r="EG20" s="22"/>
      <c r="EH20" s="22"/>
      <c r="EI20" s="22"/>
      <c r="EJ20" s="22"/>
      <c r="EK20" s="22"/>
      <c r="EL20" s="22"/>
      <c r="EM20" s="22"/>
    </row>
    <row r="21" spans="1:143" ht="34" thickTop="1" thickBot="1">
      <c r="A21" s="34" t="s">
        <v>72</v>
      </c>
      <c r="B21" s="1">
        <f t="shared" ref="B21:Y21" si="63">B1</f>
        <v>1990</v>
      </c>
      <c r="C21" s="1">
        <f t="shared" si="63"/>
        <v>1991</v>
      </c>
      <c r="D21" s="1">
        <f t="shared" si="63"/>
        <v>1992</v>
      </c>
      <c r="E21" s="1">
        <f t="shared" si="63"/>
        <v>1993</v>
      </c>
      <c r="F21" s="1">
        <f t="shared" si="63"/>
        <v>1994</v>
      </c>
      <c r="G21" s="1">
        <f t="shared" si="63"/>
        <v>1995</v>
      </c>
      <c r="H21" s="1">
        <f t="shared" si="63"/>
        <v>1996</v>
      </c>
      <c r="I21" s="1">
        <f t="shared" si="63"/>
        <v>1997</v>
      </c>
      <c r="J21" s="1">
        <f t="shared" si="63"/>
        <v>1998</v>
      </c>
      <c r="K21" s="1">
        <f t="shared" si="63"/>
        <v>1999</v>
      </c>
      <c r="L21" s="1">
        <f t="shared" si="63"/>
        <v>2000</v>
      </c>
      <c r="M21" s="1">
        <f t="shared" si="63"/>
        <v>2001</v>
      </c>
      <c r="N21" s="1">
        <f t="shared" si="63"/>
        <v>2002</v>
      </c>
      <c r="O21" s="1">
        <f t="shared" si="63"/>
        <v>2003</v>
      </c>
      <c r="P21" s="1">
        <f t="shared" si="63"/>
        <v>2004</v>
      </c>
      <c r="Q21" s="1">
        <f t="shared" si="63"/>
        <v>2005</v>
      </c>
      <c r="R21" s="1">
        <f t="shared" si="63"/>
        <v>2006</v>
      </c>
      <c r="S21" s="1">
        <f t="shared" si="63"/>
        <v>2007</v>
      </c>
      <c r="T21" s="1">
        <f t="shared" si="63"/>
        <v>2008</v>
      </c>
      <c r="U21" s="1">
        <f t="shared" si="63"/>
        <v>2009</v>
      </c>
      <c r="V21" s="1">
        <f t="shared" si="63"/>
        <v>2010</v>
      </c>
      <c r="W21" s="1">
        <f t="shared" si="63"/>
        <v>2011</v>
      </c>
      <c r="X21" s="1">
        <f t="shared" si="63"/>
        <v>2012</v>
      </c>
      <c r="Y21" s="1">
        <f t="shared" si="63"/>
        <v>2013</v>
      </c>
      <c r="AB21" s="5" t="str">
        <f t="shared" ref="AB21:AB39" si="64">BF21</f>
        <v>EMIROM</v>
      </c>
      <c r="AC21" s="1">
        <v>1990</v>
      </c>
      <c r="AD21" s="1">
        <v>1991</v>
      </c>
      <c r="AE21" s="1">
        <v>1992</v>
      </c>
      <c r="AF21" s="1">
        <v>1993</v>
      </c>
      <c r="AG21" s="1">
        <v>1994</v>
      </c>
      <c r="AH21" s="1">
        <v>1995</v>
      </c>
      <c r="AI21" s="1">
        <v>1996</v>
      </c>
      <c r="AJ21" s="1">
        <v>1997</v>
      </c>
      <c r="AK21" s="1">
        <v>1998</v>
      </c>
      <c r="AL21" s="1">
        <v>1999</v>
      </c>
      <c r="AM21" s="1">
        <v>2000</v>
      </c>
      <c r="AN21" s="1">
        <v>2001</v>
      </c>
      <c r="AO21" s="1">
        <v>2002</v>
      </c>
      <c r="AP21" s="1">
        <v>2003</v>
      </c>
      <c r="AQ21" s="1">
        <v>2004</v>
      </c>
      <c r="AR21" s="1">
        <v>2005</v>
      </c>
      <c r="AS21" s="1">
        <v>2006</v>
      </c>
      <c r="AT21" s="1">
        <v>2007</v>
      </c>
      <c r="AU21" s="1">
        <v>2008</v>
      </c>
      <c r="AV21" s="1">
        <v>2009</v>
      </c>
      <c r="AW21" s="1">
        <v>2010</v>
      </c>
      <c r="AX21" s="1">
        <v>2011</v>
      </c>
      <c r="AY21" s="1">
        <v>2012</v>
      </c>
      <c r="AZ21" s="1">
        <v>2013</v>
      </c>
      <c r="BF21" s="5" t="s">
        <v>27</v>
      </c>
      <c r="BG21" s="1">
        <v>1990</v>
      </c>
      <c r="BH21" s="1">
        <v>1991</v>
      </c>
      <c r="BI21" s="1">
        <v>1992</v>
      </c>
      <c r="BJ21" s="1">
        <v>1993</v>
      </c>
      <c r="BK21" s="1">
        <v>1994</v>
      </c>
      <c r="BL21" s="1">
        <v>1995</v>
      </c>
      <c r="BM21" s="1">
        <v>1996</v>
      </c>
      <c r="BN21" s="1">
        <v>1997</v>
      </c>
      <c r="BO21" s="1">
        <v>1998</v>
      </c>
      <c r="BP21" s="1">
        <v>1999</v>
      </c>
      <c r="BQ21" s="1">
        <v>2000</v>
      </c>
      <c r="BR21" s="1">
        <v>2001</v>
      </c>
      <c r="BS21" s="1">
        <v>2002</v>
      </c>
      <c r="BT21" s="1">
        <v>2003</v>
      </c>
      <c r="BU21" s="1">
        <v>2004</v>
      </c>
      <c r="BV21" s="1">
        <v>2005</v>
      </c>
      <c r="BW21" s="1">
        <v>2006</v>
      </c>
      <c r="BX21" s="1">
        <v>2007</v>
      </c>
      <c r="BY21" s="1">
        <v>2008</v>
      </c>
      <c r="BZ21" s="1">
        <v>2009</v>
      </c>
      <c r="CA21" s="1">
        <v>2010</v>
      </c>
      <c r="CB21" s="1">
        <v>2011</v>
      </c>
      <c r="CC21" s="1">
        <v>2012</v>
      </c>
      <c r="CD21" s="1">
        <v>2013</v>
      </c>
      <c r="CE21" s="22"/>
      <c r="CF21" s="27" t="s">
        <v>86</v>
      </c>
      <c r="CG21" s="29">
        <f>CG19-CG14</f>
        <v>-8.8393614976055995E-4</v>
      </c>
      <c r="CH21" s="29">
        <f t="shared" ref="CH21:DD21" si="65">CH19-CH14</f>
        <v>-1.6943461338344498E-3</v>
      </c>
      <c r="CI21" s="29">
        <f t="shared" si="65"/>
        <v>-2.6728797094743365E-3</v>
      </c>
      <c r="CJ21" s="29">
        <f t="shared" si="65"/>
        <v>-4.3110876779651336E-3</v>
      </c>
      <c r="CK21" s="29">
        <f t="shared" si="65"/>
        <v>-5.3136197230871651E-3</v>
      </c>
      <c r="CL21" s="29">
        <f t="shared" si="65"/>
        <v>-1.2040178487677917E-2</v>
      </c>
      <c r="CM21" s="29">
        <f t="shared" si="65"/>
        <v>-1.4665030837378405E-2</v>
      </c>
      <c r="CN21" s="29">
        <f t="shared" si="65"/>
        <v>-1.6906822619887997E-2</v>
      </c>
      <c r="CO21" s="29">
        <f t="shared" si="65"/>
        <v>-1.368923608625338E-2</v>
      </c>
      <c r="CP21" s="29">
        <f t="shared" si="65"/>
        <v>-1.1264879596316335E-2</v>
      </c>
      <c r="CQ21" s="29">
        <f t="shared" si="65"/>
        <v>-9.2660515655841255E-3</v>
      </c>
      <c r="CR21" s="29">
        <f t="shared" si="65"/>
        <v>-1.0637115641815888E-2</v>
      </c>
      <c r="CS21" s="29">
        <f t="shared" si="65"/>
        <v>-1.112155720162205E-2</v>
      </c>
      <c r="CT21" s="29">
        <f t="shared" si="65"/>
        <v>-1.5278691843761356E-2</v>
      </c>
      <c r="CU21" s="29">
        <f t="shared" si="65"/>
        <v>-1.6645187738221635E-2</v>
      </c>
      <c r="CV21" s="29">
        <f t="shared" si="65"/>
        <v>-1.451571475949559E-2</v>
      </c>
      <c r="CW21" s="29">
        <f t="shared" si="65"/>
        <v>-1.266238144344474E-2</v>
      </c>
      <c r="CX21" s="29">
        <f t="shared" si="65"/>
        <v>-1.31305317303703E-2</v>
      </c>
      <c r="CY21" s="29">
        <f t="shared" si="65"/>
        <v>-1.3643021479002364E-2</v>
      </c>
      <c r="CZ21" s="29">
        <f t="shared" si="65"/>
        <v>-1.2245285157407658E-2</v>
      </c>
      <c r="DA21" s="29">
        <f t="shared" si="65"/>
        <v>-1.2214431713298106E-2</v>
      </c>
      <c r="DB21" s="29">
        <f t="shared" si="65"/>
        <v>-1.2468743383921607E-2</v>
      </c>
      <c r="DC21" s="29">
        <f t="shared" si="65"/>
        <v>-1.3908857704349679E-2</v>
      </c>
      <c r="DD21" s="29">
        <f t="shared" si="65"/>
        <v>-1.3394220971174091E-2</v>
      </c>
      <c r="DE21" s="39" t="s">
        <v>22</v>
      </c>
      <c r="DF21" s="15">
        <f>CALIBRAZIONEMARCHE!B87</f>
        <v>1559.028960227693</v>
      </c>
      <c r="DG21" s="15">
        <f>CALIBRAZIONEMARCHE!C87</f>
        <v>1738.6917542507551</v>
      </c>
      <c r="DH21" s="15">
        <f>CALIBRAZIONEMARCHE!D87</f>
        <v>1793.2871356302569</v>
      </c>
      <c r="DI21" s="15">
        <f>CALIBRAZIONEMARCHE!E87</f>
        <v>1726.0123422250649</v>
      </c>
      <c r="DJ21" s="15">
        <f>CALIBRAZIONEMARCHE!F87</f>
        <v>1697.905507269953</v>
      </c>
      <c r="DK21" s="15">
        <f>CALIBRAZIONEMARCHE!G87</f>
        <v>1736.859296545766</v>
      </c>
      <c r="DL21" s="15">
        <f>CALIBRAZIONEMARCHE!H87</f>
        <v>1796.6072095468307</v>
      </c>
      <c r="DM21" s="15">
        <f>CALIBRAZIONEMARCHE!I87</f>
        <v>1762.0095701507189</v>
      </c>
      <c r="DN21" s="15">
        <f>CALIBRAZIONEMARCHE!J87</f>
        <v>1828.061165010535</v>
      </c>
      <c r="DO21" s="15">
        <f>CALIBRAZIONEMARCHE!K87</f>
        <v>1948.2281566764998</v>
      </c>
      <c r="DP21" s="15">
        <f>CALIBRAZIONEMARCHE!L87</f>
        <v>2155.4426596447342</v>
      </c>
      <c r="DQ21" s="15">
        <f>CALIBRAZIONEMARCHE!M87</f>
        <v>2338.7381995301726</v>
      </c>
      <c r="DR21" s="15">
        <f>CALIBRAZIONEMARCHE!N87</f>
        <v>2432.4827940403538</v>
      </c>
      <c r="DS21" s="15">
        <f>CALIBRAZIONEMARCHE!O87</f>
        <v>2412.1168989131929</v>
      </c>
      <c r="DT21" s="15">
        <f>CALIBRAZIONEMARCHE!P87</f>
        <v>2560.7796535203988</v>
      </c>
      <c r="DU21" s="15">
        <f>CALIBRAZIONEMARCHE!Q87</f>
        <v>2643.3047036040239</v>
      </c>
      <c r="DV21" s="15">
        <f>CALIBRAZIONEMARCHE!R87</f>
        <v>2931.4535690462499</v>
      </c>
      <c r="DW21" s="15">
        <f>CALIBRAZIONEMARCHE!S87</f>
        <v>2772.5506542154185</v>
      </c>
      <c r="DX21" s="15">
        <f>CALIBRAZIONEMARCHE!T87</f>
        <v>2922.5195637175534</v>
      </c>
      <c r="DY21" s="15">
        <f>CALIBRAZIONEMARCHE!U87</f>
        <v>2962.7564394140468</v>
      </c>
      <c r="DZ21" s="15">
        <f>CALIBRAZIONEMARCHE!V87</f>
        <v>3047.35351359575</v>
      </c>
      <c r="EA21" s="15">
        <f>CALIBRAZIONEMARCHE!W87</f>
        <v>3000.6815666073085</v>
      </c>
      <c r="EB21" s="15">
        <f>CALIBRAZIONEMARCHE!X87</f>
        <v>2910.339829542635</v>
      </c>
      <c r="EC21" s="15">
        <f>CALIBRAZIONEMARCHE!Y87</f>
        <v>2870.9573001388835</v>
      </c>
      <c r="ED21" s="22"/>
      <c r="EE21" s="22"/>
      <c r="EF21" s="22"/>
      <c r="EG21" s="22"/>
      <c r="EH21" s="22"/>
      <c r="EI21" s="22"/>
      <c r="EJ21" s="22"/>
      <c r="EK21" s="22"/>
      <c r="EL21" s="22"/>
      <c r="EM21" s="22"/>
    </row>
    <row r="22" spans="1:143" ht="19.5" customHeight="1" thickTop="1" thickBot="1">
      <c r="A22" s="1" t="s">
        <v>17</v>
      </c>
      <c r="B22" s="2">
        <f t="shared" ref="B22:Y22" si="66">B2</f>
        <v>45826</v>
      </c>
      <c r="C22" s="2">
        <f t="shared" si="66"/>
        <v>46283</v>
      </c>
      <c r="D22" s="2">
        <f t="shared" si="66"/>
        <v>46177</v>
      </c>
      <c r="E22" s="2">
        <f t="shared" si="66"/>
        <v>47368</v>
      </c>
      <c r="F22" s="2">
        <f t="shared" si="66"/>
        <v>47896</v>
      </c>
      <c r="G22" s="2">
        <f t="shared" si="66"/>
        <v>48440</v>
      </c>
      <c r="H22" s="2">
        <f t="shared" si="66"/>
        <v>48682</v>
      </c>
      <c r="I22" s="2">
        <f t="shared" si="66"/>
        <v>49439</v>
      </c>
      <c r="J22" s="2">
        <f t="shared" si="66"/>
        <v>49900</v>
      </c>
      <c r="K22" s="2">
        <f t="shared" si="66"/>
        <v>50634</v>
      </c>
      <c r="L22" s="2">
        <f t="shared" si="66"/>
        <v>51446</v>
      </c>
      <c r="M22" s="2">
        <f t="shared" si="66"/>
        <v>52074</v>
      </c>
      <c r="N22" s="2">
        <f t="shared" si="66"/>
        <v>51992</v>
      </c>
      <c r="O22" s="2">
        <f t="shared" si="66"/>
        <v>52109</v>
      </c>
      <c r="P22" s="2">
        <f t="shared" si="66"/>
        <v>52229</v>
      </c>
      <c r="Q22" s="2">
        <f t="shared" si="66"/>
        <v>52782</v>
      </c>
      <c r="R22" s="2">
        <f t="shared" si="66"/>
        <v>53040</v>
      </c>
      <c r="S22" s="2">
        <f t="shared" si="66"/>
        <v>53254</v>
      </c>
      <c r="T22" s="2">
        <f t="shared" si="66"/>
        <v>53685</v>
      </c>
      <c r="U22" s="2">
        <f t="shared" si="66"/>
        <v>54141</v>
      </c>
      <c r="V22" s="2">
        <f t="shared" si="66"/>
        <v>53779</v>
      </c>
      <c r="W22" s="2">
        <f t="shared" si="66"/>
        <v>53750</v>
      </c>
      <c r="X22" s="2">
        <f t="shared" si="66"/>
        <v>53398</v>
      </c>
      <c r="Y22" s="2">
        <f t="shared" si="66"/>
        <v>53324</v>
      </c>
      <c r="AB22" s="1" t="str">
        <f t="shared" si="64"/>
        <v>0 - 4</v>
      </c>
      <c r="AC22" s="10">
        <f t="shared" ref="AC22:AG37" si="67">B22*BG22</f>
        <v>22755512.193065524</v>
      </c>
      <c r="AD22" s="10">
        <f t="shared" si="67"/>
        <v>26519265.219792474</v>
      </c>
      <c r="AE22" s="10">
        <f t="shared" si="67"/>
        <v>27961168.454667158</v>
      </c>
      <c r="AF22" s="10">
        <f t="shared" si="67"/>
        <v>27737446.997908138</v>
      </c>
      <c r="AG22" s="10">
        <f t="shared" si="67"/>
        <v>27188734.345623828</v>
      </c>
      <c r="AH22" s="10">
        <f>G22*BL22</f>
        <v>28900881.296252232</v>
      </c>
      <c r="AI22" s="10">
        <f t="shared" ref="AI22:AI39" si="68">H22*BM22</f>
        <v>31067456.534251094</v>
      </c>
      <c r="AJ22" s="10">
        <f t="shared" ref="AJ22:AJ39" si="69">I22*BN22</f>
        <v>33345811.198755145</v>
      </c>
      <c r="AK22" s="10">
        <f t="shared" ref="AK22:AK39" si="70">J22*BO22</f>
        <v>30968117.814074393</v>
      </c>
      <c r="AL22" s="10">
        <f t="shared" ref="AL22:AL39" si="71">K22*BP22</f>
        <v>33698718.276544228</v>
      </c>
      <c r="AM22" s="10">
        <f t="shared" ref="AM22:AM39" si="72">L22*BQ22</f>
        <v>37348005.251896538</v>
      </c>
      <c r="AN22" s="10">
        <f t="shared" ref="AN22:AN39" si="73">M22*BR22</f>
        <v>41778234.854954109</v>
      </c>
      <c r="AO22" s="10">
        <f t="shared" ref="AO22:AO39" si="74">N22*BS22</f>
        <v>44836752.542069405</v>
      </c>
      <c r="AP22" s="10">
        <f t="shared" ref="AP22:AP39" si="75">O22*BT22</f>
        <v>46408342.24665197</v>
      </c>
      <c r="AQ22" s="10">
        <f t="shared" ref="AQ22:AQ39" si="76">P22*BU22</f>
        <v>50824385.710544959</v>
      </c>
      <c r="AR22" s="10">
        <f t="shared" ref="AR22:AR39" si="77">Q22*BV22</f>
        <v>53195426.522547737</v>
      </c>
      <c r="AS22" s="10">
        <f t="shared" ref="AS22:AS39" si="78">R22*BW22</f>
        <v>56377340.599619627</v>
      </c>
      <c r="AT22" s="10">
        <f t="shared" ref="AT22:AT39" si="79">S22*BX22</f>
        <v>56664586.003887996</v>
      </c>
      <c r="AU22" s="10">
        <f t="shared" ref="AU22:AU39" si="80">T22*BY22</f>
        <v>60916662.040279709</v>
      </c>
      <c r="AV22" s="10">
        <f t="shared" ref="AV22:AV39" si="81">U22*BZ22</f>
        <v>62805005.566159435</v>
      </c>
      <c r="AW22" s="10">
        <f t="shared" ref="AW22:AW39" si="82">V22*CA22</f>
        <v>64051563.307765819</v>
      </c>
      <c r="AX22" s="10">
        <f t="shared" ref="AX22:AX39" si="83">W22*CB22</f>
        <v>63089304.241499566</v>
      </c>
      <c r="AY22" s="10">
        <f t="shared" ref="AY22:AY39" si="84">X22*CC22</f>
        <v>63058386.367936283</v>
      </c>
      <c r="AZ22" s="10">
        <f t="shared" ref="AZ22:AZ39" si="85">Y22*CD22</f>
        <v>61895772.356525034</v>
      </c>
      <c r="BF22" s="1" t="str">
        <f>CALIBRAZIONEEMIROM!A74</f>
        <v>0 - 4</v>
      </c>
      <c r="BG22" s="10">
        <f>CALIBRAZIONEEMIROM!B74</f>
        <v>496.56335253056176</v>
      </c>
      <c r="BH22" s="10">
        <f>CALIBRAZIONEEMIROM!C74</f>
        <v>572.98068880134122</v>
      </c>
      <c r="BI22" s="10">
        <f>CALIBRAZIONEEMIROM!D74</f>
        <v>605.52154654193987</v>
      </c>
      <c r="BJ22" s="10">
        <f>CALIBRAZIONEEMIROM!E74</f>
        <v>585.57353060944388</v>
      </c>
      <c r="BK22" s="10">
        <f>CALIBRAZIONEEMIROM!F74</f>
        <v>567.66189964973751</v>
      </c>
      <c r="BL22" s="10">
        <f>CALIBRAZIONEEMIROM!G74</f>
        <v>596.63256185491809</v>
      </c>
      <c r="BM22" s="10">
        <f>CALIBRAZIONEEMIROM!H74</f>
        <v>638.17132686107993</v>
      </c>
      <c r="BN22" s="10">
        <f>CALIBRAZIONEEMIROM!I74</f>
        <v>674.48393371134421</v>
      </c>
      <c r="BO22" s="10">
        <f>CALIBRAZIONEEMIROM!J74</f>
        <v>620.60356340830447</v>
      </c>
      <c r="BP22" s="10">
        <f>CALIBRAZIONEEMIROM!K74</f>
        <v>665.53537695114403</v>
      </c>
      <c r="BQ22" s="10">
        <f>CALIBRAZIONEEMIROM!L74</f>
        <v>725.96519169413637</v>
      </c>
      <c r="BR22" s="10">
        <f>CALIBRAZIONEEMIROM!M74</f>
        <v>802.28587884460785</v>
      </c>
      <c r="BS22" s="10">
        <f>CALIBRAZIONEEMIROM!N74</f>
        <v>862.37791471898379</v>
      </c>
      <c r="BT22" s="10">
        <f>CALIBRAZIONEEMIROM!O74</f>
        <v>890.60128282354242</v>
      </c>
      <c r="BU22" s="10">
        <f>CALIBRAZIONEEMIROM!P74</f>
        <v>973.10662104472533</v>
      </c>
      <c r="BV22" s="10">
        <f>CALIBRAZIONEEMIROM!Q74</f>
        <v>1007.832718020305</v>
      </c>
      <c r="BW22" s="10">
        <f>CALIBRAZIONEEMIROM!R74</f>
        <v>1062.9212028585903</v>
      </c>
      <c r="BX22" s="10">
        <f>CALIBRAZIONEEMIROM!S74</f>
        <v>1064.0437526549742</v>
      </c>
      <c r="BY22" s="10">
        <f>CALIBRAZIONEEMIROM!T74</f>
        <v>1134.7054491995848</v>
      </c>
      <c r="BZ22" s="10">
        <f>CALIBRAZIONEEMIROM!U74</f>
        <v>1160.0267000269562</v>
      </c>
      <c r="CA22" s="10">
        <f>CALIBRAZIONEEMIROM!V74</f>
        <v>1191.0143979576753</v>
      </c>
      <c r="CB22" s="10">
        <f>CALIBRAZIONEEMIROM!W74</f>
        <v>1173.7544975162709</v>
      </c>
      <c r="CC22" s="10">
        <f>CALIBRAZIONEEMIROM!X74</f>
        <v>1180.9128875226841</v>
      </c>
      <c r="CD22" s="10">
        <f>CALIBRAZIONEEMIROM!Y74</f>
        <v>1160.7488627358232</v>
      </c>
      <c r="CE22" s="22"/>
      <c r="CG22" s="29"/>
      <c r="CH22" s="29"/>
      <c r="CI22" s="29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E22" s="39" t="s">
        <v>70</v>
      </c>
      <c r="DF22" s="16">
        <f t="shared" ref="DF22:EC22" si="86">AVERAGE(DF16:DF21)</f>
        <v>1462.1110039122402</v>
      </c>
      <c r="DG22" s="16">
        <f t="shared" si="86"/>
        <v>1647.2714645334661</v>
      </c>
      <c r="DH22" s="16">
        <f t="shared" si="86"/>
        <v>1703.2783591749037</v>
      </c>
      <c r="DI22" s="16">
        <f t="shared" si="86"/>
        <v>1666.8612662729977</v>
      </c>
      <c r="DJ22" s="16">
        <f t="shared" si="86"/>
        <v>1637.3865182759528</v>
      </c>
      <c r="DK22" s="16">
        <f t="shared" si="86"/>
        <v>1719.280505689371</v>
      </c>
      <c r="DL22" s="16">
        <f t="shared" si="86"/>
        <v>1793.0112785443519</v>
      </c>
      <c r="DM22" s="16">
        <f t="shared" si="86"/>
        <v>1901.7607277662064</v>
      </c>
      <c r="DN22" s="16">
        <f t="shared" si="86"/>
        <v>1826.1432270746966</v>
      </c>
      <c r="DO22" s="16">
        <f t="shared" si="86"/>
        <v>1884.3776496698335</v>
      </c>
      <c r="DP22" s="16">
        <f t="shared" si="86"/>
        <v>2102.4391572779582</v>
      </c>
      <c r="DQ22" s="16">
        <f t="shared" si="86"/>
        <v>2275.5849275073065</v>
      </c>
      <c r="DR22" s="16">
        <f t="shared" si="86"/>
        <v>2397.0524338396303</v>
      </c>
      <c r="DS22" s="16">
        <f t="shared" si="86"/>
        <v>2415.0771576034836</v>
      </c>
      <c r="DT22" s="16">
        <f t="shared" si="86"/>
        <v>2590.3308095085322</v>
      </c>
      <c r="DU22" s="16">
        <f t="shared" si="86"/>
        <v>2673.8442661572108</v>
      </c>
      <c r="DV22" s="16">
        <f t="shared" si="86"/>
        <v>2839.3140771885132</v>
      </c>
      <c r="DW22" s="16">
        <f t="shared" si="86"/>
        <v>2793.1154766451468</v>
      </c>
      <c r="DX22" s="16">
        <f t="shared" si="86"/>
        <v>2942.7216191821062</v>
      </c>
      <c r="DY22" s="16">
        <f t="shared" si="86"/>
        <v>2985.7140355265324</v>
      </c>
      <c r="DZ22" s="16">
        <f t="shared" si="86"/>
        <v>3024.1672316993149</v>
      </c>
      <c r="EA22" s="16">
        <f t="shared" si="86"/>
        <v>2988.862487653525</v>
      </c>
      <c r="EB22" s="16">
        <f t="shared" si="86"/>
        <v>2938.5089578885377</v>
      </c>
      <c r="EC22" s="16">
        <f t="shared" si="86"/>
        <v>2890.0877645479218</v>
      </c>
      <c r="ED22" s="22"/>
      <c r="EE22" s="22"/>
      <c r="EF22" s="22"/>
      <c r="EG22" s="22"/>
      <c r="EH22" s="22"/>
      <c r="EI22" s="22"/>
      <c r="EJ22" s="22"/>
      <c r="EK22" s="22"/>
      <c r="EL22" s="22"/>
      <c r="EM22" s="22"/>
    </row>
    <row r="23" spans="1:143" ht="22" thickTop="1" thickBot="1">
      <c r="A23" s="1" t="s">
        <v>0</v>
      </c>
      <c r="B23" s="2">
        <f t="shared" ref="B23:Y23" si="87">B3</f>
        <v>48044</v>
      </c>
      <c r="C23" s="2">
        <f t="shared" si="87"/>
        <v>47500</v>
      </c>
      <c r="D23" s="2">
        <f t="shared" si="87"/>
        <v>46450</v>
      </c>
      <c r="E23" s="2">
        <f t="shared" si="87"/>
        <v>45792</v>
      </c>
      <c r="F23" s="2">
        <f t="shared" si="87"/>
        <v>45666</v>
      </c>
      <c r="G23" s="2">
        <f t="shared" si="87"/>
        <v>46016</v>
      </c>
      <c r="H23" s="2">
        <f t="shared" si="87"/>
        <v>46618</v>
      </c>
      <c r="I23" s="2">
        <f t="shared" si="87"/>
        <v>47265</v>
      </c>
      <c r="J23" s="2">
        <f t="shared" si="87"/>
        <v>48476</v>
      </c>
      <c r="K23" s="2">
        <f t="shared" si="87"/>
        <v>49026</v>
      </c>
      <c r="L23" s="2">
        <f t="shared" si="87"/>
        <v>49623</v>
      </c>
      <c r="M23" s="2">
        <f t="shared" si="87"/>
        <v>49905</v>
      </c>
      <c r="N23" s="2">
        <f t="shared" si="87"/>
        <v>50343</v>
      </c>
      <c r="O23" s="2">
        <f t="shared" si="87"/>
        <v>50885</v>
      </c>
      <c r="P23" s="2">
        <f t="shared" si="87"/>
        <v>51827</v>
      </c>
      <c r="Q23" s="2">
        <f t="shared" si="87"/>
        <v>52763</v>
      </c>
      <c r="R23" s="2">
        <f t="shared" si="87"/>
        <v>53729</v>
      </c>
      <c r="S23" s="2">
        <f t="shared" si="87"/>
        <v>54204</v>
      </c>
      <c r="T23" s="2">
        <f t="shared" si="87"/>
        <v>54349</v>
      </c>
      <c r="U23" s="2">
        <f t="shared" si="87"/>
        <v>54455</v>
      </c>
      <c r="V23" s="2">
        <f t="shared" si="87"/>
        <v>54571</v>
      </c>
      <c r="W23" s="2">
        <f t="shared" si="87"/>
        <v>54568</v>
      </c>
      <c r="X23" s="2">
        <f t="shared" si="87"/>
        <v>54521</v>
      </c>
      <c r="Y23" s="2">
        <f t="shared" si="87"/>
        <v>54844</v>
      </c>
      <c r="AB23" s="1" t="str">
        <f t="shared" si="64"/>
        <v>5 - 9</v>
      </c>
      <c r="AC23" s="10">
        <f t="shared" si="67"/>
        <v>14521212.269379061</v>
      </c>
      <c r="AD23" s="10">
        <f t="shared" si="67"/>
        <v>16566190.300464043</v>
      </c>
      <c r="AE23" s="10">
        <f t="shared" si="67"/>
        <v>17120024.068480585</v>
      </c>
      <c r="AF23" s="10">
        <f t="shared" si="67"/>
        <v>16321501.170453744</v>
      </c>
      <c r="AG23" s="10">
        <f t="shared" si="67"/>
        <v>15778720.005823582</v>
      </c>
      <c r="AH23" s="10">
        <f t="shared" ref="AH23:AH39" si="88">G23*BL23</f>
        <v>16711093.42744972</v>
      </c>
      <c r="AI23" s="10">
        <f t="shared" si="68"/>
        <v>18108395.700656716</v>
      </c>
      <c r="AJ23" s="10">
        <f t="shared" si="69"/>
        <v>19404404.646641776</v>
      </c>
      <c r="AK23" s="10">
        <f t="shared" si="70"/>
        <v>18311760.216582645</v>
      </c>
      <c r="AL23" s="10">
        <f t="shared" si="71"/>
        <v>19860339.015909363</v>
      </c>
      <c r="AM23" s="10">
        <f t="shared" si="72"/>
        <v>21927436.666611772</v>
      </c>
      <c r="AN23" s="10">
        <f t="shared" si="73"/>
        <v>24370377.653025899</v>
      </c>
      <c r="AO23" s="10">
        <f t="shared" si="74"/>
        <v>26425655.50449824</v>
      </c>
      <c r="AP23" s="10">
        <f t="shared" si="75"/>
        <v>27584311.361805227</v>
      </c>
      <c r="AQ23" s="10">
        <f t="shared" si="76"/>
        <v>30697679.613718662</v>
      </c>
      <c r="AR23" s="10">
        <f t="shared" si="77"/>
        <v>32367338.14046561</v>
      </c>
      <c r="AS23" s="10">
        <f t="shared" si="78"/>
        <v>34761529.658166498</v>
      </c>
      <c r="AT23" s="10">
        <f t="shared" si="79"/>
        <v>35105880.803068437</v>
      </c>
      <c r="AU23" s="10">
        <f t="shared" si="80"/>
        <v>37537362.056997798</v>
      </c>
      <c r="AV23" s="10">
        <f t="shared" si="81"/>
        <v>38449863.192375019</v>
      </c>
      <c r="AW23" s="10">
        <f t="shared" si="82"/>
        <v>39561065.04320395</v>
      </c>
      <c r="AX23" s="10">
        <f t="shared" si="83"/>
        <v>38985612.073499896</v>
      </c>
      <c r="AY23" s="10">
        <f t="shared" si="84"/>
        <v>39189590.562525228</v>
      </c>
      <c r="AZ23" s="10">
        <f t="shared" si="85"/>
        <v>38748637.848283842</v>
      </c>
      <c r="BF23" s="1" t="str">
        <f>CALIBRAZIONEEMIROM!A75</f>
        <v>5 - 9</v>
      </c>
      <c r="BG23" s="10">
        <f>CALIBRAZIONEEMIROM!B75</f>
        <v>302.24819476686082</v>
      </c>
      <c r="BH23" s="10">
        <f>CALIBRAZIONEEMIROM!C75</f>
        <v>348.76190106240091</v>
      </c>
      <c r="BI23" s="10">
        <f>CALIBRAZIONEEMIROM!D75</f>
        <v>368.56887122670798</v>
      </c>
      <c r="BJ23" s="10">
        <f>CALIBRAZIONEEMIROM!E75</f>
        <v>356.42691235267608</v>
      </c>
      <c r="BK23" s="10">
        <f>CALIBRAZIONEEMIROM!F75</f>
        <v>345.52446033862356</v>
      </c>
      <c r="BL23" s="10">
        <f>CALIBRAZIONEEMIROM!G75</f>
        <v>363.1583237884588</v>
      </c>
      <c r="BM23" s="10">
        <f>CALIBRAZIONEEMIROM!H75</f>
        <v>388.44214038904965</v>
      </c>
      <c r="BN23" s="10">
        <f>CALIBRAZIONEEMIROM!I75</f>
        <v>410.54489890281974</v>
      </c>
      <c r="BO23" s="10">
        <f>CALIBRAZIONEEMIROM!J75</f>
        <v>377.74899365835972</v>
      </c>
      <c r="BP23" s="10">
        <f>CALIBRAZIONEEMIROM!K75</f>
        <v>405.09809113346716</v>
      </c>
      <c r="BQ23" s="10">
        <f>CALIBRAZIONEEMIROM!L75</f>
        <v>441.88051239569904</v>
      </c>
      <c r="BR23" s="10">
        <f>CALIBRAZIONEEMIROM!M75</f>
        <v>488.33539030209192</v>
      </c>
      <c r="BS23" s="10">
        <f>CALIBRAZIONEEMIROM!N75</f>
        <v>524.91221231349425</v>
      </c>
      <c r="BT23" s="10">
        <f>CALIBRAZIONEEMIROM!O75</f>
        <v>542.09121277007421</v>
      </c>
      <c r="BU23" s="10">
        <f>CALIBRAZIONEEMIROM!P75</f>
        <v>592.31056425644283</v>
      </c>
      <c r="BV23" s="10">
        <f>CALIBRAZIONEEMIROM!Q75</f>
        <v>613.44764589704164</v>
      </c>
      <c r="BW23" s="10">
        <f>CALIBRAZIONEEMIROM!R75</f>
        <v>646.97890632929136</v>
      </c>
      <c r="BX23" s="10">
        <f>CALIBRAZIONEEMIROM!S75</f>
        <v>647.6621799695306</v>
      </c>
      <c r="BY23" s="10">
        <f>CALIBRAZIONEEMIROM!T75</f>
        <v>690.6725433218237</v>
      </c>
      <c r="BZ23" s="10">
        <f>CALIBRAZIONEEMIROM!U75</f>
        <v>706.08508295611091</v>
      </c>
      <c r="CA23" s="10">
        <f>CALIBRAZIONEEMIROM!V75</f>
        <v>724.94667576558891</v>
      </c>
      <c r="CB23" s="10">
        <f>CALIBRAZIONEEMIROM!W75</f>
        <v>714.4409191009363</v>
      </c>
      <c r="CC23" s="10">
        <f>CALIBRAZIONEEMIROM!X75</f>
        <v>718.79808812247074</v>
      </c>
      <c r="CD23" s="10">
        <f>CALIBRAZIONEEMIROM!Y75</f>
        <v>706.52464897315735</v>
      </c>
      <c r="CE23" s="22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C23" s="29">
        <f>AVERAGE(CX20:DD20)</f>
        <v>-9.5547567390973868E-3</v>
      </c>
      <c r="DE23" s="39" t="s">
        <v>80</v>
      </c>
      <c r="DF23" s="17">
        <f t="shared" ref="DF23:EC23" si="89">(DF14-DF22)/DF22</f>
        <v>2.0033679807764007E-2</v>
      </c>
      <c r="DG23" s="17">
        <f t="shared" si="89"/>
        <v>3.6795138035532297E-2</v>
      </c>
      <c r="DH23" s="17">
        <f t="shared" si="89"/>
        <v>5.8492987766310976E-2</v>
      </c>
      <c r="DI23" s="17">
        <f t="shared" si="89"/>
        <v>9.87926460064633E-2</v>
      </c>
      <c r="DJ23" s="17">
        <f t="shared" si="89"/>
        <v>0.13038112936622115</v>
      </c>
      <c r="DK23" s="17">
        <f t="shared" si="89"/>
        <v>0.30645989729276213</v>
      </c>
      <c r="DL23" s="17">
        <f t="shared" si="89"/>
        <v>0.38087752348901294</v>
      </c>
      <c r="DM23" s="17">
        <f t="shared" si="89"/>
        <v>0.41982392662520629</v>
      </c>
      <c r="DN23" s="17">
        <f t="shared" si="89"/>
        <v>0.36755006030908416</v>
      </c>
      <c r="DO23" s="17">
        <f t="shared" si="89"/>
        <v>0.29679805247084484</v>
      </c>
      <c r="DP23" s="17">
        <f t="shared" si="89"/>
        <v>0.22904103114183247</v>
      </c>
      <c r="DQ23" s="17">
        <f t="shared" si="89"/>
        <v>0.24994957919989066</v>
      </c>
      <c r="DR23" s="17">
        <f t="shared" si="89"/>
        <v>0.25116748311563936</v>
      </c>
      <c r="DS23" s="17">
        <f t="shared" si="89"/>
        <v>0.34802734331913809</v>
      </c>
      <c r="DT23" s="17">
        <f t="shared" si="89"/>
        <v>0.36497754342725092</v>
      </c>
      <c r="DU23" s="17">
        <f t="shared" si="89"/>
        <v>0.30942884420573108</v>
      </c>
      <c r="DV23" s="17">
        <f t="shared" si="89"/>
        <v>0.26189138169961856</v>
      </c>
      <c r="DW23" s="17">
        <f t="shared" si="89"/>
        <v>0.28431630338123004</v>
      </c>
      <c r="DX23" s="17">
        <f t="shared" si="89"/>
        <v>0.28168653272758343</v>
      </c>
      <c r="DY23" s="17">
        <f t="shared" si="89"/>
        <v>0.24271291510792256</v>
      </c>
      <c r="DZ23" s="17">
        <f t="shared" si="89"/>
        <v>0.24185938838355542</v>
      </c>
      <c r="EA23" s="17">
        <f t="shared" si="89"/>
        <v>0.2694623895450865</v>
      </c>
      <c r="EB23" s="17">
        <f t="shared" si="89"/>
        <v>0.30492972348163461</v>
      </c>
      <c r="EC23" s="17">
        <f t="shared" si="89"/>
        <v>0.29880010819887065</v>
      </c>
      <c r="ED23" s="22"/>
      <c r="EE23" s="22"/>
      <c r="EF23" s="22"/>
      <c r="EG23" s="22"/>
      <c r="EH23" s="22"/>
      <c r="EI23" s="22"/>
      <c r="EJ23" s="22"/>
      <c r="EK23" s="22"/>
      <c r="EL23" s="22"/>
      <c r="EM23" s="22"/>
    </row>
    <row r="24" spans="1:143" ht="22" thickTop="1" thickBot="1">
      <c r="A24" s="1" t="s">
        <v>1</v>
      </c>
      <c r="B24" s="2">
        <f t="shared" ref="B24:Y24" si="90">B4</f>
        <v>54345</v>
      </c>
      <c r="C24" s="2">
        <f t="shared" si="90"/>
        <v>52116</v>
      </c>
      <c r="D24" s="2">
        <f t="shared" si="90"/>
        <v>50471</v>
      </c>
      <c r="E24" s="2">
        <f t="shared" si="90"/>
        <v>49634</v>
      </c>
      <c r="F24" s="2">
        <f t="shared" si="90"/>
        <v>48858</v>
      </c>
      <c r="G24" s="2">
        <f t="shared" si="90"/>
        <v>48313</v>
      </c>
      <c r="H24" s="2">
        <f t="shared" si="90"/>
        <v>47857</v>
      </c>
      <c r="I24" s="2">
        <f t="shared" si="90"/>
        <v>47345</v>
      </c>
      <c r="J24" s="2">
        <f t="shared" si="90"/>
        <v>46826</v>
      </c>
      <c r="K24" s="2">
        <f t="shared" si="90"/>
        <v>46823</v>
      </c>
      <c r="L24" s="2">
        <f t="shared" si="90"/>
        <v>47242</v>
      </c>
      <c r="M24" s="2">
        <f t="shared" si="90"/>
        <v>47935</v>
      </c>
      <c r="N24" s="2">
        <f t="shared" si="90"/>
        <v>48720</v>
      </c>
      <c r="O24" s="2">
        <f t="shared" si="90"/>
        <v>49828</v>
      </c>
      <c r="P24" s="2">
        <f t="shared" si="90"/>
        <v>50307</v>
      </c>
      <c r="Q24" s="2">
        <f t="shared" si="90"/>
        <v>51123</v>
      </c>
      <c r="R24" s="2">
        <f t="shared" si="90"/>
        <v>51747</v>
      </c>
      <c r="S24" s="2">
        <f t="shared" si="90"/>
        <v>52567</v>
      </c>
      <c r="T24" s="2">
        <f t="shared" si="90"/>
        <v>53366</v>
      </c>
      <c r="U24" s="2">
        <f t="shared" si="90"/>
        <v>54343</v>
      </c>
      <c r="V24" s="2">
        <f t="shared" si="90"/>
        <v>55028</v>
      </c>
      <c r="W24" s="2">
        <f t="shared" si="90"/>
        <v>55811</v>
      </c>
      <c r="X24" s="2">
        <f t="shared" si="90"/>
        <v>55629</v>
      </c>
      <c r="Y24" s="2">
        <f t="shared" si="90"/>
        <v>55513</v>
      </c>
      <c r="AB24" s="1" t="str">
        <f t="shared" si="64"/>
        <v>10 - 14</v>
      </c>
      <c r="AC24" s="10">
        <f t="shared" si="67"/>
        <v>18743658.652543653</v>
      </c>
      <c r="AD24" s="10">
        <f t="shared" si="67"/>
        <v>20591336.265921652</v>
      </c>
      <c r="AE24" s="10">
        <f t="shared" si="67"/>
        <v>20921324.404120862</v>
      </c>
      <c r="AF24" s="10">
        <f t="shared" si="67"/>
        <v>19752210.840663034</v>
      </c>
      <c r="AG24" s="10">
        <f t="shared" si="67"/>
        <v>18711739.408413</v>
      </c>
      <c r="AH24" s="10">
        <f t="shared" si="88"/>
        <v>19306076.232106406</v>
      </c>
      <c r="AI24" s="10">
        <f t="shared" si="68"/>
        <v>20307007.274521437</v>
      </c>
      <c r="AJ24" s="10">
        <f t="shared" si="69"/>
        <v>21079530.728710465</v>
      </c>
      <c r="AK24" s="10">
        <f t="shared" si="70"/>
        <v>19045292.569778915</v>
      </c>
      <c r="AL24" s="10">
        <f t="shared" si="71"/>
        <v>20277527.798405971</v>
      </c>
      <c r="AM24" s="10">
        <f t="shared" si="72"/>
        <v>22159668.760778934</v>
      </c>
      <c r="AN24" s="10">
        <f t="shared" si="73"/>
        <v>24676407.888671137</v>
      </c>
      <c r="AO24" s="10">
        <f t="shared" si="74"/>
        <v>26775841.036107562</v>
      </c>
      <c r="AP24" s="10">
        <f t="shared" si="75"/>
        <v>28093274.92666189</v>
      </c>
      <c r="AQ24" s="10">
        <f t="shared" si="76"/>
        <v>30791013.459836587</v>
      </c>
      <c r="AR24" s="10">
        <f t="shared" si="77"/>
        <v>32205172.027042773</v>
      </c>
      <c r="AS24" s="10">
        <f t="shared" si="78"/>
        <v>34174659.038090713</v>
      </c>
      <c r="AT24" s="10">
        <f t="shared" si="79"/>
        <v>34555396.007211424</v>
      </c>
      <c r="AU24" s="10">
        <f t="shared" si="80"/>
        <v>37210293.00864847</v>
      </c>
      <c r="AV24" s="10">
        <f t="shared" si="81"/>
        <v>38544922.93282216</v>
      </c>
      <c r="AW24" s="10">
        <f t="shared" si="82"/>
        <v>39892365.674028829</v>
      </c>
      <c r="AX24" s="10">
        <f t="shared" si="83"/>
        <v>39873662.135942355</v>
      </c>
      <c r="AY24" s="10">
        <f t="shared" si="84"/>
        <v>39986018.844164923</v>
      </c>
      <c r="AZ24" s="10">
        <f t="shared" si="85"/>
        <v>39221302.838446885</v>
      </c>
      <c r="BF24" s="1" t="str">
        <f>CALIBRAZIONEEMIROM!A76</f>
        <v>10 - 14</v>
      </c>
      <c r="BG24" s="10">
        <f>CALIBRAZIONEEMIROM!B76</f>
        <v>344.90125407201498</v>
      </c>
      <c r="BH24" s="10">
        <f>CALIBRAZIONEEMIROM!C76</f>
        <v>395.10584591913528</v>
      </c>
      <c r="BI24" s="10">
        <f>CALIBRAZIONEEMIROM!D76</f>
        <v>414.52169372750416</v>
      </c>
      <c r="BJ24" s="10">
        <f>CALIBRAZIONEEMIROM!E76</f>
        <v>397.95726398563556</v>
      </c>
      <c r="BK24" s="10">
        <f>CALIBRAZIONEEMIROM!F76</f>
        <v>382.98209931665235</v>
      </c>
      <c r="BL24" s="10">
        <f>CALIBRAZIONEEMIROM!G76</f>
        <v>399.60416931480984</v>
      </c>
      <c r="BM24" s="10">
        <f>CALIBRAZIONEEMIROM!H76</f>
        <v>424.32679178639358</v>
      </c>
      <c r="BN24" s="10">
        <f>CALIBRAZIONEEMIROM!I76</f>
        <v>445.23245809928113</v>
      </c>
      <c r="BO24" s="10">
        <f>CALIBRAZIONEEMIROM!J76</f>
        <v>406.72473774780923</v>
      </c>
      <c r="BP24" s="10">
        <f>CALIBRAZIONEEMIROM!K76</f>
        <v>433.06767610802325</v>
      </c>
      <c r="BQ24" s="10">
        <f>CALIBRAZIONEEMIROM!L76</f>
        <v>469.06711741202605</v>
      </c>
      <c r="BR24" s="10">
        <f>CALIBRAZIONEEMIROM!M76</f>
        <v>514.78894103830476</v>
      </c>
      <c r="BS24" s="10">
        <f>CALIBRAZIONEEMIROM!N76</f>
        <v>549.58622816312732</v>
      </c>
      <c r="BT24" s="10">
        <f>CALIBRAZIONEEMIROM!O76</f>
        <v>563.80498769089445</v>
      </c>
      <c r="BU24" s="10">
        <f>CALIBRAZIONEEMIROM!P76</f>
        <v>612.06220724425202</v>
      </c>
      <c r="BV24" s="10">
        <f>CALIBRAZIONEEMIROM!Q76</f>
        <v>629.95465890191838</v>
      </c>
      <c r="BW24" s="10">
        <f>CALIBRAZIONEEMIROM!R76</f>
        <v>660.41816990532232</v>
      </c>
      <c r="BX24" s="10">
        <f>CALIBRAZIONEEMIROM!S76</f>
        <v>657.35910375732738</v>
      </c>
      <c r="BY24" s="10">
        <f>CALIBRAZIONEEMIROM!T76</f>
        <v>697.26591853705486</v>
      </c>
      <c r="BZ24" s="10">
        <f>CALIBRAZIONEEMIROM!U76</f>
        <v>709.28956687746643</v>
      </c>
      <c r="CA24" s="10">
        <f>CALIBRAZIONEEMIROM!V76</f>
        <v>724.94667576558891</v>
      </c>
      <c r="CB24" s="10">
        <f>CALIBRAZIONEEMIROM!W76</f>
        <v>714.4409191009363</v>
      </c>
      <c r="CC24" s="10">
        <f>CALIBRAZIONEEMIROM!X76</f>
        <v>718.79808812247074</v>
      </c>
      <c r="CD24" s="10">
        <f>CALIBRAZIONEEMIROM!Y76</f>
        <v>706.52464897315735</v>
      </c>
      <c r="CE24" s="22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C24" s="29">
        <f>AVERAGE(CX21:DD21)</f>
        <v>-1.3000727448503403E-2</v>
      </c>
      <c r="DE24" s="22"/>
      <c r="DF24" s="53">
        <f>AVERAGE(DW23:EC23)</f>
        <v>0.27482390868941187</v>
      </c>
      <c r="DG24" s="22"/>
      <c r="DH24" s="22"/>
      <c r="DI24" s="22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</row>
    <row r="25" spans="1:143" ht="22" thickTop="1" thickBot="1">
      <c r="A25" s="1" t="s">
        <v>2</v>
      </c>
      <c r="B25" s="2">
        <f t="shared" ref="B25:Y25" si="91">B5</f>
        <v>68235</v>
      </c>
      <c r="C25" s="2">
        <f t="shared" si="91"/>
        <v>66265</v>
      </c>
      <c r="D25" s="2">
        <f t="shared" si="91"/>
        <v>63316</v>
      </c>
      <c r="E25" s="2">
        <f t="shared" si="91"/>
        <v>60371</v>
      </c>
      <c r="F25" s="2">
        <f t="shared" si="91"/>
        <v>57702</v>
      </c>
      <c r="G25" s="2">
        <f t="shared" si="91"/>
        <v>54681</v>
      </c>
      <c r="H25" s="2">
        <f t="shared" si="91"/>
        <v>52507</v>
      </c>
      <c r="I25" s="2">
        <f t="shared" si="91"/>
        <v>51232</v>
      </c>
      <c r="J25" s="2">
        <f t="shared" si="91"/>
        <v>50602</v>
      </c>
      <c r="K25" s="2">
        <f t="shared" si="91"/>
        <v>49879</v>
      </c>
      <c r="L25" s="2">
        <f t="shared" si="91"/>
        <v>49406</v>
      </c>
      <c r="M25" s="2">
        <f t="shared" si="91"/>
        <v>49074</v>
      </c>
      <c r="N25" s="2">
        <f t="shared" si="91"/>
        <v>48509</v>
      </c>
      <c r="O25" s="2">
        <f t="shared" si="91"/>
        <v>47897</v>
      </c>
      <c r="P25" s="2">
        <f t="shared" si="91"/>
        <v>47946</v>
      </c>
      <c r="Q25" s="2">
        <f t="shared" si="91"/>
        <v>48434</v>
      </c>
      <c r="R25" s="2">
        <f t="shared" si="91"/>
        <v>49418</v>
      </c>
      <c r="S25" s="2">
        <f t="shared" si="91"/>
        <v>50496</v>
      </c>
      <c r="T25" s="2">
        <f t="shared" si="91"/>
        <v>51960</v>
      </c>
      <c r="U25" s="2">
        <f t="shared" si="91"/>
        <v>52782</v>
      </c>
      <c r="V25" s="2">
        <f t="shared" si="91"/>
        <v>53668</v>
      </c>
      <c r="W25" s="2">
        <f t="shared" si="91"/>
        <v>54020</v>
      </c>
      <c r="X25" s="2">
        <f t="shared" si="91"/>
        <v>54271</v>
      </c>
      <c r="Y25" s="2">
        <f t="shared" si="91"/>
        <v>54802</v>
      </c>
      <c r="AB25" s="1" t="str">
        <f t="shared" si="64"/>
        <v>15 - 19</v>
      </c>
      <c r="AC25" s="10">
        <f t="shared" si="67"/>
        <v>25145065.970440704</v>
      </c>
      <c r="AD25" s="10">
        <f t="shared" si="67"/>
        <v>27979670.027388047</v>
      </c>
      <c r="AE25" s="10">
        <f t="shared" si="67"/>
        <v>28053514.386464629</v>
      </c>
      <c r="AF25" s="10">
        <f t="shared" si="67"/>
        <v>25683390.64047087</v>
      </c>
      <c r="AG25" s="10">
        <f t="shared" si="67"/>
        <v>23625933.88190366</v>
      </c>
      <c r="AH25" s="10">
        <f t="shared" si="88"/>
        <v>23360426.346168235</v>
      </c>
      <c r="AI25" s="10">
        <f t="shared" si="68"/>
        <v>23816643.363280319</v>
      </c>
      <c r="AJ25" s="10">
        <f t="shared" si="69"/>
        <v>24377255.131219037</v>
      </c>
      <c r="AK25" s="10">
        <f t="shared" si="70"/>
        <v>21986451.845673371</v>
      </c>
      <c r="AL25" s="10">
        <f t="shared" si="71"/>
        <v>23063130.391889576</v>
      </c>
      <c r="AM25" s="10">
        <f t="shared" si="72"/>
        <v>24724996.662673507</v>
      </c>
      <c r="AN25" s="10">
        <f t="shared" si="73"/>
        <v>26927082.237950884</v>
      </c>
      <c r="AO25" s="10">
        <f t="shared" si="74"/>
        <v>28382812.027238019</v>
      </c>
      <c r="AP25" s="10">
        <f t="shared" si="75"/>
        <v>28708850.905549482</v>
      </c>
      <c r="AQ25" s="10">
        <f t="shared" si="76"/>
        <v>31145210.491176944</v>
      </c>
      <c r="AR25" s="10">
        <f t="shared" si="77"/>
        <v>32317737.685933124</v>
      </c>
      <c r="AS25" s="10">
        <f t="shared" si="78"/>
        <v>34489348.910569891</v>
      </c>
      <c r="AT25" s="10">
        <f t="shared" si="79"/>
        <v>34985414.615823708</v>
      </c>
      <c r="AU25" s="10">
        <f t="shared" si="80"/>
        <v>38068855.129082151</v>
      </c>
      <c r="AV25" s="10">
        <f t="shared" si="81"/>
        <v>39200313.596444197</v>
      </c>
      <c r="AW25" s="10">
        <f t="shared" si="82"/>
        <v>40573966.362627946</v>
      </c>
      <c r="AX25" s="10">
        <f t="shared" si="83"/>
        <v>40248239.750232331</v>
      </c>
      <c r="AY25" s="10">
        <f t="shared" si="84"/>
        <v>40681853.192377873</v>
      </c>
      <c r="AZ25" s="10">
        <f t="shared" si="85"/>
        <v>40378456.837201737</v>
      </c>
      <c r="BF25" s="1" t="str">
        <f>CALIBRAZIONEEMIROM!A77</f>
        <v>15 - 19</v>
      </c>
      <c r="BG25" s="10">
        <f>CALIBRAZIONEEMIROM!B77</f>
        <v>368.50686554467217</v>
      </c>
      <c r="BH25" s="10">
        <f>CALIBRAZIONEEMIROM!C77</f>
        <v>422.2390406306202</v>
      </c>
      <c r="BI25" s="10">
        <f>CALIBRAZIONEEMIROM!D77</f>
        <v>443.07148882533056</v>
      </c>
      <c r="BJ25" s="10">
        <f>CALIBRAZIONEEMIROM!E77</f>
        <v>425.42596015422754</v>
      </c>
      <c r="BK25" s="10">
        <f>CALIBRAZIONEEMIROM!F77</f>
        <v>409.44740012310945</v>
      </c>
      <c r="BL25" s="10">
        <f>CALIBRAZIONEEMIROM!G77</f>
        <v>427.2128590583244</v>
      </c>
      <c r="BM25" s="10">
        <f>CALIBRAZIONEEMIROM!H77</f>
        <v>453.58987112728437</v>
      </c>
      <c r="BN25" s="10">
        <f>CALIBRAZIONEEMIROM!I77</f>
        <v>475.82087623397558</v>
      </c>
      <c r="BO25" s="10">
        <f>CALIBRAZIONEEMIROM!J77</f>
        <v>434.49768478861256</v>
      </c>
      <c r="BP25" s="10">
        <f>CALIBRAZIONEEMIROM!K77</f>
        <v>462.38157124019278</v>
      </c>
      <c r="BQ25" s="10">
        <f>CALIBRAZIONEEMIROM!L77</f>
        <v>500.44522249673133</v>
      </c>
      <c r="BR25" s="10">
        <f>CALIBRAZIONEEMIROM!M77</f>
        <v>548.7036360995819</v>
      </c>
      <c r="BS25" s="10">
        <f>CALIBRAZIONEEMIROM!N77</f>
        <v>585.10404311030982</v>
      </c>
      <c r="BT25" s="10">
        <f>CALIBRAZIONEEMIROM!O77</f>
        <v>599.38724566360065</v>
      </c>
      <c r="BU25" s="10">
        <f>CALIBRAZIONEEMIROM!P77</f>
        <v>649.58933990691492</v>
      </c>
      <c r="BV25" s="10">
        <f>CALIBRAZIONEEMIROM!Q77</f>
        <v>667.25312148352657</v>
      </c>
      <c r="BW25" s="10">
        <f>CALIBRAZIONEEMIROM!R77</f>
        <v>697.91065827370369</v>
      </c>
      <c r="BX25" s="10">
        <f>CALIBRAZIONEEMIROM!S77</f>
        <v>692.83536549080532</v>
      </c>
      <c r="BY25" s="10">
        <f>CALIBRAZIONEEMIROM!T77</f>
        <v>732.6569501363</v>
      </c>
      <c r="BZ25" s="10">
        <f>CALIBRAZIONEEMIROM!U77</f>
        <v>742.68336926308586</v>
      </c>
      <c r="CA25" s="10">
        <f>CALIBRAZIONEEMIROM!V77</f>
        <v>756.01785724506124</v>
      </c>
      <c r="CB25" s="10">
        <f>CALIBRAZIONEEMIROM!W77</f>
        <v>745.06182432862522</v>
      </c>
      <c r="CC25" s="10">
        <f>CALIBRAZIONEEMIROM!X77</f>
        <v>749.60574141581822</v>
      </c>
      <c r="CD25" s="10">
        <f>CALIBRAZIONEEMIROM!Y77</f>
        <v>736.80626322400167</v>
      </c>
      <c r="CE25" s="22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E25" s="22"/>
      <c r="DF25" s="22"/>
      <c r="DG25" s="22"/>
      <c r="DH25" s="22"/>
      <c r="DI25" s="22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</row>
    <row r="26" spans="1:143" ht="22" thickTop="1" thickBot="1">
      <c r="A26" s="1" t="s">
        <v>3</v>
      </c>
      <c r="B26" s="2">
        <f t="shared" ref="B26:Y26" si="92">B6</f>
        <v>77392</v>
      </c>
      <c r="C26" s="2">
        <f t="shared" si="92"/>
        <v>75662</v>
      </c>
      <c r="D26" s="2">
        <f t="shared" si="92"/>
        <v>74911</v>
      </c>
      <c r="E26" s="2">
        <f t="shared" si="92"/>
        <v>73203</v>
      </c>
      <c r="F26" s="2">
        <f t="shared" si="92"/>
        <v>71497</v>
      </c>
      <c r="G26" s="2">
        <f t="shared" si="92"/>
        <v>69472</v>
      </c>
      <c r="H26" s="2">
        <f t="shared" si="92"/>
        <v>67510</v>
      </c>
      <c r="I26" s="2">
        <f t="shared" si="92"/>
        <v>64513</v>
      </c>
      <c r="J26" s="2">
        <f t="shared" si="92"/>
        <v>61842</v>
      </c>
      <c r="K26" s="2">
        <f t="shared" si="92"/>
        <v>59279</v>
      </c>
      <c r="L26" s="2">
        <f t="shared" si="92"/>
        <v>56511</v>
      </c>
      <c r="M26" s="2">
        <f t="shared" si="92"/>
        <v>54502</v>
      </c>
      <c r="N26" s="2">
        <f t="shared" si="92"/>
        <v>53155</v>
      </c>
      <c r="O26" s="2">
        <f t="shared" si="92"/>
        <v>52648</v>
      </c>
      <c r="P26" s="2">
        <f t="shared" si="92"/>
        <v>52308</v>
      </c>
      <c r="Q26" s="2">
        <f t="shared" si="92"/>
        <v>52051</v>
      </c>
      <c r="R26" s="2">
        <f t="shared" si="92"/>
        <v>51678</v>
      </c>
      <c r="S26" s="2">
        <f t="shared" si="92"/>
        <v>51357</v>
      </c>
      <c r="T26" s="2">
        <f t="shared" si="92"/>
        <v>51438</v>
      </c>
      <c r="U26" s="2">
        <f t="shared" si="92"/>
        <v>51854</v>
      </c>
      <c r="V26" s="2">
        <f t="shared" si="92"/>
        <v>52469</v>
      </c>
      <c r="W26" s="2">
        <f t="shared" si="92"/>
        <v>53267</v>
      </c>
      <c r="X26" s="2">
        <f t="shared" si="92"/>
        <v>54434</v>
      </c>
      <c r="Y26" s="2">
        <f t="shared" si="92"/>
        <v>55601</v>
      </c>
      <c r="AB26" s="1" t="str">
        <f t="shared" si="64"/>
        <v>20 - 24</v>
      </c>
      <c r="AC26" s="10">
        <f t="shared" si="67"/>
        <v>30431600.559480898</v>
      </c>
      <c r="AD26" s="10">
        <f t="shared" si="67"/>
        <v>34100203.830581784</v>
      </c>
      <c r="AE26" s="10">
        <f t="shared" si="67"/>
        <v>35443413.461426258</v>
      </c>
      <c r="AF26" s="10">
        <f t="shared" si="67"/>
        <v>33274865.53836583</v>
      </c>
      <c r="AG26" s="10">
        <f t="shared" si="67"/>
        <v>31299845.699057449</v>
      </c>
      <c r="AH26" s="10">
        <f t="shared" si="88"/>
        <v>31757164.055294324</v>
      </c>
      <c r="AI26" s="10">
        <f t="shared" si="68"/>
        <v>32793014.275977988</v>
      </c>
      <c r="AJ26" s="10">
        <f t="shared" si="69"/>
        <v>32902262.781307358</v>
      </c>
      <c r="AK26" s="10">
        <f t="shared" si="70"/>
        <v>28827402.540740412</v>
      </c>
      <c r="AL26" s="10">
        <f t="shared" si="71"/>
        <v>29433428.128937211</v>
      </c>
      <c r="AM26" s="10">
        <f t="shared" si="72"/>
        <v>30396976.732142579</v>
      </c>
      <c r="AN26" s="10">
        <f t="shared" si="73"/>
        <v>32172150.601974212</v>
      </c>
      <c r="AO26" s="10">
        <f t="shared" si="74"/>
        <v>33486926.011211757</v>
      </c>
      <c r="AP26" s="10">
        <f t="shared" si="75"/>
        <v>34003832.364532471</v>
      </c>
      <c r="AQ26" s="10">
        <f t="shared" si="76"/>
        <v>36639800.432365127</v>
      </c>
      <c r="AR26" s="10">
        <f t="shared" si="77"/>
        <v>37474760.78422755</v>
      </c>
      <c r="AS26" s="10">
        <f t="shared" si="78"/>
        <v>38937366.208294548</v>
      </c>
      <c r="AT26" s="10">
        <f t="shared" si="79"/>
        <v>38433678.709977075</v>
      </c>
      <c r="AU26" s="10">
        <f t="shared" si="80"/>
        <v>40727561.553101279</v>
      </c>
      <c r="AV26" s="10">
        <f t="shared" si="81"/>
        <v>41643403.856248505</v>
      </c>
      <c r="AW26" s="10">
        <f t="shared" si="82"/>
        <v>42928048.593884006</v>
      </c>
      <c r="AX26" s="10">
        <f t="shared" si="83"/>
        <v>42949375.714039505</v>
      </c>
      <c r="AY26" s="10">
        <f t="shared" si="84"/>
        <v>44158006.526968822</v>
      </c>
      <c r="AZ26" s="10">
        <f t="shared" si="85"/>
        <v>44334541.109440118</v>
      </c>
      <c r="BF26" s="1" t="str">
        <f>CALIBRAZIONEEMIROM!A78</f>
        <v>20 - 24</v>
      </c>
      <c r="BG26" s="10">
        <f>CALIBRAZIONEEMIROM!B78</f>
        <v>393.21377609418153</v>
      </c>
      <c r="BH26" s="10">
        <f>CALIBRAZIONEEMIROM!C78</f>
        <v>450.69128268591612</v>
      </c>
      <c r="BI26" s="10">
        <f>CALIBRAZIONEEMIROM!D78</f>
        <v>473.14030598211559</v>
      </c>
      <c r="BJ26" s="10">
        <f>CALIBRAZIONEEMIROM!E78</f>
        <v>454.55603647891246</v>
      </c>
      <c r="BK26" s="10">
        <f>CALIBRAZIONEEMIROM!F78</f>
        <v>437.77844803358812</v>
      </c>
      <c r="BL26" s="10">
        <f>CALIBRAZIONEEMIROM!G78</f>
        <v>457.12177647533287</v>
      </c>
      <c r="BM26" s="10">
        <f>CALIBRAZIONEEMIROM!H78</f>
        <v>485.75047068549827</v>
      </c>
      <c r="BN26" s="10">
        <f>CALIBRAZIONEEMIROM!I78</f>
        <v>510.00980858598047</v>
      </c>
      <c r="BO26" s="10">
        <f>CALIBRAZIONEEMIROM!J78</f>
        <v>466.14602601371899</v>
      </c>
      <c r="BP26" s="10">
        <f>CALIBRAZIONEEMIROM!K78</f>
        <v>496.52369521984531</v>
      </c>
      <c r="BQ26" s="10">
        <f>CALIBRAZIONEEMIROM!L78</f>
        <v>537.89486528538828</v>
      </c>
      <c r="BR26" s="10">
        <f>CALIBRAZIONEEMIROM!M78</f>
        <v>590.29302781501985</v>
      </c>
      <c r="BS26" s="10">
        <f>CALIBRAZIONEEMIROM!N78</f>
        <v>629.98637966723277</v>
      </c>
      <c r="BT26" s="10">
        <f>CALIBRAZIONEEMIROM!O78</f>
        <v>645.87130307955613</v>
      </c>
      <c r="BU26" s="10">
        <f>CALIBRAZIONEEMIROM!P78</f>
        <v>700.46265260314146</v>
      </c>
      <c r="BV26" s="10">
        <f>CALIBRAZIONEEMIROM!Q78</f>
        <v>719.96235969006455</v>
      </c>
      <c r="BW26" s="10">
        <f>CALIBRAZIONEEMIROM!R78</f>
        <v>753.46116738833837</v>
      </c>
      <c r="BX26" s="10">
        <f>CALIBRAZIONEEMIROM!S78</f>
        <v>748.36300231666723</v>
      </c>
      <c r="BY26" s="10">
        <f>CALIBRAZIONEEMIROM!T78</f>
        <v>791.77964837476725</v>
      </c>
      <c r="BZ26" s="10">
        <f>CALIBRAZIONEEMIROM!U78</f>
        <v>803.08951780476923</v>
      </c>
      <c r="CA26" s="10">
        <f>CALIBRAZIONEEMIROM!V78</f>
        <v>818.16022020400624</v>
      </c>
      <c r="CB26" s="10">
        <f>CALIBRAZIONEEMIROM!W78</f>
        <v>806.30363478400329</v>
      </c>
      <c r="CC26" s="10">
        <f>CALIBRAZIONEEMIROM!X78</f>
        <v>811.2210480025135</v>
      </c>
      <c r="CD26" s="10">
        <f>CALIBRAZIONEEMIROM!Y78</f>
        <v>797.36949172569052</v>
      </c>
      <c r="CE26" s="22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E26" s="22"/>
      <c r="DF26" s="22"/>
      <c r="DG26" s="22"/>
      <c r="DH26" s="22"/>
      <c r="DI26" s="22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</row>
    <row r="27" spans="1:143" ht="22" thickTop="1" thickBot="1">
      <c r="A27" s="1" t="s">
        <v>4</v>
      </c>
      <c r="B27" s="2">
        <f t="shared" ref="B27:Y27" si="93">B7</f>
        <v>75614</v>
      </c>
      <c r="C27" s="2">
        <f t="shared" si="93"/>
        <v>77842</v>
      </c>
      <c r="D27" s="2">
        <f t="shared" si="93"/>
        <v>79619</v>
      </c>
      <c r="E27" s="2">
        <f t="shared" si="93"/>
        <v>80494</v>
      </c>
      <c r="F27" s="2">
        <f t="shared" si="93"/>
        <v>80421</v>
      </c>
      <c r="G27" s="2">
        <f t="shared" si="93"/>
        <v>79557</v>
      </c>
      <c r="H27" s="2">
        <f t="shared" si="93"/>
        <v>77843</v>
      </c>
      <c r="I27" s="2">
        <f t="shared" si="93"/>
        <v>76778</v>
      </c>
      <c r="J27" s="2">
        <f t="shared" si="93"/>
        <v>75416</v>
      </c>
      <c r="K27" s="2">
        <f t="shared" si="93"/>
        <v>74007</v>
      </c>
      <c r="L27" s="2">
        <f t="shared" si="93"/>
        <v>72364</v>
      </c>
      <c r="M27" s="2">
        <f t="shared" si="93"/>
        <v>70864</v>
      </c>
      <c r="N27" s="2">
        <f t="shared" si="93"/>
        <v>67901</v>
      </c>
      <c r="O27" s="2">
        <f t="shared" si="93"/>
        <v>65836</v>
      </c>
      <c r="P27" s="2">
        <f t="shared" si="93"/>
        <v>64258</v>
      </c>
      <c r="Q27" s="2">
        <f t="shared" si="93"/>
        <v>62519</v>
      </c>
      <c r="R27" s="2">
        <f t="shared" si="93"/>
        <v>60837</v>
      </c>
      <c r="S27" s="2">
        <f t="shared" si="93"/>
        <v>59634</v>
      </c>
      <c r="T27" s="2">
        <f t="shared" si="93"/>
        <v>59705</v>
      </c>
      <c r="U27" s="2">
        <f t="shared" si="93"/>
        <v>59093</v>
      </c>
      <c r="V27" s="2">
        <f t="shared" si="93"/>
        <v>58401</v>
      </c>
      <c r="W27" s="2">
        <f t="shared" si="93"/>
        <v>58013</v>
      </c>
      <c r="X27" s="2">
        <f t="shared" si="93"/>
        <v>58327</v>
      </c>
      <c r="Y27" s="2">
        <f t="shared" si="93"/>
        <v>57995</v>
      </c>
      <c r="AB27" s="1" t="str">
        <f t="shared" si="64"/>
        <v>25 - 29</v>
      </c>
      <c r="AC27" s="10">
        <f t="shared" si="67"/>
        <v>31714062.342873447</v>
      </c>
      <c r="AD27" s="10">
        <f t="shared" si="67"/>
        <v>37383139.779624566</v>
      </c>
      <c r="AE27" s="10">
        <f t="shared" si="67"/>
        <v>40110443.330200955</v>
      </c>
      <c r="AF27" s="10">
        <f t="shared" si="67"/>
        <v>38938245.367955357</v>
      </c>
      <c r="AG27" s="10">
        <f t="shared" si="67"/>
        <v>37456709.349571131</v>
      </c>
      <c r="AH27" s="10">
        <f t="shared" si="88"/>
        <v>38690159.769830495</v>
      </c>
      <c r="AI27" s="10">
        <f t="shared" si="68"/>
        <v>40235470.510289595</v>
      </c>
      <c r="AJ27" s="10">
        <f t="shared" si="69"/>
        <v>41684620.912450887</v>
      </c>
      <c r="AK27" s="10">
        <f t="shared" si="70"/>
        <v>37447580.280530378</v>
      </c>
      <c r="AL27" s="10">
        <f t="shared" si="71"/>
        <v>39175644.192393176</v>
      </c>
      <c r="AM27" s="10">
        <f t="shared" si="72"/>
        <v>41540111.704404853</v>
      </c>
      <c r="AN27" s="10">
        <f t="shared" si="73"/>
        <v>44694485.071579404</v>
      </c>
      <c r="AO27" s="10">
        <f t="shared" si="74"/>
        <v>45765209.888597041</v>
      </c>
      <c r="AP27" s="10">
        <f t="shared" si="75"/>
        <v>45555535.688313156</v>
      </c>
      <c r="AQ27" s="10">
        <f t="shared" si="76"/>
        <v>48290226.164762087</v>
      </c>
      <c r="AR27" s="10">
        <f t="shared" si="77"/>
        <v>48357491.983632974</v>
      </c>
      <c r="AS27" s="10">
        <f t="shared" si="78"/>
        <v>49306354.371255778</v>
      </c>
      <c r="AT27" s="10">
        <f t="shared" si="79"/>
        <v>48050164.836442403</v>
      </c>
      <c r="AU27" s="10">
        <f t="shared" si="80"/>
        <v>50924674.950861342</v>
      </c>
      <c r="AV27" s="10">
        <f t="shared" si="81"/>
        <v>51115764.132212967</v>
      </c>
      <c r="AW27" s="10">
        <f t="shared" si="82"/>
        <v>51410551.159299515</v>
      </c>
      <c r="AX27" s="10">
        <f t="shared" si="83"/>
        <v>50328913.914672233</v>
      </c>
      <c r="AY27" s="10">
        <f t="shared" si="84"/>
        <v>50909926.054124773</v>
      </c>
      <c r="AZ27" s="10">
        <f t="shared" si="85"/>
        <v>49755808.109586872</v>
      </c>
      <c r="BF27" s="1" t="str">
        <f>CALIBRAZIONEEMIROM!A79</f>
        <v>25 - 29</v>
      </c>
      <c r="BG27" s="10">
        <f>CALIBRAZIONEEMIROM!B79</f>
        <v>419.42050867396841</v>
      </c>
      <c r="BH27" s="10">
        <f>CALIBRAZIONEEMIROM!C79</f>
        <v>480.24382440873262</v>
      </c>
      <c r="BI27" s="10">
        <f>CALIBRAZIONEEMIROM!D79</f>
        <v>503.77979289115603</v>
      </c>
      <c r="BJ27" s="10">
        <f>CALIBRAZIONEEMIROM!E79</f>
        <v>483.74096663049863</v>
      </c>
      <c r="BK27" s="10">
        <f>CALIBRAZIONEEMIROM!F79</f>
        <v>465.7578163610392</v>
      </c>
      <c r="BL27" s="10">
        <f>CALIBRAZIONEEMIROM!G79</f>
        <v>486.31999409015543</v>
      </c>
      <c r="BM27" s="10">
        <f>CALIBRAZIONEEMIROM!H79</f>
        <v>516.87975168338312</v>
      </c>
      <c r="BN27" s="10">
        <f>CALIBRAZIONEEMIROM!I79</f>
        <v>542.92402657598382</v>
      </c>
      <c r="BO27" s="10">
        <f>CALIBRAZIONEEMIROM!J79</f>
        <v>496.54689032208518</v>
      </c>
      <c r="BP27" s="10">
        <f>CALIBRAZIONEEMIROM!K79</f>
        <v>529.35052349633384</v>
      </c>
      <c r="BQ27" s="10">
        <f>CALIBRAZIONEEMIROM!L79</f>
        <v>574.0438851418503</v>
      </c>
      <c r="BR27" s="10">
        <f>CALIBRAZIONEEMIROM!M79</f>
        <v>630.70790629345515</v>
      </c>
      <c r="BS27" s="10">
        <f>CALIBRAZIONEEMIROM!N79</f>
        <v>673.99905581062194</v>
      </c>
      <c r="BT27" s="10">
        <f>CALIBRAZIONEEMIROM!O79</f>
        <v>691.95479203343393</v>
      </c>
      <c r="BU27" s="10">
        <f>CALIBRAZIONEEMIROM!P79</f>
        <v>751.5052781717776</v>
      </c>
      <c r="BV27" s="10">
        <f>CALIBRAZIONEEMIROM!Q79</f>
        <v>773.48473237948417</v>
      </c>
      <c r="BW27" s="10">
        <f>CALIBRAZIONEEMIROM!R79</f>
        <v>810.46656428252174</v>
      </c>
      <c r="BX27" s="10">
        <f>CALIBRAZIONEEMIROM!S79</f>
        <v>805.75116269984244</v>
      </c>
      <c r="BY27" s="10">
        <f>CALIBRAZIONEEMIROM!T79</f>
        <v>852.93819530795315</v>
      </c>
      <c r="BZ27" s="10">
        <f>CALIBRAZIONEEMIROM!U79</f>
        <v>865.0054005078938</v>
      </c>
      <c r="CA27" s="10">
        <f>CALIBRAZIONEEMIROM!V79</f>
        <v>880.30258316295124</v>
      </c>
      <c r="CB27" s="10">
        <f>CALIBRAZIONEEMIROM!W79</f>
        <v>867.54544523938137</v>
      </c>
      <c r="CC27" s="10">
        <f>CALIBRAZIONEEMIROM!X79</f>
        <v>872.83635458920867</v>
      </c>
      <c r="CD27" s="10">
        <f>CALIBRAZIONEEMIROM!Y79</f>
        <v>857.93272022737949</v>
      </c>
      <c r="CE27" s="22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E27" s="22"/>
      <c r="DF27" s="22"/>
      <c r="DG27" s="22"/>
      <c r="DH27" s="22"/>
      <c r="DI27" s="22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</row>
    <row r="28" spans="1:143" ht="22" thickTop="1" thickBot="1">
      <c r="A28" s="1" t="s">
        <v>5</v>
      </c>
      <c r="B28" s="2">
        <f t="shared" ref="B28:Y28" si="94">B8</f>
        <v>64871</v>
      </c>
      <c r="C28" s="2">
        <f t="shared" si="94"/>
        <v>66846</v>
      </c>
      <c r="D28" s="2">
        <f t="shared" si="94"/>
        <v>69456</v>
      </c>
      <c r="E28" s="2">
        <f t="shared" si="94"/>
        <v>71294</v>
      </c>
      <c r="F28" s="2">
        <f t="shared" si="94"/>
        <v>74068</v>
      </c>
      <c r="G28" s="2">
        <f t="shared" si="94"/>
        <v>76848</v>
      </c>
      <c r="H28" s="2">
        <f t="shared" si="94"/>
        <v>79272</v>
      </c>
      <c r="I28" s="2">
        <f t="shared" si="94"/>
        <v>80775</v>
      </c>
      <c r="J28" s="2">
        <f t="shared" si="94"/>
        <v>81945</v>
      </c>
      <c r="K28" s="2">
        <f t="shared" si="94"/>
        <v>82099</v>
      </c>
      <c r="L28" s="2">
        <f t="shared" si="94"/>
        <v>81499</v>
      </c>
      <c r="M28" s="2">
        <f t="shared" si="94"/>
        <v>80057</v>
      </c>
      <c r="N28" s="2">
        <f t="shared" si="94"/>
        <v>78981</v>
      </c>
      <c r="O28" s="2">
        <f t="shared" si="94"/>
        <v>78493</v>
      </c>
      <c r="P28" s="2">
        <f t="shared" si="94"/>
        <v>77783</v>
      </c>
      <c r="Q28" s="2">
        <f t="shared" si="94"/>
        <v>76911</v>
      </c>
      <c r="R28" s="2">
        <f t="shared" si="94"/>
        <v>76037</v>
      </c>
      <c r="S28" s="2">
        <f t="shared" si="94"/>
        <v>74088</v>
      </c>
      <c r="T28" s="2">
        <f t="shared" si="94"/>
        <v>72441</v>
      </c>
      <c r="U28" s="2">
        <f t="shared" si="94"/>
        <v>70390</v>
      </c>
      <c r="V28" s="2">
        <f t="shared" si="94"/>
        <v>67638</v>
      </c>
      <c r="W28" s="2">
        <f t="shared" si="94"/>
        <v>65587</v>
      </c>
      <c r="X28" s="2">
        <f t="shared" si="94"/>
        <v>64731</v>
      </c>
      <c r="Y28" s="2">
        <f t="shared" si="94"/>
        <v>64672</v>
      </c>
      <c r="AB28" s="1" t="str">
        <f t="shared" si="64"/>
        <v>30 - 34</v>
      </c>
      <c r="AC28" s="10">
        <f t="shared" si="67"/>
        <v>29402134.303536281</v>
      </c>
      <c r="AD28" s="10">
        <f t="shared" si="67"/>
        <v>34577271.091207676</v>
      </c>
      <c r="AE28" s="10">
        <f t="shared" si="67"/>
        <v>37572992.041110098</v>
      </c>
      <c r="AF28" s="10">
        <f t="shared" si="67"/>
        <v>36929005.744194925</v>
      </c>
      <c r="AG28" s="10">
        <f t="shared" si="67"/>
        <v>36845202.921796866</v>
      </c>
      <c r="AH28" s="10">
        <f t="shared" si="88"/>
        <v>39824644.328217082</v>
      </c>
      <c r="AI28" s="10">
        <f t="shared" si="68"/>
        <v>43575124.894915648</v>
      </c>
      <c r="AJ28" s="10">
        <f t="shared" si="69"/>
        <v>46559583.709041633</v>
      </c>
      <c r="AK28" s="10">
        <f t="shared" si="70"/>
        <v>43139830.625446081</v>
      </c>
      <c r="AL28" s="10">
        <f t="shared" si="71"/>
        <v>46028516.462352708</v>
      </c>
      <c r="AM28" s="10">
        <f t="shared" si="72"/>
        <v>49516640.647325754</v>
      </c>
      <c r="AN28" s="10">
        <f t="shared" si="73"/>
        <v>53427026.264125228</v>
      </c>
      <c r="AO28" s="10">
        <f t="shared" si="74"/>
        <v>56335777.841076486</v>
      </c>
      <c r="AP28" s="10">
        <f t="shared" si="75"/>
        <v>57516519.569794916</v>
      </c>
      <c r="AQ28" s="10">
        <f t="shared" si="76"/>
        <v>61976228.469106615</v>
      </c>
      <c r="AR28" s="10">
        <f t="shared" si="77"/>
        <v>63190977.370047837</v>
      </c>
      <c r="AS28" s="10">
        <f t="shared" si="78"/>
        <v>65631631.675928563</v>
      </c>
      <c r="AT28" s="10">
        <f t="shared" si="79"/>
        <v>63802068.202836871</v>
      </c>
      <c r="AU28" s="10">
        <f t="shared" si="80"/>
        <v>66342739.296247669</v>
      </c>
      <c r="AV28" s="10">
        <f t="shared" si="81"/>
        <v>65765062.388012536</v>
      </c>
      <c r="AW28" s="10">
        <f t="shared" si="82"/>
        <v>64795887.552247062</v>
      </c>
      <c r="AX28" s="10">
        <f t="shared" si="83"/>
        <v>61920536.394836381</v>
      </c>
      <c r="AY28" s="10">
        <f t="shared" si="84"/>
        <v>61485095.582243249</v>
      </c>
      <c r="AZ28" s="10">
        <f t="shared" si="85"/>
        <v>60380156.274621591</v>
      </c>
      <c r="BF28" s="1" t="str">
        <f>CALIBRAZIONEEMIROM!A80</f>
        <v>30 - 34</v>
      </c>
      <c r="BG28" s="10">
        <f>CALIBRAZIONEEMIROM!B80</f>
        <v>453.24003489288407</v>
      </c>
      <c r="BH28" s="10">
        <f>CALIBRAZIONEEMIROM!C80</f>
        <v>517.26761647978446</v>
      </c>
      <c r="BI28" s="10">
        <f>CALIBRAZIONEEMIROM!D80</f>
        <v>540.96106947002556</v>
      </c>
      <c r="BJ28" s="10">
        <f>CALIBRAZIONEEMIROM!E80</f>
        <v>517.98195842840812</v>
      </c>
      <c r="BK28" s="10">
        <f>CALIBRAZIONEEMIROM!F80</f>
        <v>497.45103042875286</v>
      </c>
      <c r="BL28" s="10">
        <f>CALIBRAZIONEEMIROM!G80</f>
        <v>518.22616500386584</v>
      </c>
      <c r="BM28" s="10">
        <f>CALIBRAZIONEEMIROM!H80</f>
        <v>549.69125157578526</v>
      </c>
      <c r="BN28" s="10">
        <f>CALIBRAZIONEEMIROM!I80</f>
        <v>576.41081657742654</v>
      </c>
      <c r="BO28" s="10">
        <f>CALIBRAZIONEEMIROM!J80</f>
        <v>526.44860120136775</v>
      </c>
      <c r="BP28" s="10">
        <f>CALIBRAZIONEEMIROM!K80</f>
        <v>560.64649340860069</v>
      </c>
      <c r="BQ28" s="10">
        <f>CALIBRAZIONEEMIROM!L80</f>
        <v>607.57359780274305</v>
      </c>
      <c r="BR28" s="10">
        <f>CALIBRAZIONEEMIROM!M80</f>
        <v>667.36233263955967</v>
      </c>
      <c r="BS28" s="10">
        <f>CALIBRAZIONEEMIROM!N80</f>
        <v>713.28266090675584</v>
      </c>
      <c r="BT28" s="10">
        <f>CALIBRAZIONEEMIROM!O80</f>
        <v>732.7598584561033</v>
      </c>
      <c r="BU28" s="10">
        <f>CALIBRAZIONEEMIROM!P80</f>
        <v>796.78372483841736</v>
      </c>
      <c r="BV28" s="10">
        <f>CALIBRAZIONEEMIROM!Q80</f>
        <v>821.6116988473409</v>
      </c>
      <c r="BW28" s="10">
        <f>CALIBRAZIONEEMIROM!R80</f>
        <v>863.15388134629939</v>
      </c>
      <c r="BX28" s="10">
        <f>CALIBRAZIONEEMIROM!S80</f>
        <v>861.1660215262508</v>
      </c>
      <c r="BY28" s="10">
        <f>CALIBRAZIONEEMIROM!T80</f>
        <v>915.81755216310751</v>
      </c>
      <c r="BZ28" s="10">
        <f>CALIBRAZIONEEMIROM!U80</f>
        <v>934.29553044484351</v>
      </c>
      <c r="CA28" s="10">
        <f>CALIBRAZIONEEMIROM!V80</f>
        <v>957.980536861632</v>
      </c>
      <c r="CB28" s="10">
        <f>CALIBRAZIONEEMIROM!W80</f>
        <v>944.0977083086035</v>
      </c>
      <c r="CC28" s="10">
        <f>CALIBRAZIONEEMIROM!X80</f>
        <v>949.85548782257729</v>
      </c>
      <c r="CD28" s="10">
        <f>CALIBRAZIONEEMIROM!Y80</f>
        <v>933.63675585449016</v>
      </c>
      <c r="CE28" s="22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E28" s="22"/>
      <c r="DF28" s="22"/>
      <c r="DG28" s="22"/>
      <c r="DH28" s="22"/>
      <c r="DI28" s="22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</row>
    <row r="29" spans="1:143" ht="22" thickTop="1" thickBot="1">
      <c r="A29" s="1" t="s">
        <v>6</v>
      </c>
      <c r="B29" s="2">
        <f t="shared" ref="B29:Y29" si="95">B9</f>
        <v>59339</v>
      </c>
      <c r="C29" s="2">
        <f t="shared" si="95"/>
        <v>59504</v>
      </c>
      <c r="D29" s="2">
        <f t="shared" si="95"/>
        <v>60553</v>
      </c>
      <c r="E29" s="2">
        <f t="shared" si="95"/>
        <v>61900</v>
      </c>
      <c r="F29" s="2">
        <f t="shared" si="95"/>
        <v>63257</v>
      </c>
      <c r="G29" s="2">
        <f t="shared" si="95"/>
        <v>65376</v>
      </c>
      <c r="H29" s="2">
        <f t="shared" si="95"/>
        <v>67508</v>
      </c>
      <c r="I29" s="2">
        <f t="shared" si="95"/>
        <v>70074</v>
      </c>
      <c r="J29" s="2">
        <f t="shared" si="95"/>
        <v>72090</v>
      </c>
      <c r="K29" s="2">
        <f t="shared" si="95"/>
        <v>74920</v>
      </c>
      <c r="L29" s="2">
        <f t="shared" si="95"/>
        <v>77844</v>
      </c>
      <c r="M29" s="2">
        <f t="shared" si="95"/>
        <v>80399</v>
      </c>
      <c r="N29" s="2">
        <f t="shared" si="95"/>
        <v>81876</v>
      </c>
      <c r="O29" s="2">
        <f t="shared" si="95"/>
        <v>83418</v>
      </c>
      <c r="P29" s="2">
        <f t="shared" si="95"/>
        <v>84184</v>
      </c>
      <c r="Q29" s="2">
        <f t="shared" si="95"/>
        <v>84199</v>
      </c>
      <c r="R29" s="2">
        <f t="shared" si="95"/>
        <v>83090</v>
      </c>
      <c r="S29" s="2">
        <f t="shared" si="95"/>
        <v>82521</v>
      </c>
      <c r="T29" s="2">
        <f t="shared" si="95"/>
        <v>82063</v>
      </c>
      <c r="U29" s="2">
        <f t="shared" si="95"/>
        <v>81310</v>
      </c>
      <c r="V29" s="2">
        <f t="shared" si="95"/>
        <v>80052</v>
      </c>
      <c r="W29" s="2">
        <f t="shared" si="95"/>
        <v>78740</v>
      </c>
      <c r="X29" s="2">
        <f t="shared" si="95"/>
        <v>76504</v>
      </c>
      <c r="Y29" s="2">
        <f t="shared" si="95"/>
        <v>74825</v>
      </c>
      <c r="AB29" s="1" t="str">
        <f t="shared" si="64"/>
        <v>35 - 39</v>
      </c>
      <c r="AC29" s="10">
        <f t="shared" si="67"/>
        <v>30069458.961690724</v>
      </c>
      <c r="AD29" s="10">
        <f t="shared" si="67"/>
        <v>34236857.498460636</v>
      </c>
      <c r="AE29" s="10">
        <f t="shared" si="67"/>
        <v>36250975.214124635</v>
      </c>
      <c r="AF29" s="10">
        <f t="shared" si="67"/>
        <v>35304771.189903408</v>
      </c>
      <c r="AG29" s="10">
        <f t="shared" si="67"/>
        <v>34477415.201085702</v>
      </c>
      <c r="AH29" s="10">
        <f t="shared" si="88"/>
        <v>36941099.929135732</v>
      </c>
      <c r="AI29" s="10">
        <f t="shared" si="68"/>
        <v>40271695.79045321</v>
      </c>
      <c r="AJ29" s="10">
        <f t="shared" si="69"/>
        <v>43634631.947028868</v>
      </c>
      <c r="AK29" s="10">
        <f t="shared" si="70"/>
        <v>40818200.760330275</v>
      </c>
      <c r="AL29" s="10">
        <f t="shared" si="71"/>
        <v>44983280.580416001</v>
      </c>
      <c r="AM29" s="10">
        <f t="shared" si="72"/>
        <v>50440771.925154224</v>
      </c>
      <c r="AN29" s="10">
        <f t="shared" si="73"/>
        <v>56990252.73716417</v>
      </c>
      <c r="AO29" s="10">
        <f t="shared" si="74"/>
        <v>61780647.88173335</v>
      </c>
      <c r="AP29" s="10">
        <f t="shared" si="75"/>
        <v>64400285.401901297</v>
      </c>
      <c r="AQ29" s="10">
        <f t="shared" si="76"/>
        <v>70374908.847702667</v>
      </c>
      <c r="AR29" s="10">
        <f t="shared" si="77"/>
        <v>72261533.289694875</v>
      </c>
      <c r="AS29" s="10">
        <f t="shared" si="78"/>
        <v>74560297.078524917</v>
      </c>
      <c r="AT29" s="10">
        <f t="shared" si="79"/>
        <v>73493584.905921891</v>
      </c>
      <c r="AU29" s="10">
        <f t="shared" si="80"/>
        <v>77268850.515265256</v>
      </c>
      <c r="AV29" s="10">
        <f t="shared" si="81"/>
        <v>77584616.874963254</v>
      </c>
      <c r="AW29" s="10">
        <f t="shared" si="82"/>
        <v>77722733.608350143</v>
      </c>
      <c r="AX29" s="10">
        <f t="shared" si="83"/>
        <v>75341029.16390571</v>
      </c>
      <c r="AY29" s="10">
        <f t="shared" si="84"/>
        <v>73647985.747253776</v>
      </c>
      <c r="AZ29" s="10">
        <f t="shared" si="85"/>
        <v>70801728.590426862</v>
      </c>
      <c r="BF29" s="1" t="str">
        <f>CALIBRAZIONEEMIROM!A81</f>
        <v>35 - 39</v>
      </c>
      <c r="BG29" s="10">
        <f>CALIBRAZIONEEMIROM!B81</f>
        <v>506.74023764624826</v>
      </c>
      <c r="BH29" s="10">
        <f>CALIBRAZIONEEMIROM!C81</f>
        <v>575.37068933955084</v>
      </c>
      <c r="BI29" s="10">
        <f>CALIBRAZIONEEMIROM!D81</f>
        <v>598.66522243529857</v>
      </c>
      <c r="BJ29" s="10">
        <f>CALIBRAZIONEEMIROM!E81</f>
        <v>570.3517155073248</v>
      </c>
      <c r="BK29" s="10">
        <f>CALIBRAZIONEEMIROM!F81</f>
        <v>545.03715321759967</v>
      </c>
      <c r="BL29" s="10">
        <f>CALIBRAZIONEEMIROM!G81</f>
        <v>565.0559827633341</v>
      </c>
      <c r="BM29" s="10">
        <f>CALIBRAZIONEEMIROM!H81</f>
        <v>596.5470135458495</v>
      </c>
      <c r="BN29" s="10">
        <f>CALIBRAZIONEEMIROM!I81</f>
        <v>622.69360885676383</v>
      </c>
      <c r="BO29" s="10">
        <f>CALIBRAZIONEEMIROM!J81</f>
        <v>566.2116903915977</v>
      </c>
      <c r="BP29" s="10">
        <f>CALIBRAZIONEEMIROM!K81</f>
        <v>600.41751975995726</v>
      </c>
      <c r="BQ29" s="10">
        <f>CALIBRAZIONEEMIROM!L81</f>
        <v>647.97250815932148</v>
      </c>
      <c r="BR29" s="10">
        <f>CALIBRAZIONEEMIROM!M81</f>
        <v>708.84280572101852</v>
      </c>
      <c r="BS29" s="10">
        <f>CALIBRAZIONEEMIROM!N81</f>
        <v>754.56358251176596</v>
      </c>
      <c r="BT29" s="10">
        <f>CALIBRAZIONEEMIROM!O81</f>
        <v>772.01905346449564</v>
      </c>
      <c r="BU29" s="10">
        <f>CALIBRAZIONEEMIROM!P81</f>
        <v>835.9653716585417</v>
      </c>
      <c r="BV29" s="10">
        <f>CALIBRAZIONEEMIROM!Q81</f>
        <v>858.22317711249389</v>
      </c>
      <c r="BW29" s="10">
        <f>CALIBRAZIONEEMIROM!R81</f>
        <v>897.34380886418239</v>
      </c>
      <c r="BX29" s="10">
        <f>CALIBRAZIONEEMIROM!S81</f>
        <v>890.60463283190813</v>
      </c>
      <c r="BY29" s="10">
        <f>CALIBRAZIONEEMIROM!T81</f>
        <v>941.57964631155653</v>
      </c>
      <c r="BZ29" s="10">
        <f>CALIBRAZIONEEMIROM!U81</f>
        <v>954.18296488701583</v>
      </c>
      <c r="CA29" s="10">
        <f>CALIBRAZIONEEMIROM!V81</f>
        <v>970.90308310036164</v>
      </c>
      <c r="CB29" s="10">
        <f>CALIBRAZIONEEMIROM!W81</f>
        <v>956.83298404757068</v>
      </c>
      <c r="CC29" s="10">
        <f>CALIBRAZIONEEMIROM!X81</f>
        <v>962.66843233365273</v>
      </c>
      <c r="CD29" s="10">
        <f>CALIBRAZIONEEMIROM!Y81</f>
        <v>946.23092001906934</v>
      </c>
      <c r="CE29" s="22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E29" s="22"/>
      <c r="DF29" s="22"/>
      <c r="DG29" s="22"/>
      <c r="DH29" s="22"/>
      <c r="DI29" s="22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</row>
    <row r="30" spans="1:143" ht="22" thickTop="1" thickBot="1">
      <c r="A30" s="1" t="s">
        <v>7</v>
      </c>
      <c r="B30" s="2">
        <f t="shared" ref="B30:Y30" si="96">B10</f>
        <v>58649</v>
      </c>
      <c r="C30" s="2">
        <f t="shared" si="96"/>
        <v>61327</v>
      </c>
      <c r="D30" s="2">
        <f t="shared" si="96"/>
        <v>59773</v>
      </c>
      <c r="E30" s="2">
        <f t="shared" si="96"/>
        <v>59404</v>
      </c>
      <c r="F30" s="2">
        <f t="shared" si="96"/>
        <v>59052</v>
      </c>
      <c r="G30" s="2">
        <f t="shared" si="96"/>
        <v>59460</v>
      </c>
      <c r="H30" s="2">
        <f t="shared" si="96"/>
        <v>59657</v>
      </c>
      <c r="I30" s="2">
        <f t="shared" si="96"/>
        <v>60709</v>
      </c>
      <c r="J30" s="2">
        <f t="shared" si="96"/>
        <v>62141</v>
      </c>
      <c r="K30" s="2">
        <f t="shared" si="96"/>
        <v>63543</v>
      </c>
      <c r="L30" s="2">
        <f t="shared" si="96"/>
        <v>65702</v>
      </c>
      <c r="M30" s="2">
        <f t="shared" si="96"/>
        <v>67951</v>
      </c>
      <c r="N30" s="2">
        <f t="shared" si="96"/>
        <v>70454</v>
      </c>
      <c r="O30" s="2">
        <f t="shared" si="96"/>
        <v>72775</v>
      </c>
      <c r="P30" s="2">
        <f t="shared" si="96"/>
        <v>76157</v>
      </c>
      <c r="Q30" s="2">
        <f t="shared" si="96"/>
        <v>79493</v>
      </c>
      <c r="R30" s="2">
        <f t="shared" si="96"/>
        <v>82320</v>
      </c>
      <c r="S30" s="2">
        <f t="shared" si="96"/>
        <v>84216</v>
      </c>
      <c r="T30" s="2">
        <f t="shared" si="96"/>
        <v>85957</v>
      </c>
      <c r="U30" s="2">
        <f t="shared" si="96"/>
        <v>86848</v>
      </c>
      <c r="V30" s="2">
        <f t="shared" si="96"/>
        <v>86729</v>
      </c>
      <c r="W30" s="2">
        <f t="shared" si="96"/>
        <v>85647</v>
      </c>
      <c r="X30" s="2">
        <f t="shared" si="96"/>
        <v>84648</v>
      </c>
      <c r="Y30" s="2">
        <f t="shared" si="96"/>
        <v>84404</v>
      </c>
      <c r="AB30" s="1" t="str">
        <f t="shared" si="64"/>
        <v>40 - 44</v>
      </c>
      <c r="AC30" s="10">
        <f t="shared" si="67"/>
        <v>34881646.314020798</v>
      </c>
      <c r="AD30" s="10">
        <f t="shared" si="67"/>
        <v>41212143.481269985</v>
      </c>
      <c r="AE30" s="10">
        <f t="shared" si="67"/>
        <v>41578156.545011289</v>
      </c>
      <c r="AF30" s="10">
        <f t="shared" si="67"/>
        <v>39154243.591388114</v>
      </c>
      <c r="AG30" s="10">
        <f t="shared" si="67"/>
        <v>36986344.213273875</v>
      </c>
      <c r="AH30" s="10">
        <f t="shared" si="88"/>
        <v>38388367.981294148</v>
      </c>
      <c r="AI30" s="10">
        <f t="shared" si="68"/>
        <v>40426347.740298189</v>
      </c>
      <c r="AJ30" s="10">
        <f t="shared" si="69"/>
        <v>42694096.642207265</v>
      </c>
      <c r="AK30" s="10">
        <f t="shared" si="70"/>
        <v>39511532.849249497</v>
      </c>
      <c r="AL30" s="10">
        <f t="shared" si="71"/>
        <v>42608847.0879573</v>
      </c>
      <c r="AM30" s="10">
        <f t="shared" si="72"/>
        <v>47299278.837655857</v>
      </c>
      <c r="AN30" s="10">
        <f t="shared" si="73"/>
        <v>53257317.571581222</v>
      </c>
      <c r="AO30" s="10">
        <f t="shared" si="74"/>
        <v>58528547.257244475</v>
      </c>
      <c r="AP30" s="10">
        <f t="shared" si="75"/>
        <v>61627103.777392849</v>
      </c>
      <c r="AQ30" s="10">
        <f t="shared" si="76"/>
        <v>69623919.442765415</v>
      </c>
      <c r="AR30" s="10">
        <f t="shared" si="77"/>
        <v>74443688.233231574</v>
      </c>
      <c r="AS30" s="10">
        <f t="shared" si="78"/>
        <v>80495117.069855854</v>
      </c>
      <c r="AT30" s="10">
        <f t="shared" si="79"/>
        <v>81691669.955772281</v>
      </c>
      <c r="AU30" s="10">
        <f t="shared" si="80"/>
        <v>88190184.168127432</v>
      </c>
      <c r="AV30" s="10">
        <f t="shared" si="81"/>
        <v>90413769.630338416</v>
      </c>
      <c r="AW30" s="10">
        <f t="shared" si="82"/>
        <v>92063144.253282979</v>
      </c>
      <c r="AX30" s="10">
        <f t="shared" si="83"/>
        <v>89597084.421027303</v>
      </c>
      <c r="AY30" s="10">
        <f t="shared" si="84"/>
        <v>89092063.177090779</v>
      </c>
      <c r="AZ30" s="10">
        <f t="shared" si="85"/>
        <v>87318395.828507364</v>
      </c>
      <c r="BF30" s="1" t="str">
        <f>CALIBRAZIONEEMIROM!A82</f>
        <v>40 - 44</v>
      </c>
      <c r="BG30" s="10">
        <f>CALIBRAZIONEEMIROM!B82</f>
        <v>594.75261835701883</v>
      </c>
      <c r="BH30" s="10">
        <f>CALIBRAZIONEEMIROM!C82</f>
        <v>672.00651395421244</v>
      </c>
      <c r="BI30" s="10">
        <f>CALIBRAZIONEEMIROM!D82</f>
        <v>695.60096607182652</v>
      </c>
      <c r="BJ30" s="10">
        <f>CALIBRAZIONEEMIROM!E82</f>
        <v>659.11796497522243</v>
      </c>
      <c r="BK30" s="10">
        <f>CALIBRAZIONEEMIROM!F82</f>
        <v>626.33516584152744</v>
      </c>
      <c r="BL30" s="10">
        <f>CALIBRAZIONEEMIROM!G82</f>
        <v>645.61668317010003</v>
      </c>
      <c r="BM30" s="10">
        <f>CALIBRAZIONEEMIROM!H82</f>
        <v>677.6463405853159</v>
      </c>
      <c r="BN30" s="10">
        <f>CALIBRAZIONEEMIROM!I82</f>
        <v>703.25811069540373</v>
      </c>
      <c r="BO30" s="10">
        <f>CALIBRAZIONEEMIROM!J82</f>
        <v>635.8367720063967</v>
      </c>
      <c r="BP30" s="10">
        <f>CALIBRAZIONEEMIROM!K82</f>
        <v>670.55139178127092</v>
      </c>
      <c r="BQ30" s="10">
        <f>CALIBRAZIONEEMIROM!L82</f>
        <v>719.9062256499933</v>
      </c>
      <c r="BR30" s="10">
        <f>CALIBRAZIONEEMIROM!M82</f>
        <v>783.76061531958646</v>
      </c>
      <c r="BS30" s="10">
        <f>CALIBRAZIONEEMIROM!N82</f>
        <v>830.7341990127527</v>
      </c>
      <c r="BT30" s="10">
        <f>CALIBRAZIONEEMIROM!O82</f>
        <v>846.81695331353967</v>
      </c>
      <c r="BU30" s="10">
        <f>CALIBRAZIONEEMIROM!P82</f>
        <v>914.21562617704762</v>
      </c>
      <c r="BV30" s="10">
        <f>CALIBRAZIONEEMIROM!Q82</f>
        <v>936.48105157978159</v>
      </c>
      <c r="BW30" s="10">
        <f>CALIBRAZIONEEMIROM!R82</f>
        <v>977.83184001282621</v>
      </c>
      <c r="BX30" s="10">
        <f>CALIBRAZIONEEMIROM!S82</f>
        <v>970.02552906540654</v>
      </c>
      <c r="BY30" s="10">
        <f>CALIBRAZIONEEMIROM!T82</f>
        <v>1025.98024789287</v>
      </c>
      <c r="BZ30" s="10">
        <f>CALIBRAZIONEEMIROM!U82</f>
        <v>1041.0575906219881</v>
      </c>
      <c r="CA30" s="10">
        <f>CALIBRAZIONEEMIROM!V82</f>
        <v>1061.5035830377726</v>
      </c>
      <c r="CB30" s="10">
        <f>CALIBRAZIONEEMIROM!W82</f>
        <v>1046.1205228557603</v>
      </c>
      <c r="CC30" s="10">
        <f>CALIBRAZIONEEMIROM!X82</f>
        <v>1052.5005100780972</v>
      </c>
      <c r="CD30" s="10">
        <f>CALIBRAZIONEEMIROM!Y82</f>
        <v>1034.5291198107598</v>
      </c>
      <c r="CE30" s="22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E30" s="22"/>
      <c r="DF30" s="22"/>
      <c r="DG30" s="22"/>
      <c r="DH30" s="22"/>
      <c r="DI30" s="22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</row>
    <row r="31" spans="1:143" ht="22" thickTop="1" thickBot="1">
      <c r="A31" s="1" t="s">
        <v>8</v>
      </c>
      <c r="B31" s="2">
        <f t="shared" ref="B31:Y31" si="97">B11</f>
        <v>58006</v>
      </c>
      <c r="C31" s="2">
        <f t="shared" si="97"/>
        <v>55871</v>
      </c>
      <c r="D31" s="2">
        <f t="shared" si="97"/>
        <v>56946</v>
      </c>
      <c r="E31" s="2">
        <f t="shared" si="97"/>
        <v>57168</v>
      </c>
      <c r="F31" s="2">
        <f t="shared" si="97"/>
        <v>57548</v>
      </c>
      <c r="G31" s="2">
        <f t="shared" si="97"/>
        <v>58158</v>
      </c>
      <c r="H31" s="2">
        <f t="shared" si="97"/>
        <v>60853</v>
      </c>
      <c r="I31" s="2">
        <f t="shared" si="97"/>
        <v>59460</v>
      </c>
      <c r="J31" s="2">
        <f t="shared" si="97"/>
        <v>59264</v>
      </c>
      <c r="K31" s="2">
        <f t="shared" si="97"/>
        <v>58942</v>
      </c>
      <c r="L31" s="2">
        <f t="shared" si="97"/>
        <v>59385</v>
      </c>
      <c r="M31" s="2">
        <f t="shared" si="97"/>
        <v>59597</v>
      </c>
      <c r="N31" s="2">
        <f t="shared" si="97"/>
        <v>60670</v>
      </c>
      <c r="O31" s="2">
        <f t="shared" si="97"/>
        <v>62216</v>
      </c>
      <c r="P31" s="2">
        <f t="shared" si="97"/>
        <v>64123</v>
      </c>
      <c r="Q31" s="2">
        <f t="shared" si="97"/>
        <v>66633</v>
      </c>
      <c r="R31" s="2">
        <f t="shared" si="97"/>
        <v>69290</v>
      </c>
      <c r="S31" s="2">
        <f t="shared" si="97"/>
        <v>72049</v>
      </c>
      <c r="T31" s="2">
        <f t="shared" si="97"/>
        <v>74567</v>
      </c>
      <c r="U31" s="2">
        <f t="shared" si="97"/>
        <v>77663</v>
      </c>
      <c r="V31" s="2">
        <f t="shared" si="97"/>
        <v>80739</v>
      </c>
      <c r="W31" s="2">
        <f t="shared" si="97"/>
        <v>83432</v>
      </c>
      <c r="X31" s="2">
        <f t="shared" si="97"/>
        <v>84844</v>
      </c>
      <c r="Y31" s="2">
        <f t="shared" si="97"/>
        <v>87015</v>
      </c>
      <c r="AB31" s="1" t="str">
        <f t="shared" si="64"/>
        <v>45 - 49</v>
      </c>
      <c r="AC31" s="10">
        <f t="shared" si="67"/>
        <v>42313245.265281722</v>
      </c>
      <c r="AD31" s="10">
        <f t="shared" si="67"/>
        <v>45958367.296503916</v>
      </c>
      <c r="AE31" s="10">
        <f t="shared" si="67"/>
        <v>48364228.85811983</v>
      </c>
      <c r="AF31" s="10">
        <f t="shared" si="67"/>
        <v>45862340.325931035</v>
      </c>
      <c r="AG31" s="10">
        <f t="shared" si="67"/>
        <v>43706403.153092474</v>
      </c>
      <c r="AH31" s="10">
        <f t="shared" si="88"/>
        <v>45329071.870164618</v>
      </c>
      <c r="AI31" s="10">
        <f t="shared" si="68"/>
        <v>49530146.455419935</v>
      </c>
      <c r="AJ31" s="10">
        <f t="shared" si="69"/>
        <v>49936480.614473991</v>
      </c>
      <c r="AK31" s="10">
        <f t="shared" si="70"/>
        <v>44710544.518661425</v>
      </c>
      <c r="AL31" s="10">
        <f t="shared" si="71"/>
        <v>46562081.118174486</v>
      </c>
      <c r="AM31" s="10">
        <f t="shared" si="72"/>
        <v>49974742.422692448</v>
      </c>
      <c r="AN31" s="10">
        <f t="shared" si="73"/>
        <v>54146583.14218723</v>
      </c>
      <c r="AO31" s="10">
        <f t="shared" si="74"/>
        <v>57908346.549235314</v>
      </c>
      <c r="AP31" s="10">
        <f t="shared" si="75"/>
        <v>59973803.197271921</v>
      </c>
      <c r="AQ31" s="10">
        <f t="shared" si="76"/>
        <v>66097007.361235686</v>
      </c>
      <c r="AR31" s="10">
        <f t="shared" si="77"/>
        <v>69681917.201333746</v>
      </c>
      <c r="AS31" s="10">
        <f t="shared" si="78"/>
        <v>74944505.417686269</v>
      </c>
      <c r="AT31" s="10">
        <f t="shared" si="79"/>
        <v>76607262.093898654</v>
      </c>
      <c r="AU31" s="10">
        <f t="shared" si="80"/>
        <v>83161464.942109823</v>
      </c>
      <c r="AV31" s="10">
        <f t="shared" si="81"/>
        <v>87256284.081828266</v>
      </c>
      <c r="AW31" s="10">
        <f t="shared" si="82"/>
        <v>91976378.094564512</v>
      </c>
      <c r="AX31" s="10">
        <f t="shared" si="83"/>
        <v>93666835.875293136</v>
      </c>
      <c r="AY31" s="10">
        <f t="shared" si="84"/>
        <v>95832964.617117986</v>
      </c>
      <c r="AZ31" s="10">
        <f t="shared" si="85"/>
        <v>96606938.020426303</v>
      </c>
      <c r="BF31" s="1" t="str">
        <f>CALIBRAZIONEEMIROM!A83</f>
        <v>45 - 49</v>
      </c>
      <c r="BG31" s="10">
        <f>CALIBRAZIONEEMIROM!B83</f>
        <v>729.46324975488267</v>
      </c>
      <c r="BH31" s="10">
        <f>CALIBRAZIONEEMIROM!C83</f>
        <v>822.58000208523049</v>
      </c>
      <c r="BI31" s="10">
        <f>CALIBRAZIONEEMIROM!D83</f>
        <v>849.29984297614988</v>
      </c>
      <c r="BJ31" s="10">
        <f>CALIBRAZIONEEMIROM!E83</f>
        <v>802.23797099655462</v>
      </c>
      <c r="BK31" s="10">
        <f>CALIBRAZIONEEMIROM!F83</f>
        <v>759.47736069181337</v>
      </c>
      <c r="BL31" s="10">
        <f>CALIBRAZIONEEMIROM!G83</f>
        <v>779.41249475849611</v>
      </c>
      <c r="BM31" s="10">
        <f>CALIBRAZIONEEMIROM!H83</f>
        <v>813.93105443314107</v>
      </c>
      <c r="BN31" s="10">
        <f>CALIBRAZIONEEMIROM!I83</f>
        <v>839.83317548728542</v>
      </c>
      <c r="BO31" s="10">
        <f>CALIBRAZIONEEMIROM!J83</f>
        <v>754.43008434566389</v>
      </c>
      <c r="BP31" s="10">
        <f>CALIBRAZIONEEMIROM!K83</f>
        <v>789.96439072604403</v>
      </c>
      <c r="BQ31" s="10">
        <f>CALIBRAZIONEEMIROM!L83</f>
        <v>841.53813964288031</v>
      </c>
      <c r="BR31" s="10">
        <f>CALIBRAZIONEEMIROM!M83</f>
        <v>908.54544930428096</v>
      </c>
      <c r="BS31" s="10">
        <f>CALIBRAZIONEEMIROM!N83</f>
        <v>954.4807408807535</v>
      </c>
      <c r="BT31" s="10">
        <f>CALIBRAZIONEEMIROM!O83</f>
        <v>963.96109035090524</v>
      </c>
      <c r="BU31" s="10">
        <f>CALIBRAZIONEEMIROM!P83</f>
        <v>1030.7847006727022</v>
      </c>
      <c r="BV31" s="10">
        <f>CALIBRAZIONEEMIROM!Q83</f>
        <v>1045.7568652369509</v>
      </c>
      <c r="BW31" s="10">
        <f>CALIBRAZIONEEMIROM!R83</f>
        <v>1081.6063705828585</v>
      </c>
      <c r="BX31" s="10">
        <f>CALIBRAZIONEEMIROM!S83</f>
        <v>1063.2661396257915</v>
      </c>
      <c r="BY31" s="10">
        <f>CALIBRAZIONEEMIROM!T83</f>
        <v>1115.2582904248504</v>
      </c>
      <c r="BZ31" s="10">
        <f>CALIBRAZIONEEMIROM!U83</f>
        <v>1123.5245107944359</v>
      </c>
      <c r="CA31" s="10">
        <f>CALIBRAZIONEEMIROM!V83</f>
        <v>1139.1815367364534</v>
      </c>
      <c r="CB31" s="10">
        <f>CALIBRAZIONEEMIROM!W83</f>
        <v>1122.6727859249825</v>
      </c>
      <c r="CC31" s="10">
        <f>CALIBRAZIONEEMIROM!X83</f>
        <v>1129.5196433114656</v>
      </c>
      <c r="CD31" s="10">
        <f>CALIBRAZIONEEMIROM!Y83</f>
        <v>1110.2331554378704</v>
      </c>
      <c r="CE31" s="22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E31" s="22"/>
      <c r="DF31" s="22"/>
      <c r="DG31" s="22"/>
      <c r="DH31" s="22"/>
      <c r="DI31" s="22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</row>
    <row r="32" spans="1:143" ht="22" thickTop="1" thickBot="1">
      <c r="A32" s="1" t="s">
        <v>9</v>
      </c>
      <c r="B32" s="2">
        <f t="shared" ref="B32:Y32" si="98">B12</f>
        <v>51722</v>
      </c>
      <c r="C32" s="2">
        <f t="shared" si="98"/>
        <v>53306</v>
      </c>
      <c r="D32" s="2">
        <f t="shared" si="98"/>
        <v>55490</v>
      </c>
      <c r="E32" s="2">
        <f t="shared" si="98"/>
        <v>57096</v>
      </c>
      <c r="F32" s="2">
        <f t="shared" si="98"/>
        <v>57817</v>
      </c>
      <c r="G32" s="2">
        <f t="shared" si="98"/>
        <v>57339</v>
      </c>
      <c r="H32" s="2">
        <f t="shared" si="98"/>
        <v>55191</v>
      </c>
      <c r="I32" s="2">
        <f t="shared" si="98"/>
        <v>56217</v>
      </c>
      <c r="J32" s="2">
        <f t="shared" si="98"/>
        <v>56538</v>
      </c>
      <c r="K32" s="2">
        <f t="shared" si="98"/>
        <v>57013</v>
      </c>
      <c r="L32" s="2">
        <f t="shared" si="98"/>
        <v>57674</v>
      </c>
      <c r="M32" s="2">
        <f t="shared" si="98"/>
        <v>60426</v>
      </c>
      <c r="N32" s="2">
        <f t="shared" si="98"/>
        <v>59015</v>
      </c>
      <c r="O32" s="2">
        <f t="shared" si="98"/>
        <v>58872</v>
      </c>
      <c r="P32" s="2">
        <f t="shared" si="98"/>
        <v>58819</v>
      </c>
      <c r="Q32" s="2">
        <f t="shared" si="98"/>
        <v>59594</v>
      </c>
      <c r="R32" s="2">
        <f t="shared" si="98"/>
        <v>60006</v>
      </c>
      <c r="S32" s="2">
        <f t="shared" si="98"/>
        <v>61412</v>
      </c>
      <c r="T32" s="2">
        <f t="shared" si="98"/>
        <v>63252</v>
      </c>
      <c r="U32" s="2">
        <f t="shared" si="98"/>
        <v>65050</v>
      </c>
      <c r="V32" s="2">
        <f t="shared" si="98"/>
        <v>67583</v>
      </c>
      <c r="W32" s="2">
        <f t="shared" si="98"/>
        <v>70118</v>
      </c>
      <c r="X32" s="2">
        <f t="shared" si="98"/>
        <v>72533</v>
      </c>
      <c r="Y32" s="2">
        <f t="shared" si="98"/>
        <v>75012</v>
      </c>
      <c r="AB32" s="1" t="str">
        <f t="shared" si="64"/>
        <v>50 - 54</v>
      </c>
      <c r="AC32" s="10">
        <f t="shared" si="67"/>
        <v>47108826.79360646</v>
      </c>
      <c r="AD32" s="10">
        <f t="shared" si="67"/>
        <v>54891082.4342843</v>
      </c>
      <c r="AE32" s="10">
        <f t="shared" si="67"/>
        <v>59135670.913126655</v>
      </c>
      <c r="AF32" s="10">
        <f t="shared" si="67"/>
        <v>57595768.433676712</v>
      </c>
      <c r="AG32" s="10">
        <f t="shared" si="67"/>
        <v>55311859.06218987</v>
      </c>
      <c r="AH32" s="10">
        <f t="shared" si="88"/>
        <v>56371951.239224643</v>
      </c>
      <c r="AI32" s="10">
        <f t="shared" si="68"/>
        <v>56715306.0481994</v>
      </c>
      <c r="AJ32" s="10">
        <f t="shared" si="69"/>
        <v>59630769.400209665</v>
      </c>
      <c r="AK32" s="10">
        <f t="shared" si="70"/>
        <v>53859436.670718566</v>
      </c>
      <c r="AL32" s="10">
        <f t="shared" si="71"/>
        <v>56814529.981762856</v>
      </c>
      <c r="AM32" s="10">
        <f t="shared" si="72"/>
        <v>61113969.404249698</v>
      </c>
      <c r="AN32" s="10">
        <f t="shared" si="73"/>
        <v>68935406.361376926</v>
      </c>
      <c r="AO32" s="10">
        <f t="shared" si="74"/>
        <v>70453069.998022079</v>
      </c>
      <c r="AP32" s="10">
        <f t="shared" si="75"/>
        <v>70612145.379014954</v>
      </c>
      <c r="AQ32" s="10">
        <f t="shared" si="76"/>
        <v>74937687.480032101</v>
      </c>
      <c r="AR32" s="10">
        <f t="shared" si="77"/>
        <v>76388081.12725389</v>
      </c>
      <c r="AS32" s="10">
        <f t="shared" si="78"/>
        <v>78742488.255578563</v>
      </c>
      <c r="AT32" s="10">
        <f t="shared" si="79"/>
        <v>78245366.219769716</v>
      </c>
      <c r="AU32" s="10">
        <f t="shared" si="80"/>
        <v>83286493.057890713</v>
      </c>
      <c r="AV32" s="10">
        <f t="shared" si="81"/>
        <v>84785993.424345627</v>
      </c>
      <c r="AW32" s="10">
        <f t="shared" si="82"/>
        <v>87488724.08689566</v>
      </c>
      <c r="AX32" s="10">
        <f t="shared" si="83"/>
        <v>89454953.567263424</v>
      </c>
      <c r="AY32" s="10">
        <f t="shared" si="84"/>
        <v>93100305.869942442</v>
      </c>
      <c r="AZ32" s="10">
        <f t="shared" si="85"/>
        <v>94638231.696627259</v>
      </c>
      <c r="BF32" s="1" t="str">
        <f>CALIBRAZIONEEMIROM!A84</f>
        <v>50 - 54</v>
      </c>
      <c r="BG32" s="10">
        <f>CALIBRAZIONEEMIROM!B84</f>
        <v>910.80829808604574</v>
      </c>
      <c r="BH32" s="10">
        <f>CALIBRAZIONEEMIROM!C84</f>
        <v>1029.7355351045717</v>
      </c>
      <c r="BI32" s="10">
        <f>CALIBRAZIONEEMIROM!D84</f>
        <v>1065.6996019666003</v>
      </c>
      <c r="BJ32" s="10">
        <f>CALIBRAZIONEEMIROM!E84</f>
        <v>1008.7531251519671</v>
      </c>
      <c r="BK32" s="10">
        <f>CALIBRAZIONEEMIROM!F84</f>
        <v>956.67120504678326</v>
      </c>
      <c r="BL32" s="10">
        <f>CALIBRAZIONEEMIROM!G84</f>
        <v>983.13453738685087</v>
      </c>
      <c r="BM32" s="10">
        <f>CALIBRAZIONEEMIROM!H84</f>
        <v>1027.618743059546</v>
      </c>
      <c r="BN32" s="10">
        <f>CALIBRAZIONEEMIROM!I84</f>
        <v>1060.7248590321374</v>
      </c>
      <c r="BO32" s="10">
        <f>CALIBRAZIONEEMIROM!J84</f>
        <v>952.62366321268109</v>
      </c>
      <c r="BP32" s="10">
        <f>CALIBRAZIONEEMIROM!K84</f>
        <v>996.51886379883285</v>
      </c>
      <c r="BQ32" s="10">
        <f>CALIBRAZIONEEMIROM!L84</f>
        <v>1059.6450637072112</v>
      </c>
      <c r="BR32" s="10">
        <f>CALIBRAZIONEEMIROM!M84</f>
        <v>1140.8235918541179</v>
      </c>
      <c r="BS32" s="10">
        <f>CALIBRAZIONEEMIROM!N84</f>
        <v>1193.816317851768</v>
      </c>
      <c r="BT32" s="10">
        <f>CALIBRAZIONEEMIROM!O84</f>
        <v>1199.4181508869233</v>
      </c>
      <c r="BU32" s="10">
        <f>CALIBRAZIONEEMIROM!P84</f>
        <v>1274.0387881472332</v>
      </c>
      <c r="BV32" s="10">
        <f>CALIBRAZIONEEMIROM!Q84</f>
        <v>1281.8082546439891</v>
      </c>
      <c r="BW32" s="10">
        <f>CALIBRAZIONEEMIROM!R84</f>
        <v>1312.2435799016525</v>
      </c>
      <c r="BX32" s="10">
        <f>CALIBRAZIONEEMIROM!S84</f>
        <v>1274.1054878487871</v>
      </c>
      <c r="BY32" s="10">
        <f>CALIBRAZIONEEMIROM!T84</f>
        <v>1316.7408628642686</v>
      </c>
      <c r="BZ32" s="10">
        <f>CALIBRAZIONEEMIROM!U84</f>
        <v>1303.3972855395177</v>
      </c>
      <c r="CA32" s="10">
        <f>CALIBRAZIONEEMIROM!V84</f>
        <v>1294.5374441338156</v>
      </c>
      <c r="CB32" s="10">
        <f>CALIBRAZIONEEMIROM!W84</f>
        <v>1275.7773120634276</v>
      </c>
      <c r="CC32" s="10">
        <f>CALIBRAZIONEEMIROM!X84</f>
        <v>1283.5579097782036</v>
      </c>
      <c r="CD32" s="10">
        <f>CALIBRAZIONEEMIROM!Y84</f>
        <v>1261.6412266920927</v>
      </c>
      <c r="CE32" s="22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E32" s="22"/>
      <c r="DF32" s="22"/>
      <c r="DG32" s="22"/>
      <c r="DH32" s="22"/>
      <c r="DI32" s="22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</row>
    <row r="33" spans="1:143" ht="22" thickTop="1" thickBot="1">
      <c r="A33" s="1" t="s">
        <v>10</v>
      </c>
      <c r="B33" s="2">
        <f t="shared" ref="B33:Y33" si="99">B13</f>
        <v>48687</v>
      </c>
      <c r="C33" s="2">
        <f t="shared" si="99"/>
        <v>47911</v>
      </c>
      <c r="D33" s="2">
        <f t="shared" si="99"/>
        <v>47612</v>
      </c>
      <c r="E33" s="2">
        <f t="shared" si="99"/>
        <v>47865</v>
      </c>
      <c r="F33" s="2">
        <f t="shared" si="99"/>
        <v>49111</v>
      </c>
      <c r="G33" s="2">
        <f t="shared" si="99"/>
        <v>50630</v>
      </c>
      <c r="H33" s="2">
        <f t="shared" si="99"/>
        <v>52256</v>
      </c>
      <c r="I33" s="2">
        <f t="shared" si="99"/>
        <v>54462</v>
      </c>
      <c r="J33" s="2">
        <f t="shared" si="99"/>
        <v>56055</v>
      </c>
      <c r="K33" s="2">
        <f t="shared" si="99"/>
        <v>56849</v>
      </c>
      <c r="L33" s="2">
        <f t="shared" si="99"/>
        <v>56483</v>
      </c>
      <c r="M33" s="2">
        <f t="shared" si="99"/>
        <v>54387</v>
      </c>
      <c r="N33" s="2">
        <f t="shared" si="99"/>
        <v>55292</v>
      </c>
      <c r="O33" s="2">
        <f t="shared" si="99"/>
        <v>55642</v>
      </c>
      <c r="P33" s="2">
        <f t="shared" si="99"/>
        <v>56311</v>
      </c>
      <c r="Q33" s="2">
        <f t="shared" si="99"/>
        <v>57147</v>
      </c>
      <c r="R33" s="2">
        <f t="shared" si="99"/>
        <v>59920</v>
      </c>
      <c r="S33" s="2">
        <f t="shared" si="99"/>
        <v>58809</v>
      </c>
      <c r="T33" s="2">
        <f t="shared" si="99"/>
        <v>58866</v>
      </c>
      <c r="U33" s="2">
        <f t="shared" si="99"/>
        <v>58953</v>
      </c>
      <c r="V33" s="2">
        <f t="shared" si="99"/>
        <v>59612</v>
      </c>
      <c r="W33" s="2">
        <f t="shared" si="99"/>
        <v>60108</v>
      </c>
      <c r="X33" s="2">
        <f t="shared" si="99"/>
        <v>61468</v>
      </c>
      <c r="Y33" s="2">
        <f t="shared" si="99"/>
        <v>63214</v>
      </c>
      <c r="AB33" s="1" t="str">
        <f t="shared" si="64"/>
        <v>55 - 59</v>
      </c>
      <c r="AC33" s="10">
        <f t="shared" si="67"/>
        <v>54402985.63267827</v>
      </c>
      <c r="AD33" s="10">
        <f t="shared" si="67"/>
        <v>60796224.659636259</v>
      </c>
      <c r="AE33" s="10">
        <f t="shared" si="67"/>
        <v>62814250.242638923</v>
      </c>
      <c r="AF33" s="10">
        <f t="shared" si="67"/>
        <v>60056606.702373788</v>
      </c>
      <c r="AG33" s="10">
        <f t="shared" si="67"/>
        <v>58723355.578738771</v>
      </c>
      <c r="AH33" s="10">
        <f t="shared" si="88"/>
        <v>62526386.015414499</v>
      </c>
      <c r="AI33" s="10">
        <f t="shared" si="68"/>
        <v>67802516.651706323</v>
      </c>
      <c r="AJ33" s="10">
        <f t="shared" si="69"/>
        <v>73328308.536627308</v>
      </c>
      <c r="AK33" s="10">
        <f t="shared" si="70"/>
        <v>68150879.191472277</v>
      </c>
      <c r="AL33" s="10">
        <f t="shared" si="71"/>
        <v>72705500.041113406</v>
      </c>
      <c r="AM33" s="10">
        <f t="shared" si="72"/>
        <v>77254369.716765255</v>
      </c>
      <c r="AN33" s="10">
        <f t="shared" si="73"/>
        <v>80557765.827055603</v>
      </c>
      <c r="AO33" s="10">
        <f t="shared" si="74"/>
        <v>86219620.147485018</v>
      </c>
      <c r="AP33" s="10">
        <f t="shared" si="75"/>
        <v>87711594.73748602</v>
      </c>
      <c r="AQ33" s="10">
        <f t="shared" si="76"/>
        <v>94886500.941794485</v>
      </c>
      <c r="AR33" s="10">
        <f t="shared" si="77"/>
        <v>97512906.2427295</v>
      </c>
      <c r="AS33" s="10">
        <f t="shared" si="78"/>
        <v>105372858.82378136</v>
      </c>
      <c r="AT33" s="10">
        <f t="shared" si="79"/>
        <v>101106820.2028652</v>
      </c>
      <c r="AU33" s="10">
        <f t="shared" si="80"/>
        <v>105340389.91527539</v>
      </c>
      <c r="AV33" s="10">
        <f t="shared" si="81"/>
        <v>105207902.15878026</v>
      </c>
      <c r="AW33" s="10">
        <f t="shared" si="82"/>
        <v>106493872.82778595</v>
      </c>
      <c r="AX33" s="10">
        <f t="shared" si="83"/>
        <v>105823827.15313311</v>
      </c>
      <c r="AY33" s="10">
        <f t="shared" si="84"/>
        <v>108878182.23419249</v>
      </c>
      <c r="AZ33" s="10">
        <f t="shared" si="85"/>
        <v>110058972.93990652</v>
      </c>
      <c r="BF33" s="1" t="str">
        <f>CALIBRAZIONEEMIROM!A85</f>
        <v>55 - 59</v>
      </c>
      <c r="BG33" s="10">
        <f>CALIBRAZIONEEMIROM!B85</f>
        <v>1117.4027077593253</v>
      </c>
      <c r="BH33" s="10">
        <f>CALIBRAZIONEEMIROM!C85</f>
        <v>1268.9408415528012</v>
      </c>
      <c r="BI33" s="10">
        <f>CALIBRAZIONEEMIROM!D85</f>
        <v>1319.2945106829984</v>
      </c>
      <c r="BJ33" s="10">
        <f>CALIBRAZIONEEMIROM!E85</f>
        <v>1254.7081730361181</v>
      </c>
      <c r="BK33" s="10">
        <f>CALIBRAZIONEEMIROM!F85</f>
        <v>1195.7271401262196</v>
      </c>
      <c r="BL33" s="10">
        <f>CALIBRAZIONEEMIROM!G85</f>
        <v>1234.9671344146652</v>
      </c>
      <c r="BM33" s="10">
        <f>CALIBRAZIONEEMIROM!H85</f>
        <v>1297.5068250862355</v>
      </c>
      <c r="BN33" s="10">
        <f>CALIBRAZIONEEMIROM!I85</f>
        <v>1346.4123340425858</v>
      </c>
      <c r="BO33" s="10">
        <f>CALIBRAZIONEEMIROM!J85</f>
        <v>1215.7859101145709</v>
      </c>
      <c r="BP33" s="10">
        <f>CALIBRAZIONEEMIROM!K85</f>
        <v>1278.9231128271986</v>
      </c>
      <c r="BQ33" s="10">
        <f>CALIBRAZIONEEMIROM!L85</f>
        <v>1367.745511335539</v>
      </c>
      <c r="BR33" s="10">
        <f>CALIBRAZIONEEMIROM!M85</f>
        <v>1481.1952456847337</v>
      </c>
      <c r="BS33" s="10">
        <f>CALIBRAZIONEEMIROM!N85</f>
        <v>1559.3507224821858</v>
      </c>
      <c r="BT33" s="10">
        <f>CALIBRAZIONEEMIROM!O85</f>
        <v>1576.3558955013482</v>
      </c>
      <c r="BU33" s="10">
        <f>CALIBRAZIONEEMIROM!P85</f>
        <v>1685.0437914758127</v>
      </c>
      <c r="BV33" s="10">
        <f>CALIBRAZIONEEMIROM!Q85</f>
        <v>1706.3521487169842</v>
      </c>
      <c r="BW33" s="10">
        <f>CALIBRAZIONEEMIROM!R85</f>
        <v>1758.5590591418784</v>
      </c>
      <c r="BX33" s="10">
        <f>CALIBRAZIONEEMIROM!S85</f>
        <v>1719.2405958758898</v>
      </c>
      <c r="BY33" s="10">
        <f>CALIBRAZIONEEMIROM!T85</f>
        <v>1789.4946134487718</v>
      </c>
      <c r="BZ33" s="10">
        <f>CALIBRAZIONEEMIROM!U85</f>
        <v>1784.6064179733053</v>
      </c>
      <c r="CA33" s="10">
        <f>CALIBRAZIONEEMIROM!V85</f>
        <v>1786.4502588033611</v>
      </c>
      <c r="CB33" s="10">
        <f>CALIBRAZIONEEMIROM!W85</f>
        <v>1760.5614419566964</v>
      </c>
      <c r="CC33" s="10">
        <f>CALIBRAZIONEEMIROM!X85</f>
        <v>1771.2985982005675</v>
      </c>
      <c r="CD33" s="10">
        <f>CALIBRAZIONEEMIROM!Y85</f>
        <v>1741.0537687839169</v>
      </c>
      <c r="CE33" s="22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E33" s="22"/>
      <c r="DF33" s="22"/>
      <c r="DG33" s="22"/>
      <c r="DH33" s="22"/>
      <c r="DI33" s="22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</row>
    <row r="34" spans="1:143" ht="22" thickTop="1" thickBot="1">
      <c r="A34" s="1" t="s">
        <v>11</v>
      </c>
      <c r="B34" s="2">
        <f t="shared" ref="B34:Y34" si="100">B14</f>
        <v>47607</v>
      </c>
      <c r="C34" s="2">
        <f t="shared" si="100"/>
        <v>48131</v>
      </c>
      <c r="D34" s="2">
        <f t="shared" si="100"/>
        <v>47818</v>
      </c>
      <c r="E34" s="2">
        <f t="shared" si="100"/>
        <v>47501</v>
      </c>
      <c r="F34" s="2">
        <f t="shared" si="100"/>
        <v>47143</v>
      </c>
      <c r="G34" s="2">
        <f t="shared" si="100"/>
        <v>46918</v>
      </c>
      <c r="H34" s="2">
        <f t="shared" si="100"/>
        <v>46184</v>
      </c>
      <c r="I34" s="2">
        <f t="shared" si="100"/>
        <v>46069</v>
      </c>
      <c r="J34" s="2">
        <f t="shared" si="100"/>
        <v>46430</v>
      </c>
      <c r="K34" s="2">
        <f t="shared" si="100"/>
        <v>47592</v>
      </c>
      <c r="L34" s="2">
        <f t="shared" si="100"/>
        <v>49084</v>
      </c>
      <c r="M34" s="2">
        <f t="shared" si="100"/>
        <v>50823</v>
      </c>
      <c r="N34" s="2">
        <f t="shared" si="100"/>
        <v>52949</v>
      </c>
      <c r="O34" s="2">
        <f t="shared" si="100"/>
        <v>54708</v>
      </c>
      <c r="P34" s="2">
        <f t="shared" si="100"/>
        <v>55598</v>
      </c>
      <c r="Q34" s="2">
        <f t="shared" si="100"/>
        <v>55290</v>
      </c>
      <c r="R34" s="2">
        <f t="shared" si="100"/>
        <v>53235</v>
      </c>
      <c r="S34" s="2">
        <f t="shared" si="100"/>
        <v>54377</v>
      </c>
      <c r="T34" s="2">
        <f t="shared" si="100"/>
        <v>54835</v>
      </c>
      <c r="U34" s="2">
        <f t="shared" si="100"/>
        <v>55579</v>
      </c>
      <c r="V34" s="2">
        <f t="shared" si="100"/>
        <v>56441</v>
      </c>
      <c r="W34" s="2">
        <f t="shared" si="100"/>
        <v>59193</v>
      </c>
      <c r="X34" s="2">
        <f t="shared" si="100"/>
        <v>57784</v>
      </c>
      <c r="Y34" s="2">
        <f t="shared" si="100"/>
        <v>57941</v>
      </c>
      <c r="AB34" s="1" t="str">
        <f t="shared" si="64"/>
        <v>60 - 64</v>
      </c>
      <c r="AC34" s="10">
        <f t="shared" si="67"/>
        <v>63129906.987933531</v>
      </c>
      <c r="AD34" s="10">
        <f t="shared" si="67"/>
        <v>72734496.946937025</v>
      </c>
      <c r="AE34" s="10">
        <f t="shared" si="67"/>
        <v>75401375.03720291</v>
      </c>
      <c r="AF34" s="10">
        <f t="shared" si="67"/>
        <v>71502180.316546455</v>
      </c>
      <c r="AG34" s="10">
        <f t="shared" si="67"/>
        <v>67890659.71298027</v>
      </c>
      <c r="AH34" s="10">
        <f t="shared" si="88"/>
        <v>70065645.626511186</v>
      </c>
      <c r="AI34" s="10">
        <f t="shared" si="68"/>
        <v>72765701.990428388</v>
      </c>
      <c r="AJ34" s="10">
        <f t="shared" si="69"/>
        <v>75647803.028137669</v>
      </c>
      <c r="AK34" s="10">
        <f t="shared" si="70"/>
        <v>69154448.885785475</v>
      </c>
      <c r="AL34" s="10">
        <f t="shared" si="71"/>
        <v>74915227.834365517</v>
      </c>
      <c r="AM34" s="10">
        <f t="shared" si="72"/>
        <v>83030425.810798034</v>
      </c>
      <c r="AN34" s="10">
        <f t="shared" si="73"/>
        <v>93570033.299845919</v>
      </c>
      <c r="AO34" s="10">
        <f t="shared" si="74"/>
        <v>103158888.34128164</v>
      </c>
      <c r="AP34" s="10">
        <f t="shared" si="75"/>
        <v>108321356.51578203</v>
      </c>
      <c r="AQ34" s="10">
        <f t="shared" si="76"/>
        <v>118314228.99144849</v>
      </c>
      <c r="AR34" s="10">
        <f t="shared" si="77"/>
        <v>119806272.11647937</v>
      </c>
      <c r="AS34" s="10">
        <f t="shared" si="78"/>
        <v>119546487.97614381</v>
      </c>
      <c r="AT34" s="10">
        <f t="shared" si="79"/>
        <v>120045733.99865191</v>
      </c>
      <c r="AU34" s="10">
        <f t="shared" si="80"/>
        <v>126693201.82086228</v>
      </c>
      <c r="AV34" s="10">
        <f t="shared" si="81"/>
        <v>128735694.93460466</v>
      </c>
      <c r="AW34" s="10">
        <f t="shared" si="82"/>
        <v>131510535.95892483</v>
      </c>
      <c r="AX34" s="10">
        <f t="shared" si="83"/>
        <v>135924097.14178166</v>
      </c>
      <c r="AY34" s="10">
        <f t="shared" si="84"/>
        <v>133497858.88073137</v>
      </c>
      <c r="AZ34" s="10">
        <f t="shared" si="85"/>
        <v>131574912.3818908</v>
      </c>
      <c r="BF34" s="1" t="str">
        <f>CALIBRAZIONEEMIROM!A86</f>
        <v>60 - 64</v>
      </c>
      <c r="BG34" s="10">
        <f>CALIBRAZIONEEMIROM!B86</f>
        <v>1326.0635408224323</v>
      </c>
      <c r="BH34" s="10">
        <f>CALIBRAZIONEEMIROM!C86</f>
        <v>1511.1777637476268</v>
      </c>
      <c r="BI34" s="10">
        <f>CALIBRAZIONEEMIROM!D86</f>
        <v>1576.8408347735772</v>
      </c>
      <c r="BJ34" s="10">
        <f>CALIBRAZIONEEMIROM!E86</f>
        <v>1505.2773692458361</v>
      </c>
      <c r="BK34" s="10">
        <f>CALIBRAZIONEEMIROM!F86</f>
        <v>1440.1005390615844</v>
      </c>
      <c r="BL34" s="10">
        <f>CALIBRAZIONEEMIROM!G86</f>
        <v>1493.3638609171574</v>
      </c>
      <c r="BM34" s="10">
        <f>CALIBRAZIONEEMIROM!H86</f>
        <v>1575.5608433749435</v>
      </c>
      <c r="BN34" s="10">
        <f>CALIBRAZIONEEMIROM!I86</f>
        <v>1642.0543755700726</v>
      </c>
      <c r="BO34" s="10">
        <f>CALIBRAZIONEEMIROM!J86</f>
        <v>1489.4346087828014</v>
      </c>
      <c r="BP34" s="10">
        <f>CALIBRAZIONEEMIROM!K86</f>
        <v>1574.1138812062009</v>
      </c>
      <c r="BQ34" s="10">
        <f>CALIBRAZIONEEMIROM!L86</f>
        <v>1691.5986026158837</v>
      </c>
      <c r="BR34" s="10">
        <f>CALIBRAZIONEEMIROM!M86</f>
        <v>1841.0962221798382</v>
      </c>
      <c r="BS34" s="10">
        <f>CALIBRAZIONEEMIROM!N86</f>
        <v>1948.2688689357994</v>
      </c>
      <c r="BT34" s="10">
        <f>CALIBRAZIONEEMIROM!O86</f>
        <v>1979.9911624585441</v>
      </c>
      <c r="BU34" s="10">
        <f>CALIBRAZIONEEMIROM!P86</f>
        <v>2128.0303066917604</v>
      </c>
      <c r="BV34" s="10">
        <f>CALIBRAZIONEEMIROM!Q86</f>
        <v>2166.87053927436</v>
      </c>
      <c r="BW34" s="10">
        <f>CALIBRAZIONEEMIROM!R86</f>
        <v>2245.637042850452</v>
      </c>
      <c r="BX34" s="10">
        <f>CALIBRAZIONEEMIROM!S86</f>
        <v>2207.6564356005647</v>
      </c>
      <c r="BY34" s="10">
        <f>CALIBRAZIONEEMIROM!T86</f>
        <v>2310.4440926572861</v>
      </c>
      <c r="BZ34" s="10">
        <f>CALIBRAZIONEEMIROM!U86</f>
        <v>2316.2650449739049</v>
      </c>
      <c r="CA34" s="10">
        <f>CALIBRAZIONEEMIROM!V86</f>
        <v>2330.0532584278244</v>
      </c>
      <c r="CB34" s="10">
        <f>CALIBRAZIONEEMIROM!W86</f>
        <v>2296.2866748058327</v>
      </c>
      <c r="CC34" s="10">
        <f>CALIBRAZIONEEMIROM!X86</f>
        <v>2310.2910646672326</v>
      </c>
      <c r="CD34" s="10">
        <f>CALIBRAZIONEEMIROM!Y86</f>
        <v>2270.8429675340572</v>
      </c>
      <c r="CE34" s="22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E34" s="22"/>
      <c r="DF34" s="22"/>
      <c r="DG34" s="22"/>
      <c r="DH34" s="22"/>
      <c r="DI34" s="22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</row>
    <row r="35" spans="1:143" ht="22" thickTop="1" thickBot="1">
      <c r="A35" s="1" t="s">
        <v>12</v>
      </c>
      <c r="B35" s="2">
        <f t="shared" ref="B35:Y35" si="101">B15</f>
        <v>45432</v>
      </c>
      <c r="C35" s="2">
        <f t="shared" si="101"/>
        <v>45830</v>
      </c>
      <c r="D35" s="2">
        <f t="shared" si="101"/>
        <v>45725</v>
      </c>
      <c r="E35" s="2">
        <f t="shared" si="101"/>
        <v>45399</v>
      </c>
      <c r="F35" s="2">
        <f t="shared" si="101"/>
        <v>44833</v>
      </c>
      <c r="G35" s="2">
        <f t="shared" si="101"/>
        <v>44497</v>
      </c>
      <c r="H35" s="2">
        <f t="shared" si="101"/>
        <v>45070</v>
      </c>
      <c r="I35" s="2">
        <f t="shared" si="101"/>
        <v>44980</v>
      </c>
      <c r="J35" s="2">
        <f t="shared" si="101"/>
        <v>44846</v>
      </c>
      <c r="K35" s="2">
        <f t="shared" si="101"/>
        <v>44628</v>
      </c>
      <c r="L35" s="2">
        <f t="shared" si="101"/>
        <v>44616</v>
      </c>
      <c r="M35" s="2">
        <f t="shared" si="101"/>
        <v>44050</v>
      </c>
      <c r="N35" s="2">
        <f t="shared" si="101"/>
        <v>43924</v>
      </c>
      <c r="O35" s="2">
        <f t="shared" si="101"/>
        <v>44303</v>
      </c>
      <c r="P35" s="2">
        <f t="shared" si="101"/>
        <v>45461</v>
      </c>
      <c r="Q35" s="2">
        <f t="shared" si="101"/>
        <v>46986</v>
      </c>
      <c r="R35" s="2">
        <f t="shared" si="101"/>
        <v>48778</v>
      </c>
      <c r="S35" s="2">
        <f t="shared" si="101"/>
        <v>51077</v>
      </c>
      <c r="T35" s="2">
        <f t="shared" si="101"/>
        <v>52764</v>
      </c>
      <c r="U35" s="2">
        <f t="shared" si="101"/>
        <v>53793</v>
      </c>
      <c r="V35" s="2">
        <f t="shared" si="101"/>
        <v>53555</v>
      </c>
      <c r="W35" s="2">
        <f t="shared" si="101"/>
        <v>51615</v>
      </c>
      <c r="X35" s="2">
        <f t="shared" si="101"/>
        <v>52517</v>
      </c>
      <c r="Y35" s="2">
        <f t="shared" si="101"/>
        <v>53069</v>
      </c>
      <c r="AB35" s="1" t="str">
        <f t="shared" si="64"/>
        <v>65 - 69</v>
      </c>
      <c r="AC35" s="10">
        <f t="shared" si="67"/>
        <v>69824904.976746067</v>
      </c>
      <c r="AD35" s="10">
        <f t="shared" si="67"/>
        <v>80479711.339424819</v>
      </c>
      <c r="AE35" s="10">
        <f t="shared" si="67"/>
        <v>84008427.211602584</v>
      </c>
      <c r="AF35" s="10">
        <f t="shared" si="67"/>
        <v>79841944.189346775</v>
      </c>
      <c r="AG35" s="10">
        <f t="shared" si="67"/>
        <v>75644380.040529445</v>
      </c>
      <c r="AH35" s="10">
        <f t="shared" si="88"/>
        <v>78079304.702257052</v>
      </c>
      <c r="AI35" s="10">
        <f t="shared" si="68"/>
        <v>83686932.687696621</v>
      </c>
      <c r="AJ35" s="10">
        <f t="shared" si="69"/>
        <v>87314522.187389061</v>
      </c>
      <c r="AK35" s="10">
        <f t="shared" si="70"/>
        <v>79218651.468851969</v>
      </c>
      <c r="AL35" s="10">
        <f t="shared" si="71"/>
        <v>83598349.515514269</v>
      </c>
      <c r="AM35" s="10">
        <f t="shared" si="72"/>
        <v>90135523.623222113</v>
      </c>
      <c r="AN35" s="10">
        <f t="shared" si="73"/>
        <v>97225912.058756486</v>
      </c>
      <c r="AO35" s="10">
        <f t="shared" si="74"/>
        <v>103009751.07846706</v>
      </c>
      <c r="AP35" s="10">
        <f t="shared" si="75"/>
        <v>106054839.73249209</v>
      </c>
      <c r="AQ35" s="10">
        <f t="shared" si="76"/>
        <v>117522904.64269957</v>
      </c>
      <c r="AR35" s="10">
        <f t="shared" si="77"/>
        <v>124329816.06526215</v>
      </c>
      <c r="AS35" s="10">
        <f t="shared" si="78"/>
        <v>134536242.2823953</v>
      </c>
      <c r="AT35" s="10">
        <f t="shared" si="79"/>
        <v>139383812.46895367</v>
      </c>
      <c r="AU35" s="10">
        <f t="shared" si="80"/>
        <v>151774328.99006906</v>
      </c>
      <c r="AV35" s="10">
        <f t="shared" si="81"/>
        <v>156379678.24091339</v>
      </c>
      <c r="AW35" s="10">
        <f t="shared" si="82"/>
        <v>158051062.68288121</v>
      </c>
      <c r="AX35" s="10">
        <f t="shared" si="83"/>
        <v>150118282.1572119</v>
      </c>
      <c r="AY35" s="10">
        <f t="shared" si="84"/>
        <v>153673207.64588773</v>
      </c>
      <c r="AZ35" s="10">
        <f t="shared" si="85"/>
        <v>152636906.62083641</v>
      </c>
      <c r="BF35" s="1" t="str">
        <f>CALIBRAZIONEEMIROM!A87</f>
        <v>65 - 69</v>
      </c>
      <c r="BG35" s="10">
        <f>CALIBRAZIONEEMIROM!B87</f>
        <v>1536.9102169560238</v>
      </c>
      <c r="BH35" s="10">
        <f>CALIBRAZIONEEMIROM!C87</f>
        <v>1756.048687310164</v>
      </c>
      <c r="BI35" s="10">
        <f>CALIBRAZIONEEMIROM!D87</f>
        <v>1837.2537389087499</v>
      </c>
      <c r="BJ35" s="10">
        <f>CALIBRAZIONEEMIROM!E87</f>
        <v>1758.671869189779</v>
      </c>
      <c r="BK35" s="10">
        <f>CALIBRAZIONEEMIROM!F87</f>
        <v>1687.2477871329031</v>
      </c>
      <c r="BL35" s="10">
        <f>CALIBRAZIONEEMIROM!G87</f>
        <v>1754.7094119211868</v>
      </c>
      <c r="BM35" s="10">
        <f>CALIBRAZIONEEMIROM!H87</f>
        <v>1856.821226707269</v>
      </c>
      <c r="BN35" s="10">
        <f>CALIBRAZIONEEMIROM!I87</f>
        <v>1941.1854643705883</v>
      </c>
      <c r="BO35" s="10">
        <f>CALIBRAZIONEEMIROM!J87</f>
        <v>1766.4596947074872</v>
      </c>
      <c r="BP35" s="10">
        <f>CALIBRAZIONEEMIROM!K87</f>
        <v>1873.2264389063878</v>
      </c>
      <c r="BQ35" s="10">
        <f>CALIBRAZIONEEMIROM!L87</f>
        <v>2020.2511122292926</v>
      </c>
      <c r="BR35" s="10">
        <f>CALIBRAZIONEEMIROM!M87</f>
        <v>2207.1716698923151</v>
      </c>
      <c r="BS35" s="10">
        <f>CALIBRAZIONEEMIROM!N87</f>
        <v>2345.1814743299119</v>
      </c>
      <c r="BT35" s="10">
        <f>CALIBRAZIONEEMIROM!O87</f>
        <v>2393.8523290181724</v>
      </c>
      <c r="BU35" s="10">
        <f>CALIBRAZIONEEMIROM!P87</f>
        <v>2585.1368127119854</v>
      </c>
      <c r="BV35" s="10">
        <f>CALIBRAZIONEEMIROM!Q87</f>
        <v>2646.1034364547345</v>
      </c>
      <c r="BW35" s="10">
        <f>CALIBRAZIONEEMIROM!R87</f>
        <v>2758.1336316043153</v>
      </c>
      <c r="BX35" s="10">
        <f>CALIBRAZIONEEMIROM!S87</f>
        <v>2728.8958331333802</v>
      </c>
      <c r="BY35" s="10">
        <f>CALIBRAZIONEEMIROM!T87</f>
        <v>2876.4750396116492</v>
      </c>
      <c r="BZ35" s="10">
        <f>CALIBRAZIONEEMIROM!U87</f>
        <v>2907.0637116523226</v>
      </c>
      <c r="CA35" s="10">
        <f>CALIBRAZIONEEMIROM!V87</f>
        <v>2951.1915354846647</v>
      </c>
      <c r="CB35" s="10">
        <f>CALIBRAZIONEEMIROM!W87</f>
        <v>2908.4235620887707</v>
      </c>
      <c r="CC35" s="10">
        <f>CALIBRAZIONEEMIROM!X87</f>
        <v>2926.1611982003492</v>
      </c>
      <c r="CD35" s="10">
        <f>CALIBRAZIONEEMIROM!Y87</f>
        <v>2876.1971512716727</v>
      </c>
      <c r="CE35" s="22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E35" s="22"/>
      <c r="DF35" s="22"/>
      <c r="DG35" s="22"/>
      <c r="DH35" s="22"/>
      <c r="DI35" s="22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</row>
    <row r="36" spans="1:143" ht="22" thickTop="1" thickBot="1">
      <c r="A36" s="1" t="s">
        <v>13</v>
      </c>
      <c r="B36" s="2">
        <f t="shared" ref="B36:Y36" si="102">B16</f>
        <v>20801</v>
      </c>
      <c r="C36" s="2">
        <f t="shared" si="102"/>
        <v>23494</v>
      </c>
      <c r="D36" s="2">
        <f t="shared" si="102"/>
        <v>28256</v>
      </c>
      <c r="E36" s="2">
        <f t="shared" si="102"/>
        <v>33216</v>
      </c>
      <c r="F36" s="2">
        <f t="shared" si="102"/>
        <v>38299</v>
      </c>
      <c r="G36" s="2">
        <f t="shared" si="102"/>
        <v>40940</v>
      </c>
      <c r="H36" s="2">
        <f t="shared" si="102"/>
        <v>41300</v>
      </c>
      <c r="I36" s="2">
        <f t="shared" si="102"/>
        <v>41248</v>
      </c>
      <c r="J36" s="2">
        <f t="shared" si="102"/>
        <v>41181</v>
      </c>
      <c r="K36" s="2">
        <f t="shared" si="102"/>
        <v>40765</v>
      </c>
      <c r="L36" s="2">
        <f t="shared" si="102"/>
        <v>40557</v>
      </c>
      <c r="M36" s="2">
        <f t="shared" si="102"/>
        <v>41207</v>
      </c>
      <c r="N36" s="2">
        <f t="shared" si="102"/>
        <v>41284</v>
      </c>
      <c r="O36" s="2">
        <f t="shared" si="102"/>
        <v>41346</v>
      </c>
      <c r="P36" s="2">
        <f t="shared" si="102"/>
        <v>41289</v>
      </c>
      <c r="Q36" s="2">
        <f t="shared" si="102"/>
        <v>41414</v>
      </c>
      <c r="R36" s="2">
        <f t="shared" si="102"/>
        <v>41008</v>
      </c>
      <c r="S36" s="2">
        <f t="shared" si="102"/>
        <v>41079</v>
      </c>
      <c r="T36" s="2">
        <f t="shared" si="102"/>
        <v>41624</v>
      </c>
      <c r="U36" s="2">
        <f t="shared" si="102"/>
        <v>42958</v>
      </c>
      <c r="V36" s="2">
        <f t="shared" si="102"/>
        <v>44590</v>
      </c>
      <c r="W36" s="2">
        <f t="shared" si="102"/>
        <v>46314</v>
      </c>
      <c r="X36" s="2">
        <f t="shared" si="102"/>
        <v>48176</v>
      </c>
      <c r="Y36" s="2">
        <f t="shared" si="102"/>
        <v>49895</v>
      </c>
      <c r="AB36" s="1" t="str">
        <f t="shared" si="64"/>
        <v>70 - 74</v>
      </c>
      <c r="AC36" s="10">
        <f t="shared" si="67"/>
        <v>36524236.601825483</v>
      </c>
      <c r="AD36" s="10">
        <f t="shared" si="67"/>
        <v>47247507.162701227</v>
      </c>
      <c r="AE36" s="10">
        <f t="shared" si="67"/>
        <v>59593111.069095686</v>
      </c>
      <c r="AF36" s="10">
        <f t="shared" si="67"/>
        <v>67215405.128604263</v>
      </c>
      <c r="AG36" s="10">
        <f t="shared" si="67"/>
        <v>74526026.041915625</v>
      </c>
      <c r="AH36" s="10">
        <f t="shared" si="88"/>
        <v>83038296.088855356</v>
      </c>
      <c r="AI36" s="10">
        <f t="shared" si="68"/>
        <v>88838507.869756699</v>
      </c>
      <c r="AJ36" s="10">
        <f t="shared" si="69"/>
        <v>92954625.806563824</v>
      </c>
      <c r="AK36" s="10">
        <f t="shared" si="70"/>
        <v>84620771.232940897</v>
      </c>
      <c r="AL36" s="10">
        <f t="shared" si="71"/>
        <v>88996802.587815985</v>
      </c>
      <c r="AM36" s="10">
        <f t="shared" si="72"/>
        <v>95658031.836823329</v>
      </c>
      <c r="AN36" s="10">
        <f t="shared" si="73"/>
        <v>106348344.38356999</v>
      </c>
      <c r="AO36" s="10">
        <f t="shared" si="74"/>
        <v>113359923.8803855</v>
      </c>
      <c r="AP36" s="10">
        <f t="shared" si="75"/>
        <v>116010309.82510439</v>
      </c>
      <c r="AQ36" s="10">
        <f t="shared" si="76"/>
        <v>125202969.85675564</v>
      </c>
      <c r="AR36" s="10">
        <f t="shared" si="77"/>
        <v>128595392.89768508</v>
      </c>
      <c r="AS36" s="10">
        <f t="shared" si="78"/>
        <v>132723424.92711134</v>
      </c>
      <c r="AT36" s="10">
        <f t="shared" si="79"/>
        <v>131477286.40309082</v>
      </c>
      <c r="AU36" s="10">
        <f t="shared" si="80"/>
        <v>140275833.78565958</v>
      </c>
      <c r="AV36" s="10">
        <f t="shared" si="81"/>
        <v>146058798.62754953</v>
      </c>
      <c r="AW36" s="10">
        <f t="shared" si="82"/>
        <v>153528022.97337621</v>
      </c>
      <c r="AX36" s="10">
        <f t="shared" si="83"/>
        <v>157153021.04645616</v>
      </c>
      <c r="AY36" s="10">
        <f t="shared" si="84"/>
        <v>164468137.28993583</v>
      </c>
      <c r="AZ36" s="10">
        <f t="shared" si="85"/>
        <v>167428145.65037167</v>
      </c>
      <c r="BF36" s="1" t="str">
        <f>CALIBRAZIONEEMIROM!A88</f>
        <v>70 - 74</v>
      </c>
      <c r="BG36" s="10">
        <f>CALIBRAZIONEEMIROM!B88</f>
        <v>1755.8884958331562</v>
      </c>
      <c r="BH36" s="10">
        <f>CALIBRAZIONEEMIROM!C88</f>
        <v>2011.0456781604335</v>
      </c>
      <c r="BI36" s="10">
        <f>CALIBRAZIONEEMIROM!D88</f>
        <v>2109.0427190365122</v>
      </c>
      <c r="BJ36" s="10">
        <f>CALIBRAZIONEEMIROM!E88</f>
        <v>2023.5851736694442</v>
      </c>
      <c r="BK36" s="10">
        <f>CALIBRAZIONEEMIROM!F88</f>
        <v>1945.9000507040817</v>
      </c>
      <c r="BL36" s="10">
        <f>CALIBRAZIONEEMIROM!G88</f>
        <v>2028.2925278176685</v>
      </c>
      <c r="BM36" s="10">
        <f>CALIBRAZIONEEMIROM!H88</f>
        <v>2151.0534593161428</v>
      </c>
      <c r="BN36" s="10">
        <f>CALIBRAZIONEEMIROM!I88</f>
        <v>2253.55473735851</v>
      </c>
      <c r="BO36" s="10">
        <f>CALIBRAZIONEEMIROM!J88</f>
        <v>2054.8498393176683</v>
      </c>
      <c r="BP36" s="10">
        <f>CALIBRAZIONEEMIROM!K88</f>
        <v>2183.1669958988346</v>
      </c>
      <c r="BQ36" s="10">
        <f>CALIBRAZIONEEMIROM!L88</f>
        <v>2358.6071907888486</v>
      </c>
      <c r="BR36" s="10">
        <f>CALIBRAZIONEEMIROM!M88</f>
        <v>2580.8320038724</v>
      </c>
      <c r="BS36" s="10">
        <f>CALIBRAZIONEEMIROM!N88</f>
        <v>2745.8561156958021</v>
      </c>
      <c r="BT36" s="10">
        <f>CALIBRAZIONEEMIROM!O88</f>
        <v>2805.8411895976487</v>
      </c>
      <c r="BU36" s="10">
        <f>CALIBRAZIONEEMIROM!P88</f>
        <v>3032.3565563892475</v>
      </c>
      <c r="BV36" s="10">
        <f>CALIBRAZIONEEMIROM!Q88</f>
        <v>3105.1188703743924</v>
      </c>
      <c r="BW36" s="10">
        <f>CALIBRAZIONEEMIROM!R88</f>
        <v>3236.5251884293634</v>
      </c>
      <c r="BX36" s="10">
        <f>CALIBRAZIONEEMIROM!S88</f>
        <v>3200.5960807977513</v>
      </c>
      <c r="BY36" s="10">
        <f>CALIBRAZIONEEMIROM!T88</f>
        <v>3370.0709635224771</v>
      </c>
      <c r="BZ36" s="10">
        <f>CALIBRAZIONEEMIROM!U88</f>
        <v>3400.0372137331701</v>
      </c>
      <c r="CA36" s="10">
        <f>CALIBRAZIONEEMIROM!V88</f>
        <v>3443.1043501542099</v>
      </c>
      <c r="CB36" s="10">
        <f>CALIBRAZIONEEMIROM!W88</f>
        <v>3393.2076919820393</v>
      </c>
      <c r="CC36" s="10">
        <f>CALIBRAZIONEEMIROM!X88</f>
        <v>3413.9018866227129</v>
      </c>
      <c r="CD36" s="10">
        <f>CALIBRAZIONEEMIROM!Y88</f>
        <v>3355.6096933634967</v>
      </c>
      <c r="CE36" s="22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E36" s="22"/>
      <c r="DF36" s="22"/>
      <c r="DG36" s="22"/>
      <c r="DH36" s="22"/>
      <c r="DI36" s="22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</row>
    <row r="37" spans="1:143" ht="22" thickTop="1" thickBot="1">
      <c r="A37" s="1" t="s">
        <v>14</v>
      </c>
      <c r="B37" s="2">
        <f t="shared" ref="B37:Y37" si="103">B17</f>
        <v>30302</v>
      </c>
      <c r="C37" s="2">
        <f t="shared" si="103"/>
        <v>28883</v>
      </c>
      <c r="D37" s="2">
        <f t="shared" si="103"/>
        <v>25620</v>
      </c>
      <c r="E37" s="2">
        <f t="shared" si="103"/>
        <v>21942</v>
      </c>
      <c r="F37" s="2">
        <f t="shared" si="103"/>
        <v>18607</v>
      </c>
      <c r="G37" s="2">
        <f t="shared" si="103"/>
        <v>17583</v>
      </c>
      <c r="H37" s="2">
        <f t="shared" si="103"/>
        <v>19989</v>
      </c>
      <c r="I37" s="2">
        <f t="shared" si="103"/>
        <v>24204</v>
      </c>
      <c r="J37" s="2">
        <f t="shared" si="103"/>
        <v>28497</v>
      </c>
      <c r="K37" s="2">
        <f t="shared" si="103"/>
        <v>32839</v>
      </c>
      <c r="L37" s="2">
        <f t="shared" si="103"/>
        <v>35289</v>
      </c>
      <c r="M37" s="2">
        <f t="shared" si="103"/>
        <v>35805</v>
      </c>
      <c r="N37" s="2">
        <f t="shared" si="103"/>
        <v>35751</v>
      </c>
      <c r="O37" s="2">
        <f t="shared" si="103"/>
        <v>35816</v>
      </c>
      <c r="P37" s="2">
        <f t="shared" si="103"/>
        <v>35640</v>
      </c>
      <c r="Q37" s="2">
        <f t="shared" si="103"/>
        <v>35628</v>
      </c>
      <c r="R37" s="2">
        <f t="shared" si="103"/>
        <v>36258</v>
      </c>
      <c r="S37" s="2">
        <f t="shared" si="103"/>
        <v>36560</v>
      </c>
      <c r="T37" s="2">
        <f t="shared" si="103"/>
        <v>36568</v>
      </c>
      <c r="U37" s="2">
        <f t="shared" si="103"/>
        <v>36817</v>
      </c>
      <c r="V37" s="2">
        <f t="shared" si="103"/>
        <v>37161</v>
      </c>
      <c r="W37" s="2">
        <f t="shared" si="103"/>
        <v>37053</v>
      </c>
      <c r="X37" s="2">
        <f t="shared" si="103"/>
        <v>37170</v>
      </c>
      <c r="Y37" s="2">
        <f t="shared" si="103"/>
        <v>37738</v>
      </c>
      <c r="AB37" s="1" t="str">
        <f t="shared" si="64"/>
        <v>75 - 79</v>
      </c>
      <c r="AC37" s="10">
        <f t="shared" si="67"/>
        <v>59936980.085806131</v>
      </c>
      <c r="AD37" s="10">
        <f t="shared" si="67"/>
        <v>65624614.115000837</v>
      </c>
      <c r="AE37" s="10">
        <f t="shared" si="67"/>
        <v>61233928.456640057</v>
      </c>
      <c r="AF37" s="10">
        <f t="shared" si="67"/>
        <v>50478145.659239598</v>
      </c>
      <c r="AG37" s="10">
        <f t="shared" si="67"/>
        <v>41298834.32140287</v>
      </c>
      <c r="AH37" s="10">
        <f t="shared" si="88"/>
        <v>40818910.41217944</v>
      </c>
      <c r="AI37" s="10">
        <f t="shared" si="68"/>
        <v>49390543.89959769</v>
      </c>
      <c r="AJ37" s="10">
        <f t="shared" si="69"/>
        <v>62891622.709625974</v>
      </c>
      <c r="AK37" s="10">
        <f t="shared" si="70"/>
        <v>67784627.263087437</v>
      </c>
      <c r="AL37" s="10">
        <f t="shared" si="71"/>
        <v>83335195.373432398</v>
      </c>
      <c r="AM37" s="10">
        <f t="shared" si="72"/>
        <v>97171461.744293705</v>
      </c>
      <c r="AN37" s="10">
        <f t="shared" si="73"/>
        <v>108377755.09395841</v>
      </c>
      <c r="AO37" s="10">
        <f t="shared" si="74"/>
        <v>115692578.46427514</v>
      </c>
      <c r="AP37" s="10">
        <f t="shared" si="75"/>
        <v>119042569.13984559</v>
      </c>
      <c r="AQ37" s="10">
        <f t="shared" si="76"/>
        <v>128716286.5849915</v>
      </c>
      <c r="AR37" s="10">
        <f t="shared" si="77"/>
        <v>132520065.32202791</v>
      </c>
      <c r="AS37" s="10">
        <f t="shared" si="78"/>
        <v>141432011.32103136</v>
      </c>
      <c r="AT37" s="10">
        <f t="shared" si="79"/>
        <v>141947014.38669136</v>
      </c>
      <c r="AU37" s="10">
        <f t="shared" si="80"/>
        <v>150536470.32718834</v>
      </c>
      <c r="AV37" s="10">
        <f t="shared" si="81"/>
        <v>154046591.4907724</v>
      </c>
      <c r="AW37" s="10">
        <f t="shared" si="82"/>
        <v>158709454.12949657</v>
      </c>
      <c r="AX37" s="10">
        <f t="shared" si="83"/>
        <v>155954905.47503206</v>
      </c>
      <c r="AY37" s="10">
        <f t="shared" si="84"/>
        <v>157401482.05139461</v>
      </c>
      <c r="AZ37" s="10">
        <f t="shared" si="85"/>
        <v>157078064.37688941</v>
      </c>
      <c r="BF37" s="1" t="str">
        <f>CALIBRAZIONEEMIROM!A89</f>
        <v>75 - 79</v>
      </c>
      <c r="BG37" s="10">
        <f>CALIBRAZIONEEMIROM!B89</f>
        <v>1977.9875944098123</v>
      </c>
      <c r="BH37" s="10">
        <f>CALIBRAZIONEEMIROM!C89</f>
        <v>2272.084413495857</v>
      </c>
      <c r="BI37" s="10">
        <f>CALIBRAZIONEEMIROM!D89</f>
        <v>2390.0830779328671</v>
      </c>
      <c r="BJ37" s="10">
        <f>CALIBRAZIONEEMIROM!E89</f>
        <v>2300.5261899206816</v>
      </c>
      <c r="BK37" s="10">
        <f>CALIBRAZIONEEMIROM!F89</f>
        <v>2219.5321288441378</v>
      </c>
      <c r="BL37" s="10">
        <f>CALIBRAZIONEEMIROM!G89</f>
        <v>2321.4986300505852</v>
      </c>
      <c r="BM37" s="10">
        <f>CALIBRAZIONEEMIROM!H89</f>
        <v>2470.8861823801935</v>
      </c>
      <c r="BN37" s="10">
        <f>CALIBRAZIONEEMIROM!I89</f>
        <v>2598.3978974395131</v>
      </c>
      <c r="BO37" s="10">
        <f>CALIBRAZIONEEMIROM!J89</f>
        <v>2378.6583592338643</v>
      </c>
      <c r="BP37" s="10">
        <f>CALIBRAZIONEEMIROM!K89</f>
        <v>2537.6898009510764</v>
      </c>
      <c r="BQ37" s="10">
        <f>CALIBRAZIONEEMIROM!L89</f>
        <v>2753.5906867378985</v>
      </c>
      <c r="BR37" s="10">
        <f>CALIBRAZIONEEMIROM!M89</f>
        <v>3026.8888449646252</v>
      </c>
      <c r="BS37" s="10">
        <f>CALIBRAZIONEEMIROM!N89</f>
        <v>3236.0655216434543</v>
      </c>
      <c r="BT37" s="10">
        <f>CALIBRAZIONEEMIROM!O89</f>
        <v>3323.7259643691532</v>
      </c>
      <c r="BU37" s="10">
        <f>CALIBRAZIONEEMIROM!P89</f>
        <v>3611.5680859986392</v>
      </c>
      <c r="BV37" s="10">
        <f>CALIBRAZIONEEMIROM!Q89</f>
        <v>3719.5482576071604</v>
      </c>
      <c r="BW37" s="10">
        <f>CALIBRAZIONEEMIROM!R89</f>
        <v>3900.7118793378386</v>
      </c>
      <c r="BX37" s="10">
        <f>CALIBRAZIONEEMIROM!S89</f>
        <v>3882.5769799423238</v>
      </c>
      <c r="BY37" s="10">
        <f>CALIBRAZIONEEMIROM!T89</f>
        <v>4116.6175434037505</v>
      </c>
      <c r="BZ37" s="10">
        <f>CALIBRAZIONEEMIROM!U89</f>
        <v>4184.1158022319141</v>
      </c>
      <c r="CA37" s="10">
        <f>CALIBRAZIONEEMIROM!V89</f>
        <v>4270.8606907644189</v>
      </c>
      <c r="CB37" s="10">
        <f>CALIBRAZIONEEMIROM!W89</f>
        <v>4208.9683824530284</v>
      </c>
      <c r="CC37" s="10">
        <f>CALIBRAZIONEEMIROM!X89</f>
        <v>4234.6376661661179</v>
      </c>
      <c r="CD37" s="10">
        <f>CALIBRAZIONEEMIROM!Y89</f>
        <v>4162.3314530947428</v>
      </c>
      <c r="CE37" s="22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E37" s="22"/>
      <c r="DF37" s="22"/>
      <c r="DG37" s="22"/>
      <c r="DH37" s="22"/>
      <c r="DI37" s="22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</row>
    <row r="38" spans="1:143" ht="22" thickTop="1" thickBot="1">
      <c r="A38" s="1" t="s">
        <v>15</v>
      </c>
      <c r="B38" s="2">
        <f t="shared" ref="B38:Y38" si="104">B18</f>
        <v>18218</v>
      </c>
      <c r="C38" s="2">
        <f t="shared" si="104"/>
        <v>19314</v>
      </c>
      <c r="D38" s="2">
        <f t="shared" si="104"/>
        <v>20231</v>
      </c>
      <c r="E38" s="2">
        <f t="shared" si="104"/>
        <v>21554</v>
      </c>
      <c r="F38" s="2">
        <f t="shared" si="104"/>
        <v>22444</v>
      </c>
      <c r="G38" s="2">
        <f t="shared" si="104"/>
        <v>22760</v>
      </c>
      <c r="H38" s="2">
        <f t="shared" si="104"/>
        <v>21800</v>
      </c>
      <c r="I38" s="2">
        <f t="shared" si="104"/>
        <v>19240</v>
      </c>
      <c r="J38" s="2">
        <f t="shared" si="104"/>
        <v>16501</v>
      </c>
      <c r="K38" s="2">
        <f t="shared" si="104"/>
        <v>14006</v>
      </c>
      <c r="L38" s="2">
        <f t="shared" si="104"/>
        <v>13515</v>
      </c>
      <c r="M38" s="2">
        <f t="shared" si="104"/>
        <v>15669</v>
      </c>
      <c r="N38" s="2">
        <f t="shared" si="104"/>
        <v>19211</v>
      </c>
      <c r="O38" s="2">
        <f t="shared" si="104"/>
        <v>22826</v>
      </c>
      <c r="P38" s="2">
        <f t="shared" si="104"/>
        <v>26096</v>
      </c>
      <c r="Q38" s="2">
        <f t="shared" si="104"/>
        <v>28097</v>
      </c>
      <c r="R38" s="2">
        <f t="shared" si="104"/>
        <v>28523</v>
      </c>
      <c r="S38" s="2">
        <f t="shared" si="104"/>
        <v>28868</v>
      </c>
      <c r="T38" s="2">
        <f t="shared" si="104"/>
        <v>28927</v>
      </c>
      <c r="U38" s="2">
        <f t="shared" si="104"/>
        <v>28830</v>
      </c>
      <c r="V38" s="2">
        <f t="shared" si="104"/>
        <v>28989</v>
      </c>
      <c r="W38" s="2">
        <f t="shared" si="104"/>
        <v>29575</v>
      </c>
      <c r="X38" s="2">
        <f t="shared" si="104"/>
        <v>29852</v>
      </c>
      <c r="Y38" s="2">
        <f t="shared" si="104"/>
        <v>30220</v>
      </c>
      <c r="AB38" s="1" t="str">
        <f t="shared" si="64"/>
        <v>80 - 84</v>
      </c>
      <c r="AC38" s="10">
        <f t="shared" ref="AC38:AC39" si="105">B38*BG38</f>
        <v>39843774.013179556</v>
      </c>
      <c r="AD38" s="10">
        <f t="shared" ref="AD38:AD39" si="106">C38*BH38</f>
        <v>48609812.151190221</v>
      </c>
      <c r="AE38" s="10">
        <f t="shared" ref="AE38:AE39" si="107">D38*BI38</f>
        <v>53659522.457997628</v>
      </c>
      <c r="AF38" s="10">
        <f t="shared" ref="AF38:AF39" si="108">E38*BJ38</f>
        <v>55126117.846690513</v>
      </c>
      <c r="AG38" s="10">
        <f t="shared" ref="AG38:AG39" si="109">F38*BK38</f>
        <v>55481095.548647866</v>
      </c>
      <c r="AH38" s="10">
        <f t="shared" si="88"/>
        <v>58951974.309978224</v>
      </c>
      <c r="AI38" s="10">
        <f t="shared" si="68"/>
        <v>60205017.536918618</v>
      </c>
      <c r="AJ38" s="10">
        <f t="shared" si="69"/>
        <v>55974389.020565301</v>
      </c>
      <c r="AK38" s="10">
        <f t="shared" si="70"/>
        <v>44021346.1723985</v>
      </c>
      <c r="AL38" s="10">
        <f t="shared" si="71"/>
        <v>39930130.088674478</v>
      </c>
      <c r="AM38" s="10">
        <f t="shared" si="72"/>
        <v>41876723.504042126</v>
      </c>
      <c r="AN38" s="10">
        <f t="shared" si="73"/>
        <v>53454400.641516112</v>
      </c>
      <c r="AO38" s="10">
        <f t="shared" si="74"/>
        <v>70174223.33726792</v>
      </c>
      <c r="AP38" s="10">
        <f t="shared" si="75"/>
        <v>85763564.325371489</v>
      </c>
      <c r="AQ38" s="10">
        <f t="shared" si="76"/>
        <v>106690129.17263012</v>
      </c>
      <c r="AR38" s="10">
        <f t="shared" si="77"/>
        <v>118461344.78956193</v>
      </c>
      <c r="AS38" s="10">
        <f t="shared" si="78"/>
        <v>126269574.44628106</v>
      </c>
      <c r="AT38" s="10">
        <f t="shared" si="79"/>
        <v>127346235.27914087</v>
      </c>
      <c r="AU38" s="10">
        <f t="shared" si="80"/>
        <v>135436151.91219702</v>
      </c>
      <c r="AV38" s="10">
        <f t="shared" si="81"/>
        <v>137317768.74735829</v>
      </c>
      <c r="AW38" s="10">
        <f t="shared" si="82"/>
        <v>141044254.48092195</v>
      </c>
      <c r="AX38" s="10">
        <f t="shared" si="83"/>
        <v>141810104.29051846</v>
      </c>
      <c r="AY38" s="10">
        <f t="shared" si="84"/>
        <v>144011259.55745825</v>
      </c>
      <c r="AZ38" s="10">
        <f t="shared" si="85"/>
        <v>143297258.11131766</v>
      </c>
      <c r="BF38" s="1" t="str">
        <f>CALIBRAZIONEEMIROM!A90</f>
        <v>80 - 84</v>
      </c>
      <c r="BG38" s="10">
        <f>CALIBRAZIONEEMIROM!B90</f>
        <v>2187.0553306169477</v>
      </c>
      <c r="BH38" s="10">
        <f>CALIBRAZIONEEMIROM!C90</f>
        <v>2516.8174459557949</v>
      </c>
      <c r="BI38" s="10">
        <f>CALIBRAZIONEEMIROM!D90</f>
        <v>2652.3415776777038</v>
      </c>
      <c r="BJ38" s="10">
        <f>CALIBRAZIONEEMIROM!E90</f>
        <v>2557.5817874496852</v>
      </c>
      <c r="BK38" s="10">
        <f>CALIBRAZIONEEMIROM!F90</f>
        <v>2471.9789497704451</v>
      </c>
      <c r="BL38" s="10">
        <f>CALIBRAZIONEEMIROM!G90</f>
        <v>2590.1570434964069</v>
      </c>
      <c r="BM38" s="10">
        <f>CALIBRAZIONEEMIROM!H90</f>
        <v>2761.69805215223</v>
      </c>
      <c r="BN38" s="10">
        <f>CALIBRAZIONEEMIROM!I90</f>
        <v>2909.27177861566</v>
      </c>
      <c r="BO38" s="10">
        <f>CALIBRAZIONEEMIROM!J90</f>
        <v>2667.7986893157081</v>
      </c>
      <c r="BP38" s="10">
        <f>CALIBRAZIONEEMIROM!K90</f>
        <v>2850.9303219102153</v>
      </c>
      <c r="BQ38" s="10">
        <f>CALIBRAZIONEEMIROM!L90</f>
        <v>3098.5367002620887</v>
      </c>
      <c r="BR38" s="10">
        <f>CALIBRAZIONEEMIROM!M90</f>
        <v>3411.4749276607386</v>
      </c>
      <c r="BS38" s="10">
        <f>CALIBRAZIONEEMIROM!N90</f>
        <v>3652.8147070567861</v>
      </c>
      <c r="BT38" s="10">
        <f>CALIBRAZIONEEMIROM!O90</f>
        <v>3757.275226731424</v>
      </c>
      <c r="BU38" s="10">
        <f>CALIBRAZIONEEMIROM!P90</f>
        <v>4088.3709830100443</v>
      </c>
      <c r="BV38" s="10">
        <f>CALIBRAZIONEEMIROM!Q90</f>
        <v>4216.1563437221739</v>
      </c>
      <c r="BW38" s="10">
        <f>CALIBRAZIONEEMIROM!R90</f>
        <v>4426.9387668296131</v>
      </c>
      <c r="BX38" s="10">
        <f>CALIBRAZIONEEMIROM!S90</f>
        <v>4411.32864345091</v>
      </c>
      <c r="BY38" s="10">
        <f>CALIBRAZIONEEMIROM!T90</f>
        <v>4681.997853638366</v>
      </c>
      <c r="BZ38" s="10">
        <f>CALIBRAZIONEEMIROM!U90</f>
        <v>4763.0166058743771</v>
      </c>
      <c r="CA38" s="10">
        <f>CALIBRAZIONEEMIROM!V90</f>
        <v>4865.4404940122786</v>
      </c>
      <c r="CB38" s="10">
        <f>CALIBRAZIONEEMIROM!W90</f>
        <v>4794.9316750809285</v>
      </c>
      <c r="CC38" s="10">
        <f>CALIBRAZIONEEMIROM!X90</f>
        <v>4824.1745798424981</v>
      </c>
      <c r="CD38" s="10">
        <f>CALIBRAZIONEEMIROM!Y90</f>
        <v>4741.8020553050183</v>
      </c>
      <c r="CE38" s="22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E38" s="22"/>
      <c r="DF38" s="22"/>
      <c r="DG38" s="22"/>
      <c r="DH38" s="22"/>
      <c r="DI38" s="22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</row>
    <row r="39" spans="1:143" ht="22" thickTop="1" thickBot="1">
      <c r="A39" s="1" t="s">
        <v>16</v>
      </c>
      <c r="B39" s="2">
        <f t="shared" ref="B39:Y39" si="110">B19</f>
        <v>10333</v>
      </c>
      <c r="C39" s="2">
        <f t="shared" si="110"/>
        <v>11111</v>
      </c>
      <c r="D39" s="2">
        <f t="shared" si="110"/>
        <v>12025</v>
      </c>
      <c r="E39" s="2">
        <f t="shared" si="110"/>
        <v>12861</v>
      </c>
      <c r="F39" s="2">
        <f t="shared" si="110"/>
        <v>13981</v>
      </c>
      <c r="G39" s="2">
        <f t="shared" si="110"/>
        <v>15201</v>
      </c>
      <c r="H39" s="2">
        <f t="shared" si="110"/>
        <v>16438</v>
      </c>
      <c r="I39" s="2">
        <f t="shared" si="110"/>
        <v>17656</v>
      </c>
      <c r="J39" s="2">
        <f t="shared" si="110"/>
        <v>18898</v>
      </c>
      <c r="K39" s="2">
        <f t="shared" si="110"/>
        <v>20041</v>
      </c>
      <c r="L39" s="2">
        <f t="shared" si="110"/>
        <v>20818</v>
      </c>
      <c r="M39" s="2">
        <f t="shared" si="110"/>
        <v>20686</v>
      </c>
      <c r="N39" s="2">
        <f t="shared" si="110"/>
        <v>19592</v>
      </c>
      <c r="O39" s="2">
        <f t="shared" si="110"/>
        <v>18408</v>
      </c>
      <c r="P39" s="2">
        <f t="shared" si="110"/>
        <v>17170</v>
      </c>
      <c r="Q39" s="2">
        <f t="shared" si="110"/>
        <v>17411</v>
      </c>
      <c r="R39" s="2">
        <f t="shared" si="110"/>
        <v>18977</v>
      </c>
      <c r="S39" s="2">
        <f t="shared" si="110"/>
        <v>20859</v>
      </c>
      <c r="T39" s="2">
        <f t="shared" si="110"/>
        <v>22777</v>
      </c>
      <c r="U39" s="2">
        <f t="shared" si="110"/>
        <v>24581</v>
      </c>
      <c r="V39" s="2">
        <f t="shared" si="110"/>
        <v>26106</v>
      </c>
      <c r="W39" s="2">
        <f t="shared" si="110"/>
        <v>27490</v>
      </c>
      <c r="X39" s="2">
        <f t="shared" si="110"/>
        <v>28778</v>
      </c>
      <c r="Y39" s="2">
        <f t="shared" si="110"/>
        <v>29850</v>
      </c>
      <c r="AB39" s="1" t="str">
        <f t="shared" si="64"/>
        <v>85+</v>
      </c>
      <c r="AC39" s="10">
        <f t="shared" si="105"/>
        <v>24632576.509117782</v>
      </c>
      <c r="AD39" s="10">
        <f t="shared" si="106"/>
        <v>30563415.05503368</v>
      </c>
      <c r="AE39" s="10">
        <f t="shared" si="107"/>
        <v>34956137.017413102</v>
      </c>
      <c r="AF39" s="10">
        <f t="shared" si="108"/>
        <v>36154713.300198428</v>
      </c>
      <c r="AG39" s="10">
        <f t="shared" si="109"/>
        <v>38101031.063781545</v>
      </c>
      <c r="AH39" s="10">
        <f t="shared" si="88"/>
        <v>43539943.110357188</v>
      </c>
      <c r="AI39" s="10">
        <f t="shared" si="68"/>
        <v>50361077.093654029</v>
      </c>
      <c r="AJ39" s="10">
        <f t="shared" si="69"/>
        <v>57170590.220182016</v>
      </c>
      <c r="AK39" s="10">
        <f t="shared" si="70"/>
        <v>56303948.992071375</v>
      </c>
      <c r="AL39" s="10">
        <f t="shared" si="71"/>
        <v>64032326.311288163</v>
      </c>
      <c r="AM39" s="10">
        <f t="shared" si="72"/>
        <v>72554365.502573296</v>
      </c>
      <c r="AN39" s="10">
        <f t="shared" si="73"/>
        <v>79673595.24825114</v>
      </c>
      <c r="AO39" s="10">
        <f t="shared" si="74"/>
        <v>81112006.419276118</v>
      </c>
      <c r="AP39" s="10">
        <f t="shared" si="75"/>
        <v>78704337.670550153</v>
      </c>
      <c r="AQ39" s="10">
        <f t="shared" si="76"/>
        <v>80212022.906969696</v>
      </c>
      <c r="AR39" s="10">
        <f t="shared" si="77"/>
        <v>84240495.962754056</v>
      </c>
      <c r="AS39" s="10">
        <f t="shared" si="78"/>
        <v>96836118.766494527</v>
      </c>
      <c r="AT39" s="10">
        <f t="shared" si="79"/>
        <v>106552027.19903316</v>
      </c>
      <c r="AU39" s="10">
        <f t="shared" si="80"/>
        <v>124076178.46032436</v>
      </c>
      <c r="AV39" s="10">
        <f t="shared" si="81"/>
        <v>136891435.80459598</v>
      </c>
      <c r="AW39" s="10">
        <f t="shared" si="82"/>
        <v>149267786.18939793</v>
      </c>
      <c r="AX39" s="10">
        <f t="shared" si="83"/>
        <v>154903330.60666114</v>
      </c>
      <c r="AY39" s="10">
        <f t="shared" si="84"/>
        <v>163150052.13652307</v>
      </c>
      <c r="AZ39" s="10">
        <f t="shared" si="85"/>
        <v>166337951.52511957</v>
      </c>
      <c r="BF39" s="1" t="str">
        <f>CALIBRAZIONEEMIROM!A91</f>
        <v>85+</v>
      </c>
      <c r="BG39" s="10">
        <f>CALIBRAZIONEEMIROM!B91</f>
        <v>2383.8746258702972</v>
      </c>
      <c r="BH39" s="10">
        <f>CALIBRAZIONEEMIROM!C91</f>
        <v>2750.7348623016542</v>
      </c>
      <c r="BI39" s="10">
        <f>CALIBRAZIONEEMIROM!D91</f>
        <v>2906.955261323335</v>
      </c>
      <c r="BJ39" s="10">
        <f>CALIBRAZIONEEMIROM!E91</f>
        <v>2811.1898997121862</v>
      </c>
      <c r="BK39" s="10">
        <f>CALIBRAZIONEEMIROM!F91</f>
        <v>2725.2007055133072</v>
      </c>
      <c r="BL39" s="10">
        <f>CALIBRAZIONEEMIROM!G91</f>
        <v>2864.2815018983742</v>
      </c>
      <c r="BM39" s="10">
        <f>CALIBRAZIONEEMIROM!H91</f>
        <v>3063.6985699996367</v>
      </c>
      <c r="BN39" s="10">
        <f>CALIBRAZIONEEMIROM!I91</f>
        <v>3238.0261792128463</v>
      </c>
      <c r="BO39" s="10">
        <f>CALIBRAZIONEEMIROM!J91</f>
        <v>2979.3601964266786</v>
      </c>
      <c r="BP39" s="10">
        <f>CALIBRAZIONEEMIROM!K91</f>
        <v>3195.0664293841705</v>
      </c>
      <c r="BQ39" s="10">
        <f>CALIBRAZIONEEMIROM!L91</f>
        <v>3485.1746326531506</v>
      </c>
      <c r="BR39" s="10">
        <f>CALIBRAZIONEEMIROM!M91</f>
        <v>3851.5708811878153</v>
      </c>
      <c r="BS39" s="10">
        <f>CALIBRAZIONEEMIROM!N91</f>
        <v>4140.0574938381033</v>
      </c>
      <c r="BT39" s="10">
        <f>CALIBRAZIONEEMIROM!O91</f>
        <v>4275.5507209121115</v>
      </c>
      <c r="BU39" s="10">
        <f>CALIBRAZIONEEMIROM!P91</f>
        <v>4671.6379095497787</v>
      </c>
      <c r="BV39" s="10">
        <f>CALIBRAZIONEEMIROM!Q91</f>
        <v>4838.3490875167454</v>
      </c>
      <c r="BW39" s="10">
        <f>CALIBRAZIONEEMIROM!R91</f>
        <v>5102.8149215626563</v>
      </c>
      <c r="BX39" s="10">
        <f>CALIBRAZIONEEMIROM!S91</f>
        <v>5108.2039982277747</v>
      </c>
      <c r="BY39" s="10">
        <f>CALIBRAZIONEEMIROM!T91</f>
        <v>5447.4328691366009</v>
      </c>
      <c r="BZ39" s="10">
        <f>CALIBRAZIONEEMIROM!U91</f>
        <v>5568.9937677310108</v>
      </c>
      <c r="CA39" s="10">
        <f>CALIBRAZIONEEMIROM!V91</f>
        <v>5717.7578407032079</v>
      </c>
      <c r="CB39" s="10">
        <f>CALIBRAZIONEEMIROM!W91</f>
        <v>5634.8974393110639</v>
      </c>
      <c r="CC39" s="10">
        <f>CALIBRAZIONEEMIROM!X91</f>
        <v>5669.2630529057988</v>
      </c>
      <c r="CD39" s="10">
        <f>CALIBRAZIONEEMIROM!Y91</f>
        <v>5572.4606876086964</v>
      </c>
      <c r="CE39" s="22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E39" s="22"/>
      <c r="DF39" s="22"/>
      <c r="DG39" s="22"/>
      <c r="DH39" s="22"/>
      <c r="DI39" s="22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</row>
    <row r="40" spans="1:143" ht="17" thickTop="1" thickBot="1">
      <c r="B40" s="3">
        <f t="shared" ref="B40:Y40" si="111">B20</f>
        <v>883423</v>
      </c>
      <c r="C40" s="3">
        <f t="shared" si="111"/>
        <v>887196</v>
      </c>
      <c r="D40" s="3">
        <f t="shared" si="111"/>
        <v>890449</v>
      </c>
      <c r="E40" s="3">
        <f t="shared" si="111"/>
        <v>894062</v>
      </c>
      <c r="F40" s="3">
        <f t="shared" si="111"/>
        <v>898200</v>
      </c>
      <c r="G40" s="3">
        <f t="shared" si="111"/>
        <v>902189</v>
      </c>
      <c r="H40" s="3">
        <f t="shared" si="111"/>
        <v>906535</v>
      </c>
      <c r="I40" s="3">
        <f t="shared" si="111"/>
        <v>911666</v>
      </c>
      <c r="J40" s="3">
        <f t="shared" si="111"/>
        <v>917448</v>
      </c>
      <c r="K40" s="3">
        <f t="shared" si="111"/>
        <v>922885</v>
      </c>
      <c r="L40" s="3">
        <f t="shared" si="111"/>
        <v>929058</v>
      </c>
      <c r="M40" s="3">
        <f t="shared" si="111"/>
        <v>935411</v>
      </c>
      <c r="N40" s="3">
        <f t="shared" si="111"/>
        <v>939619</v>
      </c>
      <c r="O40" s="3">
        <f t="shared" si="111"/>
        <v>948026</v>
      </c>
      <c r="P40" s="3">
        <f t="shared" si="111"/>
        <v>957506</v>
      </c>
      <c r="Q40" s="3">
        <f t="shared" si="111"/>
        <v>968475</v>
      </c>
      <c r="R40" s="3">
        <f t="shared" si="111"/>
        <v>977891</v>
      </c>
      <c r="S40" s="3">
        <f t="shared" si="111"/>
        <v>987427</v>
      </c>
      <c r="T40" s="3">
        <f t="shared" si="111"/>
        <v>999144</v>
      </c>
      <c r="U40" s="3">
        <f t="shared" si="111"/>
        <v>1009440</v>
      </c>
      <c r="V40" s="3">
        <f t="shared" si="111"/>
        <v>1017111</v>
      </c>
      <c r="W40" s="3">
        <f t="shared" si="111"/>
        <v>1024301</v>
      </c>
      <c r="X40" s="3">
        <f t="shared" si="111"/>
        <v>1029585</v>
      </c>
      <c r="Y40" s="3">
        <f t="shared" si="111"/>
        <v>1039934</v>
      </c>
      <c r="AC40" s="9">
        <f t="shared" ref="AC40:AG40" si="112">SUM(AC22:AC39)</f>
        <v>675381788.43320608</v>
      </c>
      <c r="AD40" s="9">
        <f t="shared" si="112"/>
        <v>780071308.65542316</v>
      </c>
      <c r="AE40" s="9">
        <f t="shared" si="112"/>
        <v>824178663.16944396</v>
      </c>
      <c r="AF40" s="9">
        <f t="shared" si="112"/>
        <v>796928902.98391104</v>
      </c>
      <c r="AG40" s="9">
        <f t="shared" si="112"/>
        <v>773054289.54982793</v>
      </c>
      <c r="AH40" s="9">
        <f>SUM(AH22:AH39)</f>
        <v>812601396.74069071</v>
      </c>
      <c r="AI40" s="9">
        <f t="shared" ref="AI40" si="113">SUM(AI22:AI39)</f>
        <v>869896906.31802189</v>
      </c>
      <c r="AJ40" s="9">
        <f t="shared" ref="AJ40" si="114">SUM(AJ22:AJ39)</f>
        <v>920531309.22113717</v>
      </c>
      <c r="AK40" s="9">
        <f t="shared" ref="AK40" si="115">SUM(AK22:AK39)</f>
        <v>847880823.89839375</v>
      </c>
      <c r="AL40" s="9">
        <f t="shared" ref="AL40" si="116">SUM(AL22:AL39)</f>
        <v>910019574.78694689</v>
      </c>
      <c r="AM40" s="9">
        <f t="shared" ref="AM40:AN40" si="117">SUM(AM22:AM39)</f>
        <v>994123500.75410402</v>
      </c>
      <c r="AN40" s="9">
        <f t="shared" si="117"/>
        <v>1100583130.9375441</v>
      </c>
      <c r="AO40" s="9">
        <f t="shared" ref="AO40" si="118">SUM(AO22:AO39)</f>
        <v>1183406578.205472</v>
      </c>
      <c r="AP40" s="9">
        <f t="shared" ref="AP40" si="119">SUM(AP22:AP39)</f>
        <v>1226092576.7655218</v>
      </c>
      <c r="AQ40" s="9">
        <f t="shared" ref="AQ40" si="120">SUM(AQ22:AQ39)</f>
        <v>1342943110.5705364</v>
      </c>
      <c r="AR40" s="9">
        <f t="shared" ref="AR40" si="121">SUM(AR22:AR39)</f>
        <v>1397350417.7619116</v>
      </c>
      <c r="AS40" s="9">
        <f t="shared" ref="AS40:AT40" si="122">SUM(AS22:AS39)</f>
        <v>1479137356.8268099</v>
      </c>
      <c r="AT40" s="9">
        <f t="shared" si="122"/>
        <v>1489494002.2930374</v>
      </c>
      <c r="AU40" s="9">
        <f t="shared" ref="AU40" si="123">SUM(AU22:AU39)</f>
        <v>1597767695.9301877</v>
      </c>
      <c r="AV40" s="9">
        <f t="shared" ref="AV40" si="124">SUM(AV22:AV39)</f>
        <v>1642202869.6803248</v>
      </c>
      <c r="AW40" s="9">
        <f t="shared" ref="AW40" si="125">SUM(AW22:AW39)</f>
        <v>1691069416.9789352</v>
      </c>
      <c r="AX40" s="9">
        <f t="shared" ref="AX40" si="126">SUM(AX22:AX39)</f>
        <v>1687143115.1230063</v>
      </c>
      <c r="AY40" s="9">
        <f t="shared" ref="AY40:AZ40" si="127">SUM(AY22:AY39)</f>
        <v>1716222376.3378694</v>
      </c>
      <c r="AZ40" s="9">
        <f t="shared" si="127"/>
        <v>1712492181.116426</v>
      </c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E40" s="22"/>
      <c r="DF40" s="22"/>
      <c r="DG40" s="22"/>
      <c r="DH40" s="22"/>
      <c r="DI40" s="22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</row>
    <row r="41" spans="1:143" ht="34" thickTop="1" thickBot="1">
      <c r="A41" s="34" t="s">
        <v>72</v>
      </c>
      <c r="B41" s="1">
        <f t="shared" ref="B41:Y41" si="128">B1</f>
        <v>1990</v>
      </c>
      <c r="C41" s="1">
        <f t="shared" si="128"/>
        <v>1991</v>
      </c>
      <c r="D41" s="1">
        <f t="shared" si="128"/>
        <v>1992</v>
      </c>
      <c r="E41" s="1">
        <f t="shared" si="128"/>
        <v>1993</v>
      </c>
      <c r="F41" s="1">
        <f t="shared" si="128"/>
        <v>1994</v>
      </c>
      <c r="G41" s="1">
        <f t="shared" si="128"/>
        <v>1995</v>
      </c>
      <c r="H41" s="1">
        <f t="shared" si="128"/>
        <v>1996</v>
      </c>
      <c r="I41" s="1">
        <f t="shared" si="128"/>
        <v>1997</v>
      </c>
      <c r="J41" s="1">
        <f t="shared" si="128"/>
        <v>1998</v>
      </c>
      <c r="K41" s="1">
        <f t="shared" si="128"/>
        <v>1999</v>
      </c>
      <c r="L41" s="1">
        <f t="shared" si="128"/>
        <v>2000</v>
      </c>
      <c r="M41" s="1">
        <f t="shared" si="128"/>
        <v>2001</v>
      </c>
      <c r="N41" s="1">
        <f t="shared" si="128"/>
        <v>2002</v>
      </c>
      <c r="O41" s="1">
        <f t="shared" si="128"/>
        <v>2003</v>
      </c>
      <c r="P41" s="1">
        <f t="shared" si="128"/>
        <v>2004</v>
      </c>
      <c r="Q41" s="1">
        <f t="shared" si="128"/>
        <v>2005</v>
      </c>
      <c r="R41" s="1">
        <f t="shared" si="128"/>
        <v>2006</v>
      </c>
      <c r="S41" s="1">
        <f t="shared" si="128"/>
        <v>2007</v>
      </c>
      <c r="T41" s="1">
        <f t="shared" si="128"/>
        <v>2008</v>
      </c>
      <c r="U41" s="1">
        <f t="shared" si="128"/>
        <v>2009</v>
      </c>
      <c r="V41" s="1">
        <f t="shared" si="128"/>
        <v>2010</v>
      </c>
      <c r="W41" s="1">
        <f t="shared" si="128"/>
        <v>2011</v>
      </c>
      <c r="X41" s="1">
        <f t="shared" si="128"/>
        <v>2012</v>
      </c>
      <c r="Y41" s="1">
        <f t="shared" si="128"/>
        <v>2013</v>
      </c>
      <c r="AB41" s="5" t="str">
        <f t="shared" ref="AB41:AB59" si="129">BF41</f>
        <v>LOMB</v>
      </c>
      <c r="AC41" s="1">
        <v>1990</v>
      </c>
      <c r="AD41" s="1">
        <v>1991</v>
      </c>
      <c r="AE41" s="1">
        <v>1992</v>
      </c>
      <c r="AF41" s="1">
        <v>1993</v>
      </c>
      <c r="AG41" s="1">
        <v>1994</v>
      </c>
      <c r="AH41" s="1">
        <v>1995</v>
      </c>
      <c r="AI41" s="1">
        <v>1996</v>
      </c>
      <c r="AJ41" s="1">
        <v>1997</v>
      </c>
      <c r="AK41" s="1">
        <v>1998</v>
      </c>
      <c r="AL41" s="1">
        <v>1999</v>
      </c>
      <c r="AM41" s="1">
        <v>2000</v>
      </c>
      <c r="AN41" s="1">
        <v>2001</v>
      </c>
      <c r="AO41" s="1">
        <v>2002</v>
      </c>
      <c r="AP41" s="1">
        <v>2003</v>
      </c>
      <c r="AQ41" s="1">
        <v>2004</v>
      </c>
      <c r="AR41" s="1">
        <v>2005</v>
      </c>
      <c r="AS41" s="1">
        <v>2006</v>
      </c>
      <c r="AT41" s="1">
        <v>2007</v>
      </c>
      <c r="AU41" s="1">
        <v>2008</v>
      </c>
      <c r="AV41" s="1">
        <v>2009</v>
      </c>
      <c r="AW41" s="1">
        <v>2010</v>
      </c>
      <c r="AX41" s="1">
        <v>2011</v>
      </c>
      <c r="AY41" s="1">
        <v>2012</v>
      </c>
      <c r="AZ41" s="1">
        <v>2013</v>
      </c>
      <c r="BF41" s="5" t="s">
        <v>32</v>
      </c>
      <c r="BG41" s="1">
        <v>1990</v>
      </c>
      <c r="BH41" s="1">
        <v>1991</v>
      </c>
      <c r="BI41" s="1">
        <v>1992</v>
      </c>
      <c r="BJ41" s="1">
        <v>1993</v>
      </c>
      <c r="BK41" s="1">
        <v>1994</v>
      </c>
      <c r="BL41" s="1">
        <v>1995</v>
      </c>
      <c r="BM41" s="1">
        <v>1996</v>
      </c>
      <c r="BN41" s="1">
        <v>1997</v>
      </c>
      <c r="BO41" s="1">
        <v>1998</v>
      </c>
      <c r="BP41" s="1">
        <v>1999</v>
      </c>
      <c r="BQ41" s="1">
        <v>2000</v>
      </c>
      <c r="BR41" s="1">
        <v>2001</v>
      </c>
      <c r="BS41" s="1">
        <v>2002</v>
      </c>
      <c r="BT41" s="1">
        <v>2003</v>
      </c>
      <c r="BU41" s="1">
        <v>2004</v>
      </c>
      <c r="BV41" s="1">
        <v>2005</v>
      </c>
      <c r="BW41" s="1">
        <v>2006</v>
      </c>
      <c r="BX41" s="1">
        <v>2007</v>
      </c>
      <c r="BY41" s="1">
        <v>2008</v>
      </c>
      <c r="BZ41" s="1">
        <v>2009</v>
      </c>
      <c r="CA41" s="1">
        <v>2010</v>
      </c>
      <c r="CB41" s="1">
        <v>2011</v>
      </c>
      <c r="CC41" s="1">
        <v>2012</v>
      </c>
      <c r="CD41" s="1">
        <v>2013</v>
      </c>
      <c r="CE41" s="22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E41" s="22"/>
      <c r="DF41" s="22"/>
      <c r="DG41" s="22"/>
      <c r="DH41" s="22"/>
      <c r="DI41" s="22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</row>
    <row r="42" spans="1:143" ht="22" thickTop="1" thickBot="1">
      <c r="A42" s="1" t="s">
        <v>17</v>
      </c>
      <c r="B42" s="2">
        <f t="shared" ref="B42:Y42" si="130">B2</f>
        <v>45826</v>
      </c>
      <c r="C42" s="2">
        <f t="shared" si="130"/>
        <v>46283</v>
      </c>
      <c r="D42" s="2">
        <f t="shared" si="130"/>
        <v>46177</v>
      </c>
      <c r="E42" s="2">
        <f t="shared" si="130"/>
        <v>47368</v>
      </c>
      <c r="F42" s="2">
        <f t="shared" si="130"/>
        <v>47896</v>
      </c>
      <c r="G42" s="2">
        <f t="shared" si="130"/>
        <v>48440</v>
      </c>
      <c r="H42" s="2">
        <f t="shared" si="130"/>
        <v>48682</v>
      </c>
      <c r="I42" s="2">
        <f t="shared" si="130"/>
        <v>49439</v>
      </c>
      <c r="J42" s="2">
        <f t="shared" si="130"/>
        <v>49900</v>
      </c>
      <c r="K42" s="2">
        <f t="shared" si="130"/>
        <v>50634</v>
      </c>
      <c r="L42" s="2">
        <f t="shared" si="130"/>
        <v>51446</v>
      </c>
      <c r="M42" s="2">
        <f t="shared" si="130"/>
        <v>52074</v>
      </c>
      <c r="N42" s="2">
        <f t="shared" si="130"/>
        <v>51992</v>
      </c>
      <c r="O42" s="2">
        <f t="shared" si="130"/>
        <v>52109</v>
      </c>
      <c r="P42" s="2">
        <f t="shared" si="130"/>
        <v>52229</v>
      </c>
      <c r="Q42" s="2">
        <f t="shared" si="130"/>
        <v>52782</v>
      </c>
      <c r="R42" s="2">
        <f t="shared" si="130"/>
        <v>53040</v>
      </c>
      <c r="S42" s="2">
        <f t="shared" si="130"/>
        <v>53254</v>
      </c>
      <c r="T42" s="2">
        <f t="shared" si="130"/>
        <v>53685</v>
      </c>
      <c r="U42" s="2">
        <f t="shared" si="130"/>
        <v>54141</v>
      </c>
      <c r="V42" s="2">
        <f t="shared" si="130"/>
        <v>53779</v>
      </c>
      <c r="W42" s="2">
        <f t="shared" si="130"/>
        <v>53750</v>
      </c>
      <c r="X42" s="2">
        <f t="shared" si="130"/>
        <v>53398</v>
      </c>
      <c r="Y42" s="2">
        <f t="shared" si="130"/>
        <v>53324</v>
      </c>
      <c r="AB42" s="1" t="str">
        <f t="shared" si="129"/>
        <v>0 - 4</v>
      </c>
      <c r="AC42" s="10">
        <f t="shared" ref="AC42:AG57" si="131">B42*BG42</f>
        <v>20865979.861706715</v>
      </c>
      <c r="AD42" s="10">
        <f t="shared" si="131"/>
        <v>23437719.373946097</v>
      </c>
      <c r="AE42" s="10">
        <f t="shared" si="131"/>
        <v>24894822.097536284</v>
      </c>
      <c r="AF42" s="10">
        <f t="shared" si="131"/>
        <v>25825487.542833399</v>
      </c>
      <c r="AG42" s="10">
        <f t="shared" si="131"/>
        <v>26509206.006157368</v>
      </c>
      <c r="AH42" s="10">
        <f>G42*BL42</f>
        <v>26152894.585597575</v>
      </c>
      <c r="AI42" s="10">
        <f t="shared" ref="AI42:AI59" si="132">H42*BM42</f>
        <v>28374760.232031137</v>
      </c>
      <c r="AJ42" s="10">
        <f t="shared" ref="AJ42:AJ59" si="133">I42*BN42</f>
        <v>30790308.954321302</v>
      </c>
      <c r="AK42" s="10">
        <f t="shared" ref="AK42:AK59" si="134">J42*BO42</f>
        <v>34095891.001158521</v>
      </c>
      <c r="AL42" s="10">
        <f t="shared" ref="AL42:AL59" si="135">K42*BP42</f>
        <v>35243229.910913281</v>
      </c>
      <c r="AM42" s="10">
        <f t="shared" ref="AM42:AM59" si="136">L42*BQ42</f>
        <v>39100880.427268602</v>
      </c>
      <c r="AN42" s="10">
        <f t="shared" ref="AN42:AN59" si="137">M42*BR42</f>
        <v>43555975.628857858</v>
      </c>
      <c r="AO42" s="10">
        <f t="shared" ref="AO42:AO59" si="138">N42*BS42</f>
        <v>47027225.786556534</v>
      </c>
      <c r="AP42" s="10">
        <f t="shared" ref="AP42:AP59" si="139">O42*BT42</f>
        <v>46247128.514973722</v>
      </c>
      <c r="AQ42" s="10">
        <f t="shared" ref="AQ42:AQ59" si="140">P42*BU42</f>
        <v>50956249.914316714</v>
      </c>
      <c r="AR42" s="10">
        <f t="shared" ref="AR42:AR59" si="141">Q42*BV42</f>
        <v>53925790.845505126</v>
      </c>
      <c r="AS42" s="10">
        <f t="shared" ref="AS42:AS59" si="142">R42*BW42</f>
        <v>57543574.640068419</v>
      </c>
      <c r="AT42" s="10">
        <f t="shared" ref="AT42:AT59" si="143">S42*BX42</f>
        <v>58850053.630079038</v>
      </c>
      <c r="AU42" s="10">
        <f t="shared" ref="AU42:AU59" si="144">T42*BY42</f>
        <v>63573996.563529022</v>
      </c>
      <c r="AV42" s="10">
        <f t="shared" ref="AV42:AV59" si="145">U42*BZ42</f>
        <v>65063050.744210176</v>
      </c>
      <c r="AW42" s="10">
        <f t="shared" ref="AW42:AW59" si="146">V42*CA42</f>
        <v>67267844.930202439</v>
      </c>
      <c r="AX42" s="10">
        <f t="shared" ref="AX42:AX59" si="147">W42*CB42</f>
        <v>67124643.027085975</v>
      </c>
      <c r="AY42" s="10">
        <f t="shared" ref="AY42:AY59" si="148">X42*CC42</f>
        <v>64496128.151344843</v>
      </c>
      <c r="AZ42" s="10">
        <f t="shared" ref="AZ42:AZ59" si="149">Y42*CD42</f>
        <v>63003632.929130994</v>
      </c>
      <c r="BF42" s="1" t="str">
        <f>CALIBRAZIONELOMBARDIA!A74</f>
        <v>0 - 4</v>
      </c>
      <c r="BG42" s="10">
        <f>CALIBRAZIONELOMBARDIA!B74</f>
        <v>455.33059533249065</v>
      </c>
      <c r="BH42" s="10">
        <f>CALIBRAZIONELOMBARDIA!C74</f>
        <v>506.40017660795752</v>
      </c>
      <c r="BI42" s="10">
        <f>CALIBRAZIONELOMBARDIA!D74</f>
        <v>539.11735490690785</v>
      </c>
      <c r="BJ42" s="10">
        <f>CALIBRAZIONELOMBARDIA!E74</f>
        <v>545.20958332277905</v>
      </c>
      <c r="BK42" s="10">
        <f>CALIBRAZIONELOMBARDIA!F74</f>
        <v>553.47431948716735</v>
      </c>
      <c r="BL42" s="10">
        <f>CALIBRAZIONELOMBARDIA!G74</f>
        <v>539.90286097435126</v>
      </c>
      <c r="BM42" s="10">
        <f>CALIBRAZIONELOMBARDIA!H74</f>
        <v>582.85937784049827</v>
      </c>
      <c r="BN42" s="10">
        <f>CALIBRAZIONELOMBARDIA!I74</f>
        <v>622.79392694676881</v>
      </c>
      <c r="BO42" s="10">
        <f>CALIBRAZIONELOMBARDIA!J74</f>
        <v>683.28438880077192</v>
      </c>
      <c r="BP42" s="10">
        <f>CALIBRAZIONELOMBARDIA!K74</f>
        <v>696.0388259057803</v>
      </c>
      <c r="BQ42" s="10">
        <f>CALIBRAZIONELOMBARDIA!L74</f>
        <v>760.03732899095371</v>
      </c>
      <c r="BR42" s="10">
        <f>CALIBRAZIONELOMBARDIA!M74</f>
        <v>836.4246193658613</v>
      </c>
      <c r="BS42" s="10">
        <f>CALIBRAZIONELOMBARDIA!N74</f>
        <v>904.5088818771452</v>
      </c>
      <c r="BT42" s="10">
        <f>CALIBRAZIONELOMBARDIA!O74</f>
        <v>887.507503789628</v>
      </c>
      <c r="BU42" s="10">
        <f>CALIBRAZIONELOMBARDIA!P74</f>
        <v>975.63135258796285</v>
      </c>
      <c r="BV42" s="10">
        <f>CALIBRAZIONELOMBARDIA!Q74</f>
        <v>1021.6700929389777</v>
      </c>
      <c r="BW42" s="10">
        <f>CALIBRAZIONELOMBARDIA!R74</f>
        <v>1084.90902413402</v>
      </c>
      <c r="BX42" s="10">
        <f>CALIBRAZIONELOMBARDIA!S74</f>
        <v>1105.0823155083006</v>
      </c>
      <c r="BY42" s="10">
        <f>CALIBRAZIONELOMBARDIA!T74</f>
        <v>1184.2040898487292</v>
      </c>
      <c r="BZ42" s="10">
        <f>CALIBRAZIONELOMBARDIA!U74</f>
        <v>1201.7334505127385</v>
      </c>
      <c r="CA42" s="10">
        <f>CALIBRAZIONELOMBARDIA!V74</f>
        <v>1250.8199284144821</v>
      </c>
      <c r="CB42" s="10">
        <f>CALIBRAZIONELOMBARDIA!W74</f>
        <v>1248.8305679457856</v>
      </c>
      <c r="CC42" s="10">
        <f>CALIBRAZIONELOMBARDIA!X74</f>
        <v>1207.8378993847118</v>
      </c>
      <c r="CD42" s="10">
        <f>CALIBRAZIONELOMBARDIA!Y74</f>
        <v>1181.5248842759545</v>
      </c>
      <c r="CE42" s="22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E42" s="22"/>
      <c r="DF42" s="22"/>
      <c r="DG42" s="22"/>
      <c r="DH42" s="22"/>
      <c r="DI42" s="22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</row>
    <row r="43" spans="1:143" ht="22" thickTop="1" thickBot="1">
      <c r="A43" s="1" t="s">
        <v>0</v>
      </c>
      <c r="B43" s="2">
        <f t="shared" ref="B43:Y43" si="150">B3</f>
        <v>48044</v>
      </c>
      <c r="C43" s="2">
        <f t="shared" si="150"/>
        <v>47500</v>
      </c>
      <c r="D43" s="2">
        <f t="shared" si="150"/>
        <v>46450</v>
      </c>
      <c r="E43" s="2">
        <f t="shared" si="150"/>
        <v>45792</v>
      </c>
      <c r="F43" s="2">
        <f t="shared" si="150"/>
        <v>45666</v>
      </c>
      <c r="G43" s="2">
        <f t="shared" si="150"/>
        <v>46016</v>
      </c>
      <c r="H43" s="2">
        <f t="shared" si="150"/>
        <v>46618</v>
      </c>
      <c r="I43" s="2">
        <f t="shared" si="150"/>
        <v>47265</v>
      </c>
      <c r="J43" s="2">
        <f t="shared" si="150"/>
        <v>48476</v>
      </c>
      <c r="K43" s="2">
        <f t="shared" si="150"/>
        <v>49026</v>
      </c>
      <c r="L43" s="2">
        <f t="shared" si="150"/>
        <v>49623</v>
      </c>
      <c r="M43" s="2">
        <f t="shared" si="150"/>
        <v>49905</v>
      </c>
      <c r="N43" s="2">
        <f t="shared" si="150"/>
        <v>50343</v>
      </c>
      <c r="O43" s="2">
        <f t="shared" si="150"/>
        <v>50885</v>
      </c>
      <c r="P43" s="2">
        <f t="shared" si="150"/>
        <v>51827</v>
      </c>
      <c r="Q43" s="2">
        <f t="shared" si="150"/>
        <v>52763</v>
      </c>
      <c r="R43" s="2">
        <f t="shared" si="150"/>
        <v>53729</v>
      </c>
      <c r="S43" s="2">
        <f t="shared" si="150"/>
        <v>54204</v>
      </c>
      <c r="T43" s="2">
        <f t="shared" si="150"/>
        <v>54349</v>
      </c>
      <c r="U43" s="2">
        <f t="shared" si="150"/>
        <v>54455</v>
      </c>
      <c r="V43" s="2">
        <f t="shared" si="150"/>
        <v>54571</v>
      </c>
      <c r="W43" s="2">
        <f t="shared" si="150"/>
        <v>54568</v>
      </c>
      <c r="X43" s="2">
        <f t="shared" si="150"/>
        <v>54521</v>
      </c>
      <c r="Y43" s="2">
        <f t="shared" si="150"/>
        <v>54844</v>
      </c>
      <c r="AB43" s="1" t="str">
        <f t="shared" si="129"/>
        <v>5 - 9</v>
      </c>
      <c r="AC43" s="10">
        <f t="shared" si="131"/>
        <v>13315425.300458297</v>
      </c>
      <c r="AD43" s="10">
        <f t="shared" si="131"/>
        <v>14641194.472759318</v>
      </c>
      <c r="AE43" s="10">
        <f t="shared" si="131"/>
        <v>15242565.924287193</v>
      </c>
      <c r="AF43" s="10">
        <f t="shared" si="131"/>
        <v>15196449.954088522</v>
      </c>
      <c r="AG43" s="10">
        <f t="shared" si="131"/>
        <v>15384362.281474812</v>
      </c>
      <c r="AH43" s="10">
        <f t="shared" ref="AH43:AH59" si="151">G43*BL43</f>
        <v>15122150.094254715</v>
      </c>
      <c r="AI43" s="10">
        <f t="shared" si="132"/>
        <v>16538894.506101672</v>
      </c>
      <c r="AJ43" s="10">
        <f t="shared" si="133"/>
        <v>17917321.326616056</v>
      </c>
      <c r="AK43" s="10">
        <f t="shared" si="134"/>
        <v>20161244.029502999</v>
      </c>
      <c r="AL43" s="10">
        <f t="shared" si="135"/>
        <v>20770596.920107942</v>
      </c>
      <c r="AM43" s="10">
        <f t="shared" si="136"/>
        <v>22956569.524798226</v>
      </c>
      <c r="AN43" s="10">
        <f t="shared" si="137"/>
        <v>25407382.068833083</v>
      </c>
      <c r="AO43" s="10">
        <f t="shared" si="138"/>
        <v>27716665.40304799</v>
      </c>
      <c r="AP43" s="10">
        <f t="shared" si="139"/>
        <v>27488488.723996352</v>
      </c>
      <c r="AQ43" s="10">
        <f t="shared" si="140"/>
        <v>30777324.945842441</v>
      </c>
      <c r="AR43" s="10">
        <f t="shared" si="141"/>
        <v>32811736.288055863</v>
      </c>
      <c r="AS43" s="10">
        <f t="shared" si="142"/>
        <v>35480614.289584845</v>
      </c>
      <c r="AT43" s="10">
        <f t="shared" si="143"/>
        <v>36459861.682391606</v>
      </c>
      <c r="AU43" s="10">
        <f t="shared" si="144"/>
        <v>39174834.05176685</v>
      </c>
      <c r="AV43" s="10">
        <f t="shared" si="145"/>
        <v>39832261.416777603</v>
      </c>
      <c r="AW43" s="10">
        <f t="shared" si="146"/>
        <v>41547582.153662197</v>
      </c>
      <c r="AX43" s="10">
        <f t="shared" si="147"/>
        <v>41479222.589124121</v>
      </c>
      <c r="AY43" s="10">
        <f t="shared" si="148"/>
        <v>40083119.799027644</v>
      </c>
      <c r="AZ43" s="10">
        <f t="shared" si="149"/>
        <v>39442192.294410326</v>
      </c>
      <c r="BF43" s="1" t="str">
        <f>CALIBRAZIONELOMBARDIA!A75</f>
        <v>5 - 9</v>
      </c>
      <c r="BG43" s="10">
        <f>CALIBRAZIONELOMBARDIA!B75</f>
        <v>277.15063900712465</v>
      </c>
      <c r="BH43" s="10">
        <f>CALIBRAZIONELOMBARDIA!C75</f>
        <v>308.23567311072247</v>
      </c>
      <c r="BI43" s="10">
        <f>CALIBRAZIONELOMBARDIA!D75</f>
        <v>328.14996607722696</v>
      </c>
      <c r="BJ43" s="10">
        <f>CALIBRAZIONELOMBARDIA!E75</f>
        <v>331.85818383317002</v>
      </c>
      <c r="BK43" s="10">
        <f>CALIBRAZIONELOMBARDIA!F75</f>
        <v>336.88876366388149</v>
      </c>
      <c r="BL43" s="10">
        <f>CALIBRAZIONELOMBARDIA!G75</f>
        <v>328.62808793147417</v>
      </c>
      <c r="BM43" s="10">
        <f>CALIBRAZIONELOMBARDIA!H75</f>
        <v>354.77486177231265</v>
      </c>
      <c r="BN43" s="10">
        <f>CALIBRAZIONELOMBARDIA!I75</f>
        <v>379.08222419583319</v>
      </c>
      <c r="BO43" s="10">
        <f>CALIBRAZIONELOMBARDIA!J75</f>
        <v>415.90156014322548</v>
      </c>
      <c r="BP43" s="10">
        <f>CALIBRAZIONELOMBARDIA!K75</f>
        <v>423.66493126316533</v>
      </c>
      <c r="BQ43" s="10">
        <f>CALIBRAZIONELOMBARDIA!L75</f>
        <v>462.61954184144906</v>
      </c>
      <c r="BR43" s="10">
        <f>CALIBRAZIONELOMBARDIA!M75</f>
        <v>509.11495980028218</v>
      </c>
      <c r="BS43" s="10">
        <f>CALIBRAZIONELOMBARDIA!N75</f>
        <v>550.55649053588365</v>
      </c>
      <c r="BT43" s="10">
        <f>CALIBRAZIONELOMBARDIA!O75</f>
        <v>540.20809126454458</v>
      </c>
      <c r="BU43" s="10">
        <f>CALIBRAZIONELOMBARDIA!P75</f>
        <v>593.84731792005016</v>
      </c>
      <c r="BV43" s="10">
        <f>CALIBRAZIONELOMBARDIA!Q75</f>
        <v>621.87017963451399</v>
      </c>
      <c r="BW43" s="10">
        <f>CALIBRAZIONELOMBARDIA!R75</f>
        <v>660.362453974294</v>
      </c>
      <c r="BX43" s="10">
        <f>CALIBRAZIONELOMBARDIA!S75</f>
        <v>672.64153351028722</v>
      </c>
      <c r="BY43" s="10">
        <f>CALIBRAZIONELOMBARDIA!T75</f>
        <v>720.80137724276153</v>
      </c>
      <c r="BZ43" s="10">
        <f>CALIBRAZIONELOMBARDIA!U75</f>
        <v>731.47114896295295</v>
      </c>
      <c r="CA43" s="10">
        <f>CALIBRAZIONELOMBARDIA!V75</f>
        <v>761.34910765172344</v>
      </c>
      <c r="CB43" s="10">
        <f>CALIBRAZIONELOMBARDIA!W75</f>
        <v>760.13822366815941</v>
      </c>
      <c r="CC43" s="10">
        <f>CALIBRAZIONELOMBARDIA!X75</f>
        <v>735.18680506644489</v>
      </c>
      <c r="CD43" s="10">
        <f>CALIBRAZIONELOMBARDIA!Y75</f>
        <v>719.17059832270309</v>
      </c>
      <c r="CE43" s="22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E43" s="22"/>
      <c r="DF43" s="22"/>
      <c r="DG43" s="22"/>
      <c r="DH43" s="22"/>
      <c r="DI43" s="22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</row>
    <row r="44" spans="1:143" ht="22" thickTop="1" thickBot="1">
      <c r="A44" s="1" t="s">
        <v>1</v>
      </c>
      <c r="B44" s="2">
        <f t="shared" ref="B44:Y44" si="152">B4</f>
        <v>54345</v>
      </c>
      <c r="C44" s="2">
        <f t="shared" si="152"/>
        <v>52116</v>
      </c>
      <c r="D44" s="2">
        <f t="shared" si="152"/>
        <v>50471</v>
      </c>
      <c r="E44" s="2">
        <f t="shared" si="152"/>
        <v>49634</v>
      </c>
      <c r="F44" s="2">
        <f t="shared" si="152"/>
        <v>48858</v>
      </c>
      <c r="G44" s="2">
        <f t="shared" si="152"/>
        <v>48313</v>
      </c>
      <c r="H44" s="2">
        <f t="shared" si="152"/>
        <v>47857</v>
      </c>
      <c r="I44" s="2">
        <f t="shared" si="152"/>
        <v>47345</v>
      </c>
      <c r="J44" s="2">
        <f t="shared" si="152"/>
        <v>46826</v>
      </c>
      <c r="K44" s="2">
        <f t="shared" si="152"/>
        <v>46823</v>
      </c>
      <c r="L44" s="2">
        <f t="shared" si="152"/>
        <v>47242</v>
      </c>
      <c r="M44" s="2">
        <f t="shared" si="152"/>
        <v>47935</v>
      </c>
      <c r="N44" s="2">
        <f t="shared" si="152"/>
        <v>48720</v>
      </c>
      <c r="O44" s="2">
        <f t="shared" si="152"/>
        <v>49828</v>
      </c>
      <c r="P44" s="2">
        <f t="shared" si="152"/>
        <v>50307</v>
      </c>
      <c r="Q44" s="2">
        <f t="shared" si="152"/>
        <v>51123</v>
      </c>
      <c r="R44" s="2">
        <f t="shared" si="152"/>
        <v>51747</v>
      </c>
      <c r="S44" s="2">
        <f t="shared" si="152"/>
        <v>52567</v>
      </c>
      <c r="T44" s="2">
        <f t="shared" si="152"/>
        <v>53366</v>
      </c>
      <c r="U44" s="2">
        <f t="shared" si="152"/>
        <v>54343</v>
      </c>
      <c r="V44" s="2">
        <f t="shared" si="152"/>
        <v>55028</v>
      </c>
      <c r="W44" s="2">
        <f t="shared" si="152"/>
        <v>55811</v>
      </c>
      <c r="X44" s="2">
        <f t="shared" si="152"/>
        <v>55629</v>
      </c>
      <c r="Y44" s="2">
        <f t="shared" si="152"/>
        <v>55513</v>
      </c>
      <c r="AB44" s="1" t="str">
        <f t="shared" si="129"/>
        <v>10 - 14</v>
      </c>
      <c r="AC44" s="10">
        <f t="shared" si="131"/>
        <v>17187255.582753498</v>
      </c>
      <c r="AD44" s="10">
        <f t="shared" si="131"/>
        <v>18198617.380056031</v>
      </c>
      <c r="AE44" s="10">
        <f t="shared" si="131"/>
        <v>18626998.722526494</v>
      </c>
      <c r="AF44" s="10">
        <f t="shared" si="131"/>
        <v>18390678.675201539</v>
      </c>
      <c r="AG44" s="10">
        <f t="shared" si="131"/>
        <v>18244076.697560314</v>
      </c>
      <c r="AH44" s="10">
        <f t="shared" si="151"/>
        <v>17470393.77049255</v>
      </c>
      <c r="AI44" s="10">
        <f t="shared" si="132"/>
        <v>18546946.76435468</v>
      </c>
      <c r="AJ44" s="10">
        <f t="shared" si="133"/>
        <v>19464071.810414821</v>
      </c>
      <c r="AK44" s="10">
        <f t="shared" si="134"/>
        <v>20968862.991383739</v>
      </c>
      <c r="AL44" s="10">
        <f t="shared" si="135"/>
        <v>21206906.69477424</v>
      </c>
      <c r="AM44" s="10">
        <f t="shared" si="136"/>
        <v>23199701.099942878</v>
      </c>
      <c r="AN44" s="10">
        <f t="shared" si="137"/>
        <v>25726434.454165656</v>
      </c>
      <c r="AO44" s="10">
        <f t="shared" si="138"/>
        <v>28083959.043387469</v>
      </c>
      <c r="AP44" s="10">
        <f t="shared" si="139"/>
        <v>27995684.246479455</v>
      </c>
      <c r="AQ44" s="10">
        <f t="shared" si="140"/>
        <v>30870900.947239399</v>
      </c>
      <c r="AR44" s="10">
        <f t="shared" si="141"/>
        <v>32647343.660976138</v>
      </c>
      <c r="AS44" s="10">
        <f t="shared" si="142"/>
        <v>34881603.535065107</v>
      </c>
      <c r="AT44" s="10">
        <f t="shared" si="143"/>
        <v>35888145.518145651</v>
      </c>
      <c r="AU44" s="10">
        <f t="shared" si="144"/>
        <v>38833497.447636306</v>
      </c>
      <c r="AV44" s="10">
        <f t="shared" si="145"/>
        <v>39930738.865520574</v>
      </c>
      <c r="AW44" s="10">
        <f t="shared" si="146"/>
        <v>41895518.695859037</v>
      </c>
      <c r="AX44" s="10">
        <f t="shared" si="147"/>
        <v>42424074.401143648</v>
      </c>
      <c r="AY44" s="10">
        <f t="shared" si="148"/>
        <v>40897706.77904126</v>
      </c>
      <c r="AZ44" s="10">
        <f t="shared" si="149"/>
        <v>39923317.42468822</v>
      </c>
      <c r="BF44" s="1" t="str">
        <f>CALIBRAZIONELOMBARDIA!A76</f>
        <v>10 - 14</v>
      </c>
      <c r="BG44" s="10">
        <f>CALIBRAZIONELOMBARDIA!B76</f>
        <v>316.26194834397825</v>
      </c>
      <c r="BH44" s="10">
        <f>CALIBRAZIONELOMBARDIA!C76</f>
        <v>349.19443894496953</v>
      </c>
      <c r="BI44" s="10">
        <f>CALIBRAZIONELOMBARDIA!D76</f>
        <v>369.06339724844952</v>
      </c>
      <c r="BJ44" s="10">
        <f>CALIBRAZIONELOMBARDIA!E76</f>
        <v>370.52582252491311</v>
      </c>
      <c r="BK44" s="10">
        <f>CALIBRAZIONELOMBARDIA!F76</f>
        <v>373.41022345491655</v>
      </c>
      <c r="BL44" s="10">
        <f>CALIBRAZIONELOMBARDIA!G76</f>
        <v>361.60854781306381</v>
      </c>
      <c r="BM44" s="10">
        <f>CALIBRAZIONELOMBARDIA!H76</f>
        <v>387.54929820830137</v>
      </c>
      <c r="BN44" s="10">
        <f>CALIBRAZIONELOMBARDIA!I76</f>
        <v>411.11145443900773</v>
      </c>
      <c r="BO44" s="10">
        <f>CALIBRAZIONELOMBARDIA!J76</f>
        <v>447.80384810540596</v>
      </c>
      <c r="BP44" s="10">
        <f>CALIBRAZIONELOMBARDIA!K76</f>
        <v>452.91644479794633</v>
      </c>
      <c r="BQ44" s="10">
        <f>CALIBRAZIONELOMBARDIA!L76</f>
        <v>491.08211125572325</v>
      </c>
      <c r="BR44" s="10">
        <f>CALIBRAZIONELOMBARDIA!M76</f>
        <v>536.69415780047268</v>
      </c>
      <c r="BS44" s="10">
        <f>CALIBRAZIONELOMBARDIA!N76</f>
        <v>576.43594095622882</v>
      </c>
      <c r="BT44" s="10">
        <f>CALIBRAZIONELOMBARDIA!O76</f>
        <v>561.84643667173987</v>
      </c>
      <c r="BU44" s="10">
        <f>CALIBRAZIONELOMBARDIA!P76</f>
        <v>613.65020667579859</v>
      </c>
      <c r="BV44" s="10">
        <f>CALIBRAZIONELOMBARDIA!Q76</f>
        <v>638.60383117141282</v>
      </c>
      <c r="BW44" s="10">
        <f>CALIBRAZIONELOMBARDIA!R76</f>
        <v>674.07972510609522</v>
      </c>
      <c r="BX44" s="10">
        <f>CALIBRAZIONELOMBARDIA!S76</f>
        <v>682.71245302462853</v>
      </c>
      <c r="BY44" s="10">
        <f>CALIBRAZIONELOMBARDIA!T76</f>
        <v>727.68237169052031</v>
      </c>
      <c r="BZ44" s="10">
        <f>CALIBRAZIONELOMBARDIA!U76</f>
        <v>734.79084455257487</v>
      </c>
      <c r="CA44" s="10">
        <f>CALIBRAZIONELOMBARDIA!V76</f>
        <v>761.34910765172344</v>
      </c>
      <c r="CB44" s="10">
        <f>CALIBRAZIONELOMBARDIA!W76</f>
        <v>760.13822366815941</v>
      </c>
      <c r="CC44" s="10">
        <f>CALIBRAZIONELOMBARDIA!X76</f>
        <v>735.18680506644489</v>
      </c>
      <c r="CD44" s="10">
        <f>CALIBRAZIONELOMBARDIA!Y76</f>
        <v>719.17059832270309</v>
      </c>
      <c r="CE44" s="22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E44" s="22"/>
      <c r="DF44" s="22"/>
      <c r="DG44" s="22"/>
      <c r="DH44" s="22"/>
      <c r="DI44" s="22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</row>
    <row r="45" spans="1:143" ht="22" thickTop="1" thickBot="1">
      <c r="A45" s="1" t="s">
        <v>2</v>
      </c>
      <c r="B45" s="2">
        <f t="shared" ref="B45:Y45" si="153">B5</f>
        <v>68235</v>
      </c>
      <c r="C45" s="2">
        <f t="shared" si="153"/>
        <v>66265</v>
      </c>
      <c r="D45" s="2">
        <f t="shared" si="153"/>
        <v>63316</v>
      </c>
      <c r="E45" s="2">
        <f t="shared" si="153"/>
        <v>60371</v>
      </c>
      <c r="F45" s="2">
        <f t="shared" si="153"/>
        <v>57702</v>
      </c>
      <c r="G45" s="2">
        <f t="shared" si="153"/>
        <v>54681</v>
      </c>
      <c r="H45" s="2">
        <f t="shared" si="153"/>
        <v>52507</v>
      </c>
      <c r="I45" s="2">
        <f t="shared" si="153"/>
        <v>51232</v>
      </c>
      <c r="J45" s="2">
        <f t="shared" si="153"/>
        <v>50602</v>
      </c>
      <c r="K45" s="2">
        <f t="shared" si="153"/>
        <v>49879</v>
      </c>
      <c r="L45" s="2">
        <f t="shared" si="153"/>
        <v>49406</v>
      </c>
      <c r="M45" s="2">
        <f t="shared" si="153"/>
        <v>49074</v>
      </c>
      <c r="N45" s="2">
        <f t="shared" si="153"/>
        <v>48509</v>
      </c>
      <c r="O45" s="2">
        <f t="shared" si="153"/>
        <v>47897</v>
      </c>
      <c r="P45" s="2">
        <f t="shared" si="153"/>
        <v>47946</v>
      </c>
      <c r="Q45" s="2">
        <f t="shared" si="153"/>
        <v>48434</v>
      </c>
      <c r="R45" s="2">
        <f t="shared" si="153"/>
        <v>49418</v>
      </c>
      <c r="S45" s="2">
        <f t="shared" si="153"/>
        <v>50496</v>
      </c>
      <c r="T45" s="2">
        <f t="shared" si="153"/>
        <v>51960</v>
      </c>
      <c r="U45" s="2">
        <f t="shared" si="153"/>
        <v>52782</v>
      </c>
      <c r="V45" s="2">
        <f t="shared" si="153"/>
        <v>53668</v>
      </c>
      <c r="W45" s="2">
        <f t="shared" si="153"/>
        <v>54020</v>
      </c>
      <c r="X45" s="2">
        <f t="shared" si="153"/>
        <v>54271</v>
      </c>
      <c r="Y45" s="2">
        <f t="shared" si="153"/>
        <v>54802</v>
      </c>
      <c r="AB45" s="1" t="str">
        <f t="shared" si="129"/>
        <v>15 - 19</v>
      </c>
      <c r="AC45" s="10">
        <f t="shared" si="131"/>
        <v>23057114.061374176</v>
      </c>
      <c r="AD45" s="10">
        <f t="shared" si="131"/>
        <v>24728424.744894326</v>
      </c>
      <c r="AE45" s="10">
        <f t="shared" si="131"/>
        <v>24977040.962862197</v>
      </c>
      <c r="AF45" s="10">
        <f t="shared" si="131"/>
        <v>23913018.566316761</v>
      </c>
      <c r="AG45" s="10">
        <f t="shared" si="131"/>
        <v>23035450.653996497</v>
      </c>
      <c r="AH45" s="10">
        <f t="shared" si="151"/>
        <v>21139243.521448571</v>
      </c>
      <c r="AI45" s="10">
        <f t="shared" si="132"/>
        <v>21752393.673419368</v>
      </c>
      <c r="AJ45" s="10">
        <f t="shared" si="133"/>
        <v>22509070.553862214</v>
      </c>
      <c r="AK45" s="10">
        <f t="shared" si="134"/>
        <v>24207078.716666464</v>
      </c>
      <c r="AL45" s="10">
        <f t="shared" si="135"/>
        <v>24120181.669713333</v>
      </c>
      <c r="AM45" s="10">
        <f t="shared" si="136"/>
        <v>25885428.995507583</v>
      </c>
      <c r="AN45" s="10">
        <f t="shared" si="137"/>
        <v>28072879.138726078</v>
      </c>
      <c r="AO45" s="10">
        <f t="shared" si="138"/>
        <v>29769437.659650579</v>
      </c>
      <c r="AP45" s="10">
        <f t="shared" si="139"/>
        <v>28609121.831796326</v>
      </c>
      <c r="AQ45" s="10">
        <f t="shared" si="140"/>
        <v>31226016.945112512</v>
      </c>
      <c r="AR45" s="10">
        <f t="shared" si="141"/>
        <v>32761454.827565517</v>
      </c>
      <c r="AS45" s="10">
        <f t="shared" si="142"/>
        <v>35202803.151309535</v>
      </c>
      <c r="AT45" s="10">
        <f t="shared" si="143"/>
        <v>36334749.295980155</v>
      </c>
      <c r="AU45" s="10">
        <f t="shared" si="144"/>
        <v>39729512.157994799</v>
      </c>
      <c r="AV45" s="10">
        <f t="shared" si="145"/>
        <v>40609692.965120219</v>
      </c>
      <c r="AW45" s="10">
        <f t="shared" si="146"/>
        <v>42611345.243365735</v>
      </c>
      <c r="AX45" s="10">
        <f t="shared" si="147"/>
        <v>42822610.871745788</v>
      </c>
      <c r="AY45" s="10">
        <f t="shared" si="148"/>
        <v>41609406.267077468</v>
      </c>
      <c r="AZ45" s="10">
        <f t="shared" si="149"/>
        <v>41101183.101201445</v>
      </c>
      <c r="BF45" s="1" t="str">
        <f>CALIBRAZIONELOMBARDIA!A77</f>
        <v>15 - 19</v>
      </c>
      <c r="BG45" s="10">
        <f>CALIBRAZIONELOMBARDIA!B77</f>
        <v>337.90743843151137</v>
      </c>
      <c r="BH45" s="10">
        <f>CALIBRAZIONELOMBARDIA!C77</f>
        <v>373.17474903635895</v>
      </c>
      <c r="BI45" s="10">
        <f>CALIBRAZIONELOMBARDIA!D77</f>
        <v>394.48229456791643</v>
      </c>
      <c r="BJ45" s="10">
        <f>CALIBRAZIONELOMBARDIA!E77</f>
        <v>396.10108440007224</v>
      </c>
      <c r="BK45" s="10">
        <f>CALIBRAZIONELOMBARDIA!F77</f>
        <v>399.21407670438629</v>
      </c>
      <c r="BL45" s="10">
        <f>CALIBRAZIONELOMBARDIA!G77</f>
        <v>386.59211648376169</v>
      </c>
      <c r="BM45" s="10">
        <f>CALIBRAZIONELOMBARDIA!H77</f>
        <v>414.27607125563009</v>
      </c>
      <c r="BN45" s="10">
        <f>CALIBRAZIONELOMBARDIA!I77</f>
        <v>439.35568695077717</v>
      </c>
      <c r="BO45" s="10">
        <f>CALIBRAZIONELOMBARDIA!J77</f>
        <v>478.38185677772549</v>
      </c>
      <c r="BP45" s="10">
        <f>CALIBRAZIONELOMBARDIA!K77</f>
        <v>483.57388218916446</v>
      </c>
      <c r="BQ45" s="10">
        <f>CALIBRAZIONELOMBARDIA!L77</f>
        <v>523.93290279536052</v>
      </c>
      <c r="BR45" s="10">
        <f>CALIBRAZIONELOMBARDIA!M77</f>
        <v>572.05198554684921</v>
      </c>
      <c r="BS45" s="10">
        <f>CALIBRAZIONELOMBARDIA!N77</f>
        <v>613.6889579181302</v>
      </c>
      <c r="BT45" s="10">
        <f>CALIBRAZIONELOMBARDIA!O77</f>
        <v>597.30508866518414</v>
      </c>
      <c r="BU45" s="10">
        <f>CALIBRAZIONELOMBARDIA!P77</f>
        <v>651.27470373154199</v>
      </c>
      <c r="BV45" s="10">
        <f>CALIBRAZIONELOMBARDIA!Q77</f>
        <v>676.41439541573106</v>
      </c>
      <c r="BW45" s="10">
        <f>CALIBRAZIONELOMBARDIA!R77</f>
        <v>712.34779131712196</v>
      </c>
      <c r="BX45" s="10">
        <f>CALIBRAZIONELOMBARDIA!S77</f>
        <v>719.55698067134335</v>
      </c>
      <c r="BY45" s="10">
        <f>CALIBRAZIONELOMBARDIA!T77</f>
        <v>764.61724707457267</v>
      </c>
      <c r="BZ45" s="10">
        <f>CALIBRAZIONELOMBARDIA!U77</f>
        <v>769.3852632549017</v>
      </c>
      <c r="CA45" s="10">
        <f>CALIBRAZIONELOMBARDIA!V77</f>
        <v>793.98049570257388</v>
      </c>
      <c r="CB45" s="10">
        <f>CALIBRAZIONELOMBARDIA!W77</f>
        <v>792.71771328666773</v>
      </c>
      <c r="CC45" s="10">
        <f>CALIBRAZIONELOMBARDIA!X77</f>
        <v>766.69687802099588</v>
      </c>
      <c r="CD45" s="10">
        <f>CALIBRAZIONELOMBARDIA!Y77</f>
        <v>749.99421738625313</v>
      </c>
      <c r="CE45" s="22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E45" s="22"/>
      <c r="DF45" s="22"/>
      <c r="DG45" s="22"/>
      <c r="DH45" s="22"/>
      <c r="DI45" s="22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</row>
    <row r="46" spans="1:143" ht="22" thickTop="1" thickBot="1">
      <c r="A46" s="1" t="s">
        <v>3</v>
      </c>
      <c r="B46" s="2">
        <f t="shared" ref="B46:Y46" si="154">B6</f>
        <v>77392</v>
      </c>
      <c r="C46" s="2">
        <f t="shared" si="154"/>
        <v>75662</v>
      </c>
      <c r="D46" s="2">
        <f t="shared" si="154"/>
        <v>74911</v>
      </c>
      <c r="E46" s="2">
        <f t="shared" si="154"/>
        <v>73203</v>
      </c>
      <c r="F46" s="2">
        <f t="shared" si="154"/>
        <v>71497</v>
      </c>
      <c r="G46" s="2">
        <f t="shared" si="154"/>
        <v>69472</v>
      </c>
      <c r="H46" s="2">
        <f t="shared" si="154"/>
        <v>67510</v>
      </c>
      <c r="I46" s="2">
        <f t="shared" si="154"/>
        <v>64513</v>
      </c>
      <c r="J46" s="2">
        <f t="shared" si="154"/>
        <v>61842</v>
      </c>
      <c r="K46" s="2">
        <f t="shared" si="154"/>
        <v>59279</v>
      </c>
      <c r="L46" s="2">
        <f t="shared" si="154"/>
        <v>56511</v>
      </c>
      <c r="M46" s="2">
        <f t="shared" si="154"/>
        <v>54502</v>
      </c>
      <c r="N46" s="2">
        <f t="shared" si="154"/>
        <v>53155</v>
      </c>
      <c r="O46" s="2">
        <f t="shared" si="154"/>
        <v>52648</v>
      </c>
      <c r="P46" s="2">
        <f t="shared" si="154"/>
        <v>52308</v>
      </c>
      <c r="Q46" s="2">
        <f t="shared" si="154"/>
        <v>52051</v>
      </c>
      <c r="R46" s="2">
        <f t="shared" si="154"/>
        <v>51678</v>
      </c>
      <c r="S46" s="2">
        <f t="shared" si="154"/>
        <v>51357</v>
      </c>
      <c r="T46" s="2">
        <f t="shared" si="154"/>
        <v>51438</v>
      </c>
      <c r="U46" s="2">
        <f t="shared" si="154"/>
        <v>51854</v>
      </c>
      <c r="V46" s="2">
        <f t="shared" si="154"/>
        <v>52469</v>
      </c>
      <c r="W46" s="2">
        <f t="shared" si="154"/>
        <v>53267</v>
      </c>
      <c r="X46" s="2">
        <f t="shared" si="154"/>
        <v>54434</v>
      </c>
      <c r="Y46" s="2">
        <f t="shared" si="154"/>
        <v>55601</v>
      </c>
      <c r="AB46" s="1" t="str">
        <f t="shared" si="129"/>
        <v>20 - 24</v>
      </c>
      <c r="AC46" s="10">
        <f t="shared" si="131"/>
        <v>27904674.658438824</v>
      </c>
      <c r="AD46" s="10">
        <f t="shared" si="131"/>
        <v>30137750.852125302</v>
      </c>
      <c r="AE46" s="10">
        <f t="shared" si="131"/>
        <v>31556530.768096365</v>
      </c>
      <c r="AF46" s="10">
        <f t="shared" si="131"/>
        <v>30981208.382852662</v>
      </c>
      <c r="AG46" s="10">
        <f t="shared" si="131"/>
        <v>30517568.30787538</v>
      </c>
      <c r="AH46" s="10">
        <f t="shared" si="151"/>
        <v>28737592.9945549</v>
      </c>
      <c r="AI46" s="10">
        <f t="shared" si="132"/>
        <v>29950759.449541785</v>
      </c>
      <c r="AJ46" s="10">
        <f t="shared" si="133"/>
        <v>30380752.48175519</v>
      </c>
      <c r="AK46" s="10">
        <f t="shared" si="134"/>
        <v>31738963.949203867</v>
      </c>
      <c r="AL46" s="10">
        <f t="shared" si="135"/>
        <v>30782448.937724207</v>
      </c>
      <c r="AM46" s="10">
        <f t="shared" si="136"/>
        <v>31823615.332002722</v>
      </c>
      <c r="AN46" s="10">
        <f t="shared" si="137"/>
        <v>33541134.813678402</v>
      </c>
      <c r="AO46" s="10">
        <f t="shared" si="138"/>
        <v>35122910.138270348</v>
      </c>
      <c r="AP46" s="10">
        <f t="shared" si="139"/>
        <v>33885709.5348543</v>
      </c>
      <c r="AQ46" s="10">
        <f t="shared" si="140"/>
        <v>36734862.636124671</v>
      </c>
      <c r="AR46" s="10">
        <f t="shared" si="141"/>
        <v>37989282.991819225</v>
      </c>
      <c r="AS46" s="10">
        <f t="shared" si="142"/>
        <v>39742833.111035258</v>
      </c>
      <c r="AT46" s="10">
        <f t="shared" si="143"/>
        <v>39916007.735910833</v>
      </c>
      <c r="AU46" s="10">
        <f t="shared" si="144"/>
        <v>42504197.890976369</v>
      </c>
      <c r="AV46" s="10">
        <f t="shared" si="145"/>
        <v>43140620.303051725</v>
      </c>
      <c r="AW46" s="10">
        <f t="shared" si="146"/>
        <v>45083635.228298515</v>
      </c>
      <c r="AX46" s="10">
        <f t="shared" si="147"/>
        <v>45696517.780659117</v>
      </c>
      <c r="AY46" s="10">
        <f t="shared" si="148"/>
        <v>45164816.480610974</v>
      </c>
      <c r="AZ46" s="10">
        <f t="shared" si="149"/>
        <v>45128076.567997962</v>
      </c>
      <c r="BF46" s="1" t="str">
        <f>CALIBRAZIONELOMBARDIA!A78</f>
        <v>20 - 24</v>
      </c>
      <c r="BG46" s="10">
        <f>CALIBRAZIONELOMBARDIA!B78</f>
        <v>360.56277985371645</v>
      </c>
      <c r="BH46" s="10">
        <f>CALIBRAZIONELOMBARDIA!C78</f>
        <v>398.32083281072801</v>
      </c>
      <c r="BI46" s="10">
        <f>CALIBRAZIONELOMBARDIA!D78</f>
        <v>421.2536312169957</v>
      </c>
      <c r="BJ46" s="10">
        <f>CALIBRAZIONELOMBARDIA!E78</f>
        <v>423.22320646493534</v>
      </c>
      <c r="BK46" s="10">
        <f>CALIBRAZIONELOMBARDIA!F78</f>
        <v>426.83704641978517</v>
      </c>
      <c r="BL46" s="10">
        <f>CALIBRAZIONELOMBARDIA!G78</f>
        <v>413.65719994465252</v>
      </c>
      <c r="BM46" s="10">
        <f>CALIBRAZIONELOMBARDIA!H78</f>
        <v>443.6492289963233</v>
      </c>
      <c r="BN46" s="10">
        <f>CALIBRAZIONELOMBARDIA!I78</f>
        <v>470.92450330561576</v>
      </c>
      <c r="BO46" s="10">
        <f>CALIBRAZIONELOMBARDIA!J78</f>
        <v>513.22667360699631</v>
      </c>
      <c r="BP46" s="10">
        <f>CALIBRAZIONELOMBARDIA!K78</f>
        <v>519.28084039413966</v>
      </c>
      <c r="BQ46" s="10">
        <f>CALIBRAZIONELOMBARDIA!L78</f>
        <v>563.1401909717174</v>
      </c>
      <c r="BR46" s="10">
        <f>CALIBRAZIONELOMBARDIA!M78</f>
        <v>615.41108241309314</v>
      </c>
      <c r="BS46" s="10">
        <f>CALIBRAZIONELOMBARDIA!N78</f>
        <v>660.76399469984665</v>
      </c>
      <c r="BT46" s="10">
        <f>CALIBRAZIONELOMBARDIA!O78</f>
        <v>643.62766932940087</v>
      </c>
      <c r="BU46" s="10">
        <f>CALIBRAZIONELOMBARDIA!P78</f>
        <v>702.28000757292716</v>
      </c>
      <c r="BV46" s="10">
        <f>CALIBRAZIONELOMBARDIA!Q78</f>
        <v>729.84732266083699</v>
      </c>
      <c r="BW46" s="10">
        <f>CALIBRAZIONELOMBARDIA!R78</f>
        <v>769.04743045464716</v>
      </c>
      <c r="BX46" s="10">
        <f>CALIBRAZIONELOMBARDIA!S78</f>
        <v>777.22623470823521</v>
      </c>
      <c r="BY46" s="10">
        <f>CALIBRAZIONELOMBARDIA!T78</f>
        <v>826.3190227259297</v>
      </c>
      <c r="BZ46" s="10">
        <f>CALIBRAZIONELOMBARDIA!U78</f>
        <v>831.9632102258596</v>
      </c>
      <c r="CA46" s="10">
        <f>CALIBRAZIONELOMBARDIA!V78</f>
        <v>859.2432718042752</v>
      </c>
      <c r="CB46" s="10">
        <f>CALIBRAZIONELOMBARDIA!W78</f>
        <v>857.87669252368471</v>
      </c>
      <c r="CC46" s="10">
        <f>CALIBRAZIONELOMBARDIA!X78</f>
        <v>829.71702393009832</v>
      </c>
      <c r="CD46" s="10">
        <f>CALIBRAZIONELOMBARDIA!Y78</f>
        <v>811.64145551335343</v>
      </c>
      <c r="CE46" s="22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E46" s="22"/>
      <c r="DF46" s="22"/>
      <c r="DG46" s="22"/>
      <c r="DH46" s="22"/>
      <c r="DI46" s="22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</row>
    <row r="47" spans="1:143" ht="22" thickTop="1" thickBot="1">
      <c r="A47" s="1" t="s">
        <v>4</v>
      </c>
      <c r="B47" s="2">
        <f t="shared" ref="B47:Y47" si="155">B7</f>
        <v>75614</v>
      </c>
      <c r="C47" s="2">
        <f t="shared" si="155"/>
        <v>77842</v>
      </c>
      <c r="D47" s="2">
        <f t="shared" si="155"/>
        <v>79619</v>
      </c>
      <c r="E47" s="2">
        <f t="shared" si="155"/>
        <v>80494</v>
      </c>
      <c r="F47" s="2">
        <f t="shared" si="155"/>
        <v>80421</v>
      </c>
      <c r="G47" s="2">
        <f t="shared" si="155"/>
        <v>79557</v>
      </c>
      <c r="H47" s="2">
        <f t="shared" si="155"/>
        <v>77843</v>
      </c>
      <c r="I47" s="2">
        <f t="shared" si="155"/>
        <v>76778</v>
      </c>
      <c r="J47" s="2">
        <f t="shared" si="155"/>
        <v>75416</v>
      </c>
      <c r="K47" s="2">
        <f t="shared" si="155"/>
        <v>74007</v>
      </c>
      <c r="L47" s="2">
        <f t="shared" si="155"/>
        <v>72364</v>
      </c>
      <c r="M47" s="2">
        <f t="shared" si="155"/>
        <v>70864</v>
      </c>
      <c r="N47" s="2">
        <f t="shared" si="155"/>
        <v>67901</v>
      </c>
      <c r="O47" s="2">
        <f t="shared" si="155"/>
        <v>65836</v>
      </c>
      <c r="P47" s="2">
        <f t="shared" si="155"/>
        <v>64258</v>
      </c>
      <c r="Q47" s="2">
        <f t="shared" si="155"/>
        <v>62519</v>
      </c>
      <c r="R47" s="2">
        <f t="shared" si="155"/>
        <v>60837</v>
      </c>
      <c r="S47" s="2">
        <f t="shared" si="155"/>
        <v>59634</v>
      </c>
      <c r="T47" s="2">
        <f t="shared" si="155"/>
        <v>59705</v>
      </c>
      <c r="U47" s="2">
        <f t="shared" si="155"/>
        <v>59093</v>
      </c>
      <c r="V47" s="2">
        <f t="shared" si="155"/>
        <v>58401</v>
      </c>
      <c r="W47" s="2">
        <f t="shared" si="155"/>
        <v>58013</v>
      </c>
      <c r="X47" s="2">
        <f t="shared" si="155"/>
        <v>58327</v>
      </c>
      <c r="Y47" s="2">
        <f t="shared" si="155"/>
        <v>57995</v>
      </c>
      <c r="AB47" s="1" t="str">
        <f t="shared" si="129"/>
        <v>25 - 29</v>
      </c>
      <c r="AC47" s="10">
        <f t="shared" si="131"/>
        <v>29080645.628401533</v>
      </c>
      <c r="AD47" s="10">
        <f t="shared" si="131"/>
        <v>33039208.749189399</v>
      </c>
      <c r="AE47" s="10">
        <f t="shared" si="131"/>
        <v>35711753.340264693</v>
      </c>
      <c r="AF47" s="10">
        <f t="shared" si="131"/>
        <v>36254207.922083102</v>
      </c>
      <c r="AG47" s="10">
        <f t="shared" si="131"/>
        <v>36520553.396791786</v>
      </c>
      <c r="AH47" s="10">
        <f t="shared" si="151"/>
        <v>35011377.666587614</v>
      </c>
      <c r="AI47" s="10">
        <f t="shared" si="132"/>
        <v>36748158.874665588</v>
      </c>
      <c r="AJ47" s="10">
        <f t="shared" si="133"/>
        <v>38490062.481552102</v>
      </c>
      <c r="AK47" s="10">
        <f t="shared" si="134"/>
        <v>41229777.772345357</v>
      </c>
      <c r="AL47" s="10">
        <f t="shared" si="135"/>
        <v>40971179.492653228</v>
      </c>
      <c r="AM47" s="10">
        <f t="shared" si="136"/>
        <v>43489737.396532983</v>
      </c>
      <c r="AN47" s="10">
        <f t="shared" si="137"/>
        <v>46596317.658720352</v>
      </c>
      <c r="AO47" s="10">
        <f t="shared" si="138"/>
        <v>48001042.372121565</v>
      </c>
      <c r="AP47" s="10">
        <f t="shared" si="139"/>
        <v>45397284.444002777</v>
      </c>
      <c r="AQ47" s="10">
        <f t="shared" si="140"/>
        <v>48415515.474886559</v>
      </c>
      <c r="AR47" s="10">
        <f t="shared" si="141"/>
        <v>49021432.273266196</v>
      </c>
      <c r="AS47" s="10">
        <f t="shared" si="142"/>
        <v>50326316.438756652</v>
      </c>
      <c r="AT47" s="10">
        <f t="shared" si="143"/>
        <v>49903387.229631387</v>
      </c>
      <c r="AU47" s="10">
        <f t="shared" si="144"/>
        <v>53146134.438295074</v>
      </c>
      <c r="AV47" s="10">
        <f t="shared" si="145"/>
        <v>52953542.883773409</v>
      </c>
      <c r="AW47" s="10">
        <f t="shared" si="146"/>
        <v>53992077.703756936</v>
      </c>
      <c r="AX47" s="10">
        <f t="shared" si="147"/>
        <v>53548068.425853588</v>
      </c>
      <c r="AY47" s="10">
        <f t="shared" si="148"/>
        <v>52070680.905211061</v>
      </c>
      <c r="AZ47" s="10">
        <f t="shared" si="149"/>
        <v>50646377.787678115</v>
      </c>
      <c r="BF47" s="1" t="str">
        <f>CALIBRAZIONELOMBARDIA!A79</f>
        <v>25 - 29</v>
      </c>
      <c r="BG47" s="10">
        <f>CALIBRAZIONELOMBARDIA!B79</f>
        <v>384.59340371361827</v>
      </c>
      <c r="BH47" s="10">
        <f>CALIBRAZIONELOMBARDIA!C79</f>
        <v>424.43936113138665</v>
      </c>
      <c r="BI47" s="10">
        <f>CALIBRAZIONELOMBARDIA!D79</f>
        <v>448.53305542979308</v>
      </c>
      <c r="BJ47" s="10">
        <f>CALIBRAZIONELOMBARDIA!E79</f>
        <v>450.39640124833033</v>
      </c>
      <c r="BK47" s="10">
        <f>CALIBRAZIONELOMBARDIA!F79</f>
        <v>454.11712608388092</v>
      </c>
      <c r="BL47" s="10">
        <f>CALIBRAZIONELOMBARDIA!G79</f>
        <v>440.07915917628384</v>
      </c>
      <c r="BM47" s="10">
        <f>CALIBRAZIONELOMBARDIA!H79</f>
        <v>472.08045520683407</v>
      </c>
      <c r="BN47" s="10">
        <f>CALIBRAZIONELOMBARDIA!I79</f>
        <v>501.3162947921553</v>
      </c>
      <c r="BO47" s="10">
        <f>CALIBRAZIONELOMBARDIA!J79</f>
        <v>546.69801862131851</v>
      </c>
      <c r="BP47" s="10">
        <f>CALIBRAZIONELOMBARDIA!K79</f>
        <v>553.61221901513682</v>
      </c>
      <c r="BQ47" s="10">
        <f>CALIBRAZIONELOMBARDIA!L79</f>
        <v>600.98581333996162</v>
      </c>
      <c r="BR47" s="10">
        <f>CALIBRAZIONELOMBARDIA!M79</f>
        <v>657.54568834274596</v>
      </c>
      <c r="BS47" s="10">
        <f>CALIBRAZIONELOMBARDIA!N79</f>
        <v>706.92688431866338</v>
      </c>
      <c r="BT47" s="10">
        <f>CALIBRAZIONELOMBARDIA!O79</f>
        <v>689.55107302999545</v>
      </c>
      <c r="BU47" s="10">
        <f>CALIBRAZIONELOMBARDIA!P79</f>
        <v>753.4550635700856</v>
      </c>
      <c r="BV47" s="10">
        <f>CALIBRAZIONELOMBARDIA!Q79</f>
        <v>784.10454858948788</v>
      </c>
      <c r="BW47" s="10">
        <f>CALIBRAZIONELOMBARDIA!R79</f>
        <v>827.2320534996245</v>
      </c>
      <c r="BX47" s="10">
        <f>CALIBRAZIONELOMBARDIA!S79</f>
        <v>836.82776989018657</v>
      </c>
      <c r="BY47" s="10">
        <f>CALIBRAZIONELOMBARDIA!T79</f>
        <v>890.14545579591447</v>
      </c>
      <c r="BZ47" s="10">
        <f>CALIBRAZIONELOMBARDIA!U79</f>
        <v>896.10517123472164</v>
      </c>
      <c r="CA47" s="10">
        <f>CALIBRAZIONELOMBARDIA!V79</f>
        <v>924.50604790597652</v>
      </c>
      <c r="CB47" s="10">
        <f>CALIBRAZIONELOMBARDIA!W79</f>
        <v>923.03567176070169</v>
      </c>
      <c r="CC47" s="10">
        <f>CALIBRAZIONELOMBARDIA!X79</f>
        <v>892.73716983920076</v>
      </c>
      <c r="CD47" s="10">
        <f>CALIBRAZIONELOMBARDIA!Y79</f>
        <v>873.28869364045374</v>
      </c>
      <c r="CE47" s="22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E47" s="22"/>
      <c r="DF47" s="22"/>
      <c r="DG47" s="22"/>
      <c r="DH47" s="22"/>
      <c r="DI47" s="22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</row>
    <row r="48" spans="1:143" ht="22" thickTop="1" thickBot="1">
      <c r="A48" s="1" t="s">
        <v>5</v>
      </c>
      <c r="B48" s="2">
        <f t="shared" ref="B48:Y48" si="156">B8</f>
        <v>64871</v>
      </c>
      <c r="C48" s="2">
        <f t="shared" si="156"/>
        <v>66846</v>
      </c>
      <c r="D48" s="2">
        <f t="shared" si="156"/>
        <v>69456</v>
      </c>
      <c r="E48" s="2">
        <f t="shared" si="156"/>
        <v>71294</v>
      </c>
      <c r="F48" s="2">
        <f t="shared" si="156"/>
        <v>74068</v>
      </c>
      <c r="G48" s="2">
        <f t="shared" si="156"/>
        <v>76848</v>
      </c>
      <c r="H48" s="2">
        <f t="shared" si="156"/>
        <v>79272</v>
      </c>
      <c r="I48" s="2">
        <f t="shared" si="156"/>
        <v>80775</v>
      </c>
      <c r="J48" s="2">
        <f t="shared" si="156"/>
        <v>81945</v>
      </c>
      <c r="K48" s="2">
        <f t="shared" si="156"/>
        <v>82099</v>
      </c>
      <c r="L48" s="2">
        <f t="shared" si="156"/>
        <v>81499</v>
      </c>
      <c r="M48" s="2">
        <f t="shared" si="156"/>
        <v>80057</v>
      </c>
      <c r="N48" s="2">
        <f t="shared" si="156"/>
        <v>78981</v>
      </c>
      <c r="O48" s="2">
        <f t="shared" si="156"/>
        <v>78493</v>
      </c>
      <c r="P48" s="2">
        <f t="shared" si="156"/>
        <v>77783</v>
      </c>
      <c r="Q48" s="2">
        <f t="shared" si="156"/>
        <v>76911</v>
      </c>
      <c r="R48" s="2">
        <f t="shared" si="156"/>
        <v>76037</v>
      </c>
      <c r="S48" s="2">
        <f t="shared" si="156"/>
        <v>74088</v>
      </c>
      <c r="T48" s="2">
        <f t="shared" si="156"/>
        <v>72441</v>
      </c>
      <c r="U48" s="2">
        <f t="shared" si="156"/>
        <v>70390</v>
      </c>
      <c r="V48" s="2">
        <f t="shared" si="156"/>
        <v>67638</v>
      </c>
      <c r="W48" s="2">
        <f t="shared" si="156"/>
        <v>65587</v>
      </c>
      <c r="X48" s="2">
        <f t="shared" si="156"/>
        <v>64731</v>
      </c>
      <c r="Y48" s="2">
        <f t="shared" si="156"/>
        <v>64672</v>
      </c>
      <c r="AB48" s="1" t="str">
        <f t="shared" si="129"/>
        <v>30 - 34</v>
      </c>
      <c r="AC48" s="10">
        <f t="shared" si="131"/>
        <v>26960691.416813839</v>
      </c>
      <c r="AD48" s="10">
        <f t="shared" si="131"/>
        <v>30559382.767051119</v>
      </c>
      <c r="AE48" s="10">
        <f t="shared" si="131"/>
        <v>33452570.26908882</v>
      </c>
      <c r="AF48" s="10">
        <f t="shared" si="131"/>
        <v>34383466.433945946</v>
      </c>
      <c r="AG48" s="10">
        <f t="shared" si="131"/>
        <v>35924330.355958462</v>
      </c>
      <c r="AH48" s="10">
        <f t="shared" si="151"/>
        <v>36037991.864277154</v>
      </c>
      <c r="AI48" s="10">
        <f t="shared" si="132"/>
        <v>39798356.830753282</v>
      </c>
      <c r="AJ48" s="10">
        <f t="shared" si="133"/>
        <v>42991425.778824501</v>
      </c>
      <c r="AK48" s="10">
        <f t="shared" si="134"/>
        <v>47496944.168339439</v>
      </c>
      <c r="AL48" s="10">
        <f t="shared" si="135"/>
        <v>48138139.107506372</v>
      </c>
      <c r="AM48" s="10">
        <f t="shared" si="136"/>
        <v>51840633.309667714</v>
      </c>
      <c r="AN48" s="10">
        <f t="shared" si="137"/>
        <v>55700444.548739508</v>
      </c>
      <c r="AO48" s="10">
        <f t="shared" si="138"/>
        <v>59088029.221291035</v>
      </c>
      <c r="AP48" s="10">
        <f t="shared" si="139"/>
        <v>57316718.148237772</v>
      </c>
      <c r="AQ48" s="10">
        <f t="shared" si="140"/>
        <v>62137026.202430911</v>
      </c>
      <c r="AR48" s="10">
        <f t="shared" si="141"/>
        <v>64058578.936966896</v>
      </c>
      <c r="AS48" s="10">
        <f t="shared" si="142"/>
        <v>66989302.012567006</v>
      </c>
      <c r="AT48" s="10">
        <f t="shared" si="143"/>
        <v>66262817.753389761</v>
      </c>
      <c r="AU48" s="10">
        <f t="shared" si="144"/>
        <v>69236772.645978436</v>
      </c>
      <c r="AV48" s="10">
        <f t="shared" si="145"/>
        <v>68129531.281388015</v>
      </c>
      <c r="AW48" s="10">
        <f t="shared" si="146"/>
        <v>68049544.630723</v>
      </c>
      <c r="AX48" s="10">
        <f t="shared" si="147"/>
        <v>65881118.067791902</v>
      </c>
      <c r="AY48" s="10">
        <f t="shared" si="148"/>
        <v>62886966.071913905</v>
      </c>
      <c r="AZ48" s="10">
        <f t="shared" si="149"/>
        <v>61460889.12531019</v>
      </c>
      <c r="BF48" s="1" t="str">
        <f>CALIBRAZIONELOMBARDIA!A80</f>
        <v>30 - 34</v>
      </c>
      <c r="BG48" s="10">
        <f>CALIBRAZIONELOMBARDIA!B80</f>
        <v>415.60468339957515</v>
      </c>
      <c r="BH48" s="10">
        <f>CALIBRAZIONELOMBARDIA!C80</f>
        <v>457.16097847367263</v>
      </c>
      <c r="BI48" s="10">
        <f>CALIBRAZIONELOMBARDIA!D80</f>
        <v>481.63686750012698</v>
      </c>
      <c r="BJ48" s="10">
        <f>CALIBRAZIONELOMBARDIA!E80</f>
        <v>482.27714020739398</v>
      </c>
      <c r="BK48" s="10">
        <f>CALIBRAZIONELOMBARDIA!F80</f>
        <v>485.01823130040583</v>
      </c>
      <c r="BL48" s="10">
        <f>CALIBRAZIONELOMBARDIA!G80</f>
        <v>468.9515909884077</v>
      </c>
      <c r="BM48" s="10">
        <f>CALIBRAZIONELOMBARDIA!H80</f>
        <v>502.04809807691595</v>
      </c>
      <c r="BN48" s="10">
        <f>CALIBRAZIONELOMBARDIA!I80</f>
        <v>532.23677844412873</v>
      </c>
      <c r="BO48" s="10">
        <f>CALIBRAZIONELOMBARDIA!J80</f>
        <v>579.61979581840797</v>
      </c>
      <c r="BP48" s="10">
        <f>CALIBRAZIONELOMBARDIA!K80</f>
        <v>586.3425755186588</v>
      </c>
      <c r="BQ48" s="10">
        <f>CALIBRAZIONELOMBARDIA!L80</f>
        <v>636.08919507807104</v>
      </c>
      <c r="BR48" s="10">
        <f>CALIBRAZIONELOMBARDIA!M80</f>
        <v>695.75982798180678</v>
      </c>
      <c r="BS48" s="10">
        <f>CALIBRAZIONELOMBARDIA!N80</f>
        <v>748.12966689825441</v>
      </c>
      <c r="BT48" s="10">
        <f>CALIBRAZIONELOMBARDIA!O80</f>
        <v>730.21439043274904</v>
      </c>
      <c r="BU48" s="10">
        <f>CALIBRAZIONELOMBARDIA!P80</f>
        <v>798.85098546508766</v>
      </c>
      <c r="BV48" s="10">
        <f>CALIBRAZIONELOMBARDIA!Q80</f>
        <v>832.8922902701421</v>
      </c>
      <c r="BW48" s="10">
        <f>CALIBRAZIONELOMBARDIA!R80</f>
        <v>881.00927196716077</v>
      </c>
      <c r="BX48" s="10">
        <f>CALIBRAZIONELOMBARDIA!S80</f>
        <v>894.37989625026671</v>
      </c>
      <c r="BY48" s="10">
        <f>CALIBRAZIONELOMBARDIA!T80</f>
        <v>955.76776474618566</v>
      </c>
      <c r="BZ48" s="10">
        <f>CALIBRAZIONELOMBARDIA!U80</f>
        <v>967.88650776229599</v>
      </c>
      <c r="CA48" s="10">
        <f>CALIBRAZIONELOMBARDIA!V80</f>
        <v>1006.0845180331027</v>
      </c>
      <c r="CB48" s="10">
        <f>CALIBRAZIONELOMBARDIA!W80</f>
        <v>1004.4843958069724</v>
      </c>
      <c r="CC48" s="10">
        <f>CALIBRAZIONELOMBARDIA!X80</f>
        <v>971.5123522255783</v>
      </c>
      <c r="CD48" s="10">
        <f>CALIBRAZIONELOMBARDIA!Y80</f>
        <v>950.34774129932873</v>
      </c>
      <c r="CE48" s="22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E48" s="22"/>
      <c r="DF48" s="22"/>
      <c r="DG48" s="22"/>
      <c r="DH48" s="22"/>
      <c r="DI48" s="22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</row>
    <row r="49" spans="1:143" ht="22" thickTop="1" thickBot="1">
      <c r="A49" s="1" t="s">
        <v>6</v>
      </c>
      <c r="B49" s="2">
        <f t="shared" ref="B49:Y49" si="157">B9</f>
        <v>59339</v>
      </c>
      <c r="C49" s="2">
        <f t="shared" si="157"/>
        <v>59504</v>
      </c>
      <c r="D49" s="2">
        <f t="shared" si="157"/>
        <v>60553</v>
      </c>
      <c r="E49" s="2">
        <f t="shared" si="157"/>
        <v>61900</v>
      </c>
      <c r="F49" s="2">
        <f t="shared" si="157"/>
        <v>63257</v>
      </c>
      <c r="G49" s="2">
        <f t="shared" si="157"/>
        <v>65376</v>
      </c>
      <c r="H49" s="2">
        <f t="shared" si="157"/>
        <v>67508</v>
      </c>
      <c r="I49" s="2">
        <f t="shared" si="157"/>
        <v>70074</v>
      </c>
      <c r="J49" s="2">
        <f t="shared" si="157"/>
        <v>72090</v>
      </c>
      <c r="K49" s="2">
        <f t="shared" si="157"/>
        <v>74920</v>
      </c>
      <c r="L49" s="2">
        <f t="shared" si="157"/>
        <v>77844</v>
      </c>
      <c r="M49" s="2">
        <f t="shared" si="157"/>
        <v>80399</v>
      </c>
      <c r="N49" s="2">
        <f t="shared" si="157"/>
        <v>81876</v>
      </c>
      <c r="O49" s="2">
        <f t="shared" si="157"/>
        <v>83418</v>
      </c>
      <c r="P49" s="2">
        <f t="shared" si="157"/>
        <v>84184</v>
      </c>
      <c r="Q49" s="2">
        <f t="shared" si="157"/>
        <v>84199</v>
      </c>
      <c r="R49" s="2">
        <f t="shared" si="157"/>
        <v>83090</v>
      </c>
      <c r="S49" s="2">
        <f t="shared" si="157"/>
        <v>82521</v>
      </c>
      <c r="T49" s="2">
        <f t="shared" si="157"/>
        <v>82063</v>
      </c>
      <c r="U49" s="2">
        <f t="shared" si="157"/>
        <v>81310</v>
      </c>
      <c r="V49" s="2">
        <f t="shared" si="157"/>
        <v>80052</v>
      </c>
      <c r="W49" s="2">
        <f t="shared" si="157"/>
        <v>78740</v>
      </c>
      <c r="X49" s="2">
        <f t="shared" si="157"/>
        <v>76504</v>
      </c>
      <c r="Y49" s="2">
        <f t="shared" si="157"/>
        <v>74825</v>
      </c>
      <c r="AB49" s="1" t="str">
        <f t="shared" si="129"/>
        <v>35 - 39</v>
      </c>
      <c r="AC49" s="10">
        <f t="shared" si="131"/>
        <v>27572603.939816251</v>
      </c>
      <c r="AD49" s="10">
        <f t="shared" si="131"/>
        <v>30258525.326554351</v>
      </c>
      <c r="AE49" s="10">
        <f t="shared" si="131"/>
        <v>32275531.699648816</v>
      </c>
      <c r="AF49" s="10">
        <f t="shared" si="131"/>
        <v>32871191.376632318</v>
      </c>
      <c r="AG49" s="10">
        <f t="shared" si="131"/>
        <v>33615720.7800484</v>
      </c>
      <c r="AH49" s="10">
        <f t="shared" si="151"/>
        <v>33428623.937775753</v>
      </c>
      <c r="AI49" s="10">
        <f t="shared" si="132"/>
        <v>36781244.416697241</v>
      </c>
      <c r="AJ49" s="10">
        <f t="shared" si="133"/>
        <v>40290631.730298802</v>
      </c>
      <c r="AK49" s="10">
        <f t="shared" si="134"/>
        <v>44940830.190045074</v>
      </c>
      <c r="AL49" s="10">
        <f t="shared" si="135"/>
        <v>47044996.982754625</v>
      </c>
      <c r="AM49" s="10">
        <f t="shared" si="136"/>
        <v>52808137.366437517</v>
      </c>
      <c r="AN49" s="10">
        <f t="shared" si="137"/>
        <v>59415292.865299754</v>
      </c>
      <c r="AO49" s="10">
        <f t="shared" si="138"/>
        <v>64798905.193857834</v>
      </c>
      <c r="AP49" s="10">
        <f t="shared" si="139"/>
        <v>64176571.090461232</v>
      </c>
      <c r="AQ49" s="10">
        <f t="shared" si="140"/>
        <v>70557497.012635231</v>
      </c>
      <c r="AR49" s="10">
        <f t="shared" si="141"/>
        <v>73253672.074682713</v>
      </c>
      <c r="AS49" s="10">
        <f t="shared" si="142"/>
        <v>76102667.747203395</v>
      </c>
      <c r="AT49" s="10">
        <f t="shared" si="143"/>
        <v>76328121.639916465</v>
      </c>
      <c r="AU49" s="10">
        <f t="shared" si="144"/>
        <v>80639507.691297591</v>
      </c>
      <c r="AV49" s="10">
        <f t="shared" si="145"/>
        <v>80374037.374908581</v>
      </c>
      <c r="AW49" s="10">
        <f t="shared" si="146"/>
        <v>81625498.612678543</v>
      </c>
      <c r="AX49" s="10">
        <f t="shared" si="147"/>
        <v>80160016.800341234</v>
      </c>
      <c r="AY49" s="10">
        <f t="shared" si="148"/>
        <v>75327172.17227377</v>
      </c>
      <c r="AZ49" s="10">
        <f t="shared" si="149"/>
        <v>72068995.167631373</v>
      </c>
      <c r="BF49" s="1" t="str">
        <f>CALIBRAZIONELOMBARDIA!A81</f>
        <v>35 - 39</v>
      </c>
      <c r="BG49" s="10">
        <f>CALIBRAZIONELOMBARDIA!B81</f>
        <v>464.66243010189339</v>
      </c>
      <c r="BH49" s="10">
        <f>CALIBRAZIONELOMBARDIA!C81</f>
        <v>508.51245843227935</v>
      </c>
      <c r="BI49" s="10">
        <f>CALIBRAZIONELOMBARDIA!D81</f>
        <v>533.0129258607966</v>
      </c>
      <c r="BJ49" s="10">
        <f>CALIBRAZIONELOMBARDIA!E81</f>
        <v>531.03701739309076</v>
      </c>
      <c r="BK49" s="10">
        <f>CALIBRAZIONELOMBARDIA!F81</f>
        <v>531.41503359388525</v>
      </c>
      <c r="BL49" s="10">
        <f>CALIBRAZIONELOMBARDIA!G81</f>
        <v>511.32868235706917</v>
      </c>
      <c r="BM49" s="10">
        <f>CALIBRAZIONELOMBARDIA!H81</f>
        <v>544.84275073616823</v>
      </c>
      <c r="BN49" s="10">
        <f>CALIBRAZIONELOMBARDIA!I81</f>
        <v>574.97262508632025</v>
      </c>
      <c r="BO49" s="10">
        <f>CALIBRAZIONELOMBARDIA!J81</f>
        <v>623.39894839846124</v>
      </c>
      <c r="BP49" s="10">
        <f>CALIBRAZIONELOMBARDIA!K81</f>
        <v>627.9364252903714</v>
      </c>
      <c r="BQ49" s="10">
        <f>CALIBRAZIONELOMBARDIA!L81</f>
        <v>678.38417047476389</v>
      </c>
      <c r="BR49" s="10">
        <f>CALIBRAZIONELOMBARDIA!M81</f>
        <v>739.00537152576214</v>
      </c>
      <c r="BS49" s="10">
        <f>CALIBRAZIONELOMBARDIA!N81</f>
        <v>791.42734371314953</v>
      </c>
      <c r="BT49" s="10">
        <f>CALIBRAZIONELOMBARDIA!O81</f>
        <v>769.33720648374731</v>
      </c>
      <c r="BU49" s="10">
        <f>CALIBRAZIONELOMBARDIA!P81</f>
        <v>838.13428932618103</v>
      </c>
      <c r="BV49" s="10">
        <f>CALIBRAZIONELOMBARDIA!Q81</f>
        <v>870.00643801806086</v>
      </c>
      <c r="BW49" s="10">
        <f>CALIBRAZIONELOMBARDIA!R81</f>
        <v>915.90645982914191</v>
      </c>
      <c r="BX49" s="10">
        <f>CALIBRAZIONELOMBARDIA!S81</f>
        <v>924.95391039755293</v>
      </c>
      <c r="BY49" s="10">
        <f>CALIBRAZIONELOMBARDIA!T81</f>
        <v>982.65366476119061</v>
      </c>
      <c r="BZ49" s="10">
        <f>CALIBRAZIONELOMBARDIA!U81</f>
        <v>988.48896045884362</v>
      </c>
      <c r="CA49" s="10">
        <f>CALIBRAZIONELOMBARDIA!V81</f>
        <v>1019.6559562868953</v>
      </c>
      <c r="CB49" s="10">
        <f>CALIBRAZIONELOMBARDIA!W81</f>
        <v>1018.0342494328324</v>
      </c>
      <c r="CC49" s="10">
        <f>CALIBRAZIONELOMBARDIA!X81</f>
        <v>984.61743402010052</v>
      </c>
      <c r="CD49" s="10">
        <f>CALIBRAZIONELOMBARDIA!Y81</f>
        <v>963.16732599574163</v>
      </c>
      <c r="CE49" s="22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E49" s="22"/>
      <c r="DF49" s="22"/>
      <c r="DG49" s="22"/>
      <c r="DH49" s="22"/>
      <c r="DI49" s="22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</row>
    <row r="50" spans="1:143" ht="22" thickTop="1" thickBot="1">
      <c r="A50" s="1" t="s">
        <v>7</v>
      </c>
      <c r="B50" s="2">
        <f t="shared" ref="B50:Y50" si="158">B10</f>
        <v>58649</v>
      </c>
      <c r="C50" s="2">
        <f t="shared" si="158"/>
        <v>61327</v>
      </c>
      <c r="D50" s="2">
        <f t="shared" si="158"/>
        <v>59773</v>
      </c>
      <c r="E50" s="2">
        <f t="shared" si="158"/>
        <v>59404</v>
      </c>
      <c r="F50" s="2">
        <f t="shared" si="158"/>
        <v>59052</v>
      </c>
      <c r="G50" s="2">
        <f t="shared" si="158"/>
        <v>59460</v>
      </c>
      <c r="H50" s="2">
        <f t="shared" si="158"/>
        <v>59657</v>
      </c>
      <c r="I50" s="2">
        <f t="shared" si="158"/>
        <v>60709</v>
      </c>
      <c r="J50" s="2">
        <f t="shared" si="158"/>
        <v>62141</v>
      </c>
      <c r="K50" s="2">
        <f t="shared" si="158"/>
        <v>63543</v>
      </c>
      <c r="L50" s="2">
        <f t="shared" si="158"/>
        <v>65702</v>
      </c>
      <c r="M50" s="2">
        <f t="shared" si="158"/>
        <v>67951</v>
      </c>
      <c r="N50" s="2">
        <f t="shared" si="158"/>
        <v>70454</v>
      </c>
      <c r="O50" s="2">
        <f t="shared" si="158"/>
        <v>72775</v>
      </c>
      <c r="P50" s="2">
        <f t="shared" si="158"/>
        <v>76157</v>
      </c>
      <c r="Q50" s="2">
        <f t="shared" si="158"/>
        <v>79493</v>
      </c>
      <c r="R50" s="2">
        <f t="shared" si="158"/>
        <v>82320</v>
      </c>
      <c r="S50" s="2">
        <f t="shared" si="158"/>
        <v>84216</v>
      </c>
      <c r="T50" s="2">
        <f t="shared" si="158"/>
        <v>85957</v>
      </c>
      <c r="U50" s="2">
        <f t="shared" si="158"/>
        <v>86848</v>
      </c>
      <c r="V50" s="2">
        <f t="shared" si="158"/>
        <v>86729</v>
      </c>
      <c r="W50" s="2">
        <f t="shared" si="158"/>
        <v>85647</v>
      </c>
      <c r="X50" s="2">
        <f t="shared" si="158"/>
        <v>84648</v>
      </c>
      <c r="Y50" s="2">
        <f t="shared" si="158"/>
        <v>84404</v>
      </c>
      <c r="AB50" s="1" t="str">
        <f t="shared" si="129"/>
        <v>40 - 44</v>
      </c>
      <c r="AC50" s="10">
        <f t="shared" si="131"/>
        <v>31985205.31448793</v>
      </c>
      <c r="AD50" s="10">
        <f t="shared" si="131"/>
        <v>36423281.177183636</v>
      </c>
      <c r="AE50" s="10">
        <f t="shared" si="131"/>
        <v>37018510.582264274</v>
      </c>
      <c r="AF50" s="10">
        <f t="shared" si="131"/>
        <v>36455317.25377313</v>
      </c>
      <c r="AG50" s="10">
        <f t="shared" si="131"/>
        <v>36061944.101570033</v>
      </c>
      <c r="AH50" s="10">
        <f t="shared" si="151"/>
        <v>34738281.190688334</v>
      </c>
      <c r="AI50" s="10">
        <f t="shared" si="132"/>
        <v>36922492.284588508</v>
      </c>
      <c r="AJ50" s="10">
        <f t="shared" si="133"/>
        <v>39422175.646105982</v>
      </c>
      <c r="AK50" s="10">
        <f t="shared" si="134"/>
        <v>43502189.103156872</v>
      </c>
      <c r="AL50" s="10">
        <f t="shared" si="135"/>
        <v>44561736.201256551</v>
      </c>
      <c r="AM50" s="10">
        <f t="shared" si="136"/>
        <v>49519202.796869673</v>
      </c>
      <c r="AN50" s="10">
        <f t="shared" si="137"/>
        <v>55523514.439027712</v>
      </c>
      <c r="AO50" s="10">
        <f t="shared" si="138"/>
        <v>61387925.101021238</v>
      </c>
      <c r="AP50" s="10">
        <f t="shared" si="139"/>
        <v>61413022.970117457</v>
      </c>
      <c r="AQ50" s="10">
        <f t="shared" si="140"/>
        <v>69804559.160736158</v>
      </c>
      <c r="AR50" s="10">
        <f t="shared" si="141"/>
        <v>75465787.641192302</v>
      </c>
      <c r="AS50" s="10">
        <f t="shared" si="142"/>
        <v>82160256.727355242</v>
      </c>
      <c r="AT50" s="10">
        <f t="shared" si="143"/>
        <v>84842394.466590613</v>
      </c>
      <c r="AU50" s="10">
        <f t="shared" si="144"/>
        <v>92037256.76128301</v>
      </c>
      <c r="AV50" s="10">
        <f t="shared" si="145"/>
        <v>93664440.093668193</v>
      </c>
      <c r="AW50" s="10">
        <f t="shared" si="146"/>
        <v>96685997.836774886</v>
      </c>
      <c r="AX50" s="10">
        <f t="shared" si="147"/>
        <v>95327922.543058842</v>
      </c>
      <c r="AY50" s="10">
        <f t="shared" si="148"/>
        <v>91123377.157318309</v>
      </c>
      <c r="AZ50" s="10">
        <f t="shared" si="149"/>
        <v>88881291.068660349</v>
      </c>
      <c r="BF50" s="1" t="str">
        <f>CALIBRAZIONELOMBARDIA!A82</f>
        <v>40 - 44</v>
      </c>
      <c r="BG50" s="10">
        <f>CALIBRAZIONELOMBARDIA!B82</f>
        <v>545.36659302780834</v>
      </c>
      <c r="BH50" s="10">
        <f>CALIBRAZIONELOMBARDIA!C82</f>
        <v>593.91917389051537</v>
      </c>
      <c r="BI50" s="10">
        <f>CALIBRAZIONELOMBARDIA!D82</f>
        <v>619.31826380245718</v>
      </c>
      <c r="BJ50" s="10">
        <f>CALIBRAZIONELOMBARDIA!E82</f>
        <v>613.6845541339494</v>
      </c>
      <c r="BK50" s="10">
        <f>CALIBRAZIONELOMBARDIA!F82</f>
        <v>610.68116408538287</v>
      </c>
      <c r="BL50" s="10">
        <f>CALIBRAZIONELOMBARDIA!G82</f>
        <v>584.22941793959524</v>
      </c>
      <c r="BM50" s="10">
        <f>CALIBRAZIONELOMBARDIA!H82</f>
        <v>618.91299067315674</v>
      </c>
      <c r="BN50" s="10">
        <f>CALIBRAZIONELOMBARDIA!I82</f>
        <v>649.3629551813732</v>
      </c>
      <c r="BO50" s="10">
        <f>CALIBRAZIONELOMBARDIA!J82</f>
        <v>700.05614816557295</v>
      </c>
      <c r="BP50" s="10">
        <f>CALIBRAZIONELOMBARDIA!K82</f>
        <v>701.28473948753685</v>
      </c>
      <c r="BQ50" s="10">
        <f>CALIBRAZIONELOMBARDIA!L82</f>
        <v>753.69399404690375</v>
      </c>
      <c r="BR50" s="10">
        <f>CALIBRAZIONELOMBARDIA!M82</f>
        <v>817.11107178743077</v>
      </c>
      <c r="BS50" s="10">
        <f>CALIBRAZIONELOMBARDIA!N82</f>
        <v>871.31923100208985</v>
      </c>
      <c r="BT50" s="10">
        <f>CALIBRAZIONELOMBARDIA!O82</f>
        <v>843.87527269141128</v>
      </c>
      <c r="BU50" s="10">
        <f>CALIBRAZIONELOMBARDIA!P82</f>
        <v>916.58756464587839</v>
      </c>
      <c r="BV50" s="10">
        <f>CALIBRAZIONELOMBARDIA!Q82</f>
        <v>949.33878003336531</v>
      </c>
      <c r="BW50" s="10">
        <f>CALIBRAZIONELOMBARDIA!R82</f>
        <v>998.05948405436391</v>
      </c>
      <c r="BX50" s="10">
        <f>CALIBRAZIONELOMBARDIA!S82</f>
        <v>1007.43795082396</v>
      </c>
      <c r="BY50" s="10">
        <f>CALIBRAZIONELOMBARDIA!T82</f>
        <v>1070.7360280289331</v>
      </c>
      <c r="BZ50" s="10">
        <f>CALIBRAZIONELOMBARDIA!U82</f>
        <v>1078.4870128692451</v>
      </c>
      <c r="CA50" s="10">
        <f>CALIBRAZIONELOMBARDIA!V82</f>
        <v>1114.8058646678146</v>
      </c>
      <c r="CB50" s="10">
        <f>CALIBRAZIONELOMBARDIA!W82</f>
        <v>1113.0328271049639</v>
      </c>
      <c r="CC50" s="10">
        <f>CALIBRAZIONELOMBARDIA!X82</f>
        <v>1076.4976982010007</v>
      </c>
      <c r="CD50" s="10">
        <f>CALIBRAZIONELOMBARDIA!Y82</f>
        <v>1053.0459583510301</v>
      </c>
      <c r="CE50" s="22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E50" s="22"/>
      <c r="DF50" s="22"/>
      <c r="DG50" s="22"/>
      <c r="DH50" s="22"/>
      <c r="DI50" s="22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</row>
    <row r="51" spans="1:143" ht="22" thickTop="1" thickBot="1">
      <c r="A51" s="1" t="s">
        <v>8</v>
      </c>
      <c r="B51" s="2">
        <f t="shared" ref="B51:Y51" si="159">B11</f>
        <v>58006</v>
      </c>
      <c r="C51" s="2">
        <f t="shared" si="159"/>
        <v>55871</v>
      </c>
      <c r="D51" s="2">
        <f t="shared" si="159"/>
        <v>56946</v>
      </c>
      <c r="E51" s="2">
        <f t="shared" si="159"/>
        <v>57168</v>
      </c>
      <c r="F51" s="2">
        <f t="shared" si="159"/>
        <v>57548</v>
      </c>
      <c r="G51" s="2">
        <f t="shared" si="159"/>
        <v>58158</v>
      </c>
      <c r="H51" s="2">
        <f t="shared" si="159"/>
        <v>60853</v>
      </c>
      <c r="I51" s="2">
        <f t="shared" si="159"/>
        <v>59460</v>
      </c>
      <c r="J51" s="2">
        <f t="shared" si="159"/>
        <v>59264</v>
      </c>
      <c r="K51" s="2">
        <f t="shared" si="159"/>
        <v>58942</v>
      </c>
      <c r="L51" s="2">
        <f t="shared" si="159"/>
        <v>59385</v>
      </c>
      <c r="M51" s="2">
        <f t="shared" si="159"/>
        <v>59597</v>
      </c>
      <c r="N51" s="2">
        <f t="shared" si="159"/>
        <v>60670</v>
      </c>
      <c r="O51" s="2">
        <f t="shared" si="159"/>
        <v>62216</v>
      </c>
      <c r="P51" s="2">
        <f t="shared" si="159"/>
        <v>64123</v>
      </c>
      <c r="Q51" s="2">
        <f t="shared" si="159"/>
        <v>66633</v>
      </c>
      <c r="R51" s="2">
        <f t="shared" si="159"/>
        <v>69290</v>
      </c>
      <c r="S51" s="2">
        <f t="shared" si="159"/>
        <v>72049</v>
      </c>
      <c r="T51" s="2">
        <f t="shared" si="159"/>
        <v>74567</v>
      </c>
      <c r="U51" s="2">
        <f t="shared" si="159"/>
        <v>77663</v>
      </c>
      <c r="V51" s="2">
        <f t="shared" si="159"/>
        <v>80739</v>
      </c>
      <c r="W51" s="2">
        <f t="shared" si="159"/>
        <v>83432</v>
      </c>
      <c r="X51" s="2">
        <f t="shared" si="159"/>
        <v>84844</v>
      </c>
      <c r="Y51" s="2">
        <f t="shared" si="159"/>
        <v>87015</v>
      </c>
      <c r="AB51" s="1" t="str">
        <f t="shared" si="129"/>
        <v>45 - 49</v>
      </c>
      <c r="AC51" s="10">
        <f t="shared" si="131"/>
        <v>38799712.179534294</v>
      </c>
      <c r="AD51" s="10">
        <f t="shared" si="131"/>
        <v>40617992.491597004</v>
      </c>
      <c r="AE51" s="10">
        <f t="shared" si="131"/>
        <v>43060391.959637657</v>
      </c>
      <c r="AF51" s="10">
        <f t="shared" si="131"/>
        <v>42701020.712607123</v>
      </c>
      <c r="AG51" s="10">
        <f t="shared" si="131"/>
        <v>42614048.533670746</v>
      </c>
      <c r="AH51" s="10">
        <f t="shared" si="151"/>
        <v>41019041.119591095</v>
      </c>
      <c r="AI51" s="10">
        <f t="shared" si="132"/>
        <v>45237241.368005216</v>
      </c>
      <c r="AJ51" s="10">
        <f t="shared" si="133"/>
        <v>46109529.531209312</v>
      </c>
      <c r="AK51" s="10">
        <f t="shared" si="134"/>
        <v>49226299.824327551</v>
      </c>
      <c r="AL51" s="10">
        <f t="shared" si="135"/>
        <v>48696158.604958676</v>
      </c>
      <c r="AM51" s="10">
        <f t="shared" si="136"/>
        <v>52320235.436242417</v>
      </c>
      <c r="AN51" s="10">
        <f t="shared" si="137"/>
        <v>56450619.896100529</v>
      </c>
      <c r="AO51" s="10">
        <f t="shared" si="138"/>
        <v>60737424.851228096</v>
      </c>
      <c r="AP51" s="10">
        <f t="shared" si="139"/>
        <v>59765465.640955381</v>
      </c>
      <c r="AQ51" s="10">
        <f t="shared" si="140"/>
        <v>66268496.482560709</v>
      </c>
      <c r="AR51" s="10">
        <f t="shared" si="141"/>
        <v>70638638.288202986</v>
      </c>
      <c r="AS51" s="10">
        <f t="shared" si="142"/>
        <v>76494823.904388607</v>
      </c>
      <c r="AT51" s="10">
        <f t="shared" si="143"/>
        <v>79561888.661290497</v>
      </c>
      <c r="AU51" s="10">
        <f t="shared" si="144"/>
        <v>86789172.44270356</v>
      </c>
      <c r="AV51" s="10">
        <f t="shared" si="145"/>
        <v>90393432.621972024</v>
      </c>
      <c r="AW51" s="10">
        <f t="shared" si="146"/>
        <v>96594874.807008713</v>
      </c>
      <c r="AX51" s="10">
        <f t="shared" si="147"/>
        <v>99657984.775649801</v>
      </c>
      <c r="AY51" s="10">
        <f t="shared" si="148"/>
        <v>98017972.280555516</v>
      </c>
      <c r="AZ51" s="10">
        <f t="shared" si="149"/>
        <v>98336087.097951874</v>
      </c>
      <c r="BF51" s="1" t="str">
        <f>CALIBRAZIONELOMBARDIA!A83</f>
        <v>45 - 49</v>
      </c>
      <c r="BG51" s="10">
        <f>CALIBRAZIONELOMBARDIA!B83</f>
        <v>668.89135916171244</v>
      </c>
      <c r="BH51" s="10">
        <f>CALIBRAZIONELOMBARDIA!C83</f>
        <v>726.99598166485305</v>
      </c>
      <c r="BI51" s="10">
        <f>CALIBRAZIONELOMBARDIA!D83</f>
        <v>756.16183682150916</v>
      </c>
      <c r="BJ51" s="10">
        <f>CALIBRAZIONELOMBARDIA!E83</f>
        <v>746.93920921856852</v>
      </c>
      <c r="BK51" s="10">
        <f>CALIBRAZIONELOMBARDIA!F83</f>
        <v>740.49573458105829</v>
      </c>
      <c r="BL51" s="10">
        <f>CALIBRAZIONELOMBARDIA!G83</f>
        <v>705.30350286445707</v>
      </c>
      <c r="BM51" s="10">
        <f>CALIBRAZIONELOMBARDIA!H83</f>
        <v>743.38555811554431</v>
      </c>
      <c r="BN51" s="10">
        <f>CALIBRAZIONELOMBARDIA!I83</f>
        <v>775.47140146668869</v>
      </c>
      <c r="BO51" s="10">
        <f>CALIBRAZIONELOMBARDIA!J83</f>
        <v>830.62735934677971</v>
      </c>
      <c r="BP51" s="10">
        <f>CALIBRAZIONELOMBARDIA!K83</f>
        <v>826.17078831662786</v>
      </c>
      <c r="BQ51" s="10">
        <f>CALIBRAZIONELOMBARDIA!L83</f>
        <v>881.03452784781371</v>
      </c>
      <c r="BR51" s="10">
        <f>CALIBRAZIONELOMBARDIA!M83</f>
        <v>947.2057300887717</v>
      </c>
      <c r="BS51" s="10">
        <f>CALIBRAZIONELOMBARDIA!N83</f>
        <v>1001.1113375841123</v>
      </c>
      <c r="BT51" s="10">
        <f>CALIBRAZIONELOMBARDIA!O83</f>
        <v>960.61247333411632</v>
      </c>
      <c r="BU51" s="10">
        <f>CALIBRAZIONELOMBARDIA!P83</f>
        <v>1033.4590783737615</v>
      </c>
      <c r="BV51" s="10">
        <f>CALIBRAZIONELOMBARDIA!Q83</f>
        <v>1060.1149323638886</v>
      </c>
      <c r="BW51" s="10">
        <f>CALIBRAZIONELOMBARDIA!R83</f>
        <v>1103.9807173385568</v>
      </c>
      <c r="BX51" s="10">
        <f>CALIBRAZIONELOMBARDIA!S83</f>
        <v>1104.2747111173021</v>
      </c>
      <c r="BY51" s="10">
        <f>CALIBRAZIONELOMBARDIA!T83</f>
        <v>1163.9085982097115</v>
      </c>
      <c r="BZ51" s="10">
        <f>CALIBRAZIONELOMBARDIA!U83</f>
        <v>1163.9188882990875</v>
      </c>
      <c r="CA51" s="10">
        <f>CALIBRAZIONELOMBARDIA!V83</f>
        <v>1196.3843347949407</v>
      </c>
      <c r="CB51" s="10">
        <f>CALIBRAZIONELOMBARDIA!W83</f>
        <v>1194.4815511512345</v>
      </c>
      <c r="CC51" s="10">
        <f>CALIBRAZIONELOMBARDIA!X83</f>
        <v>1155.2728805873783</v>
      </c>
      <c r="CD51" s="10">
        <f>CALIBRAZIONELOMBARDIA!Y83</f>
        <v>1130.1050060099049</v>
      </c>
      <c r="CE51" s="22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E51" s="22"/>
      <c r="DF51" s="22"/>
      <c r="DG51" s="22"/>
      <c r="DH51" s="22"/>
      <c r="DI51" s="22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</row>
    <row r="52" spans="1:143" ht="22" thickTop="1" thickBot="1">
      <c r="A52" s="1" t="s">
        <v>9</v>
      </c>
      <c r="B52" s="2">
        <f t="shared" ref="B52:Y52" si="160">B12</f>
        <v>51722</v>
      </c>
      <c r="C52" s="2">
        <f t="shared" si="160"/>
        <v>53306</v>
      </c>
      <c r="D52" s="2">
        <f t="shared" si="160"/>
        <v>55490</v>
      </c>
      <c r="E52" s="2">
        <f t="shared" si="160"/>
        <v>57096</v>
      </c>
      <c r="F52" s="2">
        <f t="shared" si="160"/>
        <v>57817</v>
      </c>
      <c r="G52" s="2">
        <f t="shared" si="160"/>
        <v>57339</v>
      </c>
      <c r="H52" s="2">
        <f t="shared" si="160"/>
        <v>55191</v>
      </c>
      <c r="I52" s="2">
        <f t="shared" si="160"/>
        <v>56217</v>
      </c>
      <c r="J52" s="2">
        <f t="shared" si="160"/>
        <v>56538</v>
      </c>
      <c r="K52" s="2">
        <f t="shared" si="160"/>
        <v>57013</v>
      </c>
      <c r="L52" s="2">
        <f t="shared" si="160"/>
        <v>57674</v>
      </c>
      <c r="M52" s="2">
        <f t="shared" si="160"/>
        <v>60426</v>
      </c>
      <c r="N52" s="2">
        <f t="shared" si="160"/>
        <v>59015</v>
      </c>
      <c r="O52" s="2">
        <f t="shared" si="160"/>
        <v>58872</v>
      </c>
      <c r="P52" s="2">
        <f t="shared" si="160"/>
        <v>58819</v>
      </c>
      <c r="Q52" s="2">
        <f t="shared" si="160"/>
        <v>59594</v>
      </c>
      <c r="R52" s="2">
        <f t="shared" si="160"/>
        <v>60006</v>
      </c>
      <c r="S52" s="2">
        <f t="shared" si="160"/>
        <v>61412</v>
      </c>
      <c r="T52" s="2">
        <f t="shared" si="160"/>
        <v>63252</v>
      </c>
      <c r="U52" s="2">
        <f t="shared" si="160"/>
        <v>65050</v>
      </c>
      <c r="V52" s="2">
        <f t="shared" si="160"/>
        <v>67583</v>
      </c>
      <c r="W52" s="2">
        <f t="shared" si="160"/>
        <v>70118</v>
      </c>
      <c r="X52" s="2">
        <f t="shared" si="160"/>
        <v>72533</v>
      </c>
      <c r="Y52" s="2">
        <f t="shared" si="160"/>
        <v>75012</v>
      </c>
      <c r="AB52" s="1" t="str">
        <f t="shared" si="129"/>
        <v>50 - 54</v>
      </c>
      <c r="AC52" s="10">
        <f t="shared" si="131"/>
        <v>43197086.615504585</v>
      </c>
      <c r="AD52" s="10">
        <f t="shared" si="131"/>
        <v>48512723.695930697</v>
      </c>
      <c r="AE52" s="10">
        <f t="shared" si="131"/>
        <v>52650589.670011111</v>
      </c>
      <c r="AF52" s="10">
        <f t="shared" si="131"/>
        <v>53625656.330808401</v>
      </c>
      <c r="AG52" s="10">
        <f t="shared" si="131"/>
        <v>53929449.154338367</v>
      </c>
      <c r="AH52" s="10">
        <f t="shared" si="151"/>
        <v>51011928.779316135</v>
      </c>
      <c r="AI52" s="10">
        <f t="shared" si="132"/>
        <v>51799644.71277941</v>
      </c>
      <c r="AJ52" s="10">
        <f t="shared" si="133"/>
        <v>55060883.121802323</v>
      </c>
      <c r="AK52" s="10">
        <f t="shared" si="134"/>
        <v>59299228.100779802</v>
      </c>
      <c r="AL52" s="10">
        <f t="shared" si="135"/>
        <v>59418507.433899969</v>
      </c>
      <c r="AM52" s="10">
        <f t="shared" si="136"/>
        <v>63982266.094116881</v>
      </c>
      <c r="AN52" s="10">
        <f t="shared" si="137"/>
        <v>71868734.757842481</v>
      </c>
      <c r="AO52" s="10">
        <f t="shared" si="138"/>
        <v>73895013.405449852</v>
      </c>
      <c r="AP52" s="10">
        <f t="shared" si="139"/>
        <v>70366852.25051111</v>
      </c>
      <c r="AQ52" s="10">
        <f t="shared" si="140"/>
        <v>75132113.80420509</v>
      </c>
      <c r="AR52" s="10">
        <f t="shared" si="141"/>
        <v>77436876.724951982</v>
      </c>
      <c r="AS52" s="10">
        <f t="shared" si="142"/>
        <v>80371372.648786619</v>
      </c>
      <c r="AT52" s="10">
        <f t="shared" si="143"/>
        <v>81263171.992868215</v>
      </c>
      <c r="AU52" s="10">
        <f t="shared" si="144"/>
        <v>86919654.592197269</v>
      </c>
      <c r="AV52" s="10">
        <f t="shared" si="145"/>
        <v>87834326.943182901</v>
      </c>
      <c r="AW52" s="10">
        <f t="shared" si="146"/>
        <v>91881877.991649672</v>
      </c>
      <c r="AX52" s="10">
        <f t="shared" si="147"/>
        <v>95176700.66897513</v>
      </c>
      <c r="AY52" s="10">
        <f t="shared" si="148"/>
        <v>95223008.455706596</v>
      </c>
      <c r="AZ52" s="10">
        <f t="shared" si="149"/>
        <v>96332143.276790097</v>
      </c>
      <c r="BF52" s="1" t="str">
        <f>CALIBRAZIONELOMBARDIA!A84</f>
        <v>50 - 54</v>
      </c>
      <c r="BG52" s="10">
        <f>CALIBRAZIONELOMBARDIA!B84</f>
        <v>835.17819526515962</v>
      </c>
      <c r="BH52" s="10">
        <f>CALIBRAZIONELOMBARDIA!C84</f>
        <v>910.0799852911623</v>
      </c>
      <c r="BI52" s="10">
        <f>CALIBRAZIONELOMBARDIA!D84</f>
        <v>948.83023373600849</v>
      </c>
      <c r="BJ52" s="10">
        <f>CALIBRAZIONELOMBARDIA!E84</f>
        <v>939.21914548844757</v>
      </c>
      <c r="BK52" s="10">
        <f>CALIBRAZIONELOMBARDIA!F84</f>
        <v>932.76111099397008</v>
      </c>
      <c r="BL52" s="10">
        <f>CALIBRAZIONELOMBARDIA!G84</f>
        <v>889.65501280657384</v>
      </c>
      <c r="BM52" s="10">
        <f>CALIBRAZIONELOMBARDIA!H84</f>
        <v>938.55238558423309</v>
      </c>
      <c r="BN52" s="10">
        <f>CALIBRAZIONELOMBARDIA!I84</f>
        <v>979.434746105312</v>
      </c>
      <c r="BO52" s="10">
        <f>CALIBRAZIONELOMBARDIA!J84</f>
        <v>1048.8384467222011</v>
      </c>
      <c r="BP52" s="10">
        <f>CALIBRAZIONELOMBARDIA!K84</f>
        <v>1042.1922620086641</v>
      </c>
      <c r="BQ52" s="10">
        <f>CALIBRAZIONELOMBARDIA!L84</f>
        <v>1109.3779882462961</v>
      </c>
      <c r="BR52" s="10">
        <f>CALIBRAZIONELOMBARDIA!M84</f>
        <v>1189.3677350452203</v>
      </c>
      <c r="BS52" s="10">
        <f>CALIBRAZIONELOMBARDIA!N84</f>
        <v>1252.1395137753088</v>
      </c>
      <c r="BT52" s="10">
        <f>CALIBRAZIONELOMBARDIA!O84</f>
        <v>1195.2516009395147</v>
      </c>
      <c r="BU52" s="10">
        <f>CALIBRAZIONELOMBARDIA!P84</f>
        <v>1277.3442901818305</v>
      </c>
      <c r="BV52" s="10">
        <f>CALIBRAZIONELOMBARDIA!Q84</f>
        <v>1299.4072679288515</v>
      </c>
      <c r="BW52" s="10">
        <f>CALIBRAZIONELOMBARDIA!R84</f>
        <v>1339.3889385859184</v>
      </c>
      <c r="BX52" s="10">
        <f>CALIBRAZIONELOMBARDIA!S84</f>
        <v>1323.2458150340033</v>
      </c>
      <c r="BY52" s="10">
        <f>CALIBRAZIONELOMBARDIA!T84</f>
        <v>1374.1803356762991</v>
      </c>
      <c r="BZ52" s="10">
        <f>CALIBRAZIONELOMBARDIA!U84</f>
        <v>1350.2586770666087</v>
      </c>
      <c r="CA52" s="10">
        <f>CALIBRAZIONELOMBARDIA!V84</f>
        <v>1359.5412750491939</v>
      </c>
      <c r="CB52" s="10">
        <f>CALIBRAZIONELOMBARDIA!W84</f>
        <v>1357.3789992437767</v>
      </c>
      <c r="CC52" s="10">
        <f>CALIBRAZIONELOMBARDIA!X84</f>
        <v>1312.823245360134</v>
      </c>
      <c r="CD52" s="10">
        <f>CALIBRAZIONELOMBARDIA!Y84</f>
        <v>1284.2231013276555</v>
      </c>
      <c r="CE52" s="22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E52" s="22"/>
      <c r="DF52" s="22"/>
      <c r="DG52" s="22"/>
      <c r="DH52" s="22"/>
      <c r="DI52" s="22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</row>
    <row r="53" spans="1:143" ht="22" thickTop="1" thickBot="1">
      <c r="A53" s="1" t="s">
        <v>10</v>
      </c>
      <c r="B53" s="2">
        <f t="shared" ref="B53:Y53" si="161">B13</f>
        <v>48687</v>
      </c>
      <c r="C53" s="2">
        <f t="shared" si="161"/>
        <v>47911</v>
      </c>
      <c r="D53" s="2">
        <f t="shared" si="161"/>
        <v>47612</v>
      </c>
      <c r="E53" s="2">
        <f t="shared" si="161"/>
        <v>47865</v>
      </c>
      <c r="F53" s="2">
        <f t="shared" si="161"/>
        <v>49111</v>
      </c>
      <c r="G53" s="2">
        <f t="shared" si="161"/>
        <v>50630</v>
      </c>
      <c r="H53" s="2">
        <f t="shared" si="161"/>
        <v>52256</v>
      </c>
      <c r="I53" s="2">
        <f t="shared" si="161"/>
        <v>54462</v>
      </c>
      <c r="J53" s="2">
        <f t="shared" si="161"/>
        <v>56055</v>
      </c>
      <c r="K53" s="2">
        <f t="shared" si="161"/>
        <v>56849</v>
      </c>
      <c r="L53" s="2">
        <f t="shared" si="161"/>
        <v>56483</v>
      </c>
      <c r="M53" s="2">
        <f t="shared" si="161"/>
        <v>54387</v>
      </c>
      <c r="N53" s="2">
        <f t="shared" si="161"/>
        <v>55292</v>
      </c>
      <c r="O53" s="2">
        <f t="shared" si="161"/>
        <v>55642</v>
      </c>
      <c r="P53" s="2">
        <f t="shared" si="161"/>
        <v>56311</v>
      </c>
      <c r="Q53" s="2">
        <f t="shared" si="161"/>
        <v>57147</v>
      </c>
      <c r="R53" s="2">
        <f t="shared" si="161"/>
        <v>59920</v>
      </c>
      <c r="S53" s="2">
        <f t="shared" si="161"/>
        <v>58809</v>
      </c>
      <c r="T53" s="2">
        <f t="shared" si="161"/>
        <v>58866</v>
      </c>
      <c r="U53" s="2">
        <f t="shared" si="161"/>
        <v>58953</v>
      </c>
      <c r="V53" s="2">
        <f t="shared" si="161"/>
        <v>59612</v>
      </c>
      <c r="W53" s="2">
        <f t="shared" si="161"/>
        <v>60108</v>
      </c>
      <c r="X53" s="2">
        <f t="shared" si="161"/>
        <v>61468</v>
      </c>
      <c r="Y53" s="2">
        <f t="shared" si="161"/>
        <v>63214</v>
      </c>
      <c r="AB53" s="1" t="str">
        <f t="shared" si="129"/>
        <v>55 - 59</v>
      </c>
      <c r="AC53" s="10">
        <f t="shared" si="131"/>
        <v>49885565.879466988</v>
      </c>
      <c r="AD53" s="10">
        <f t="shared" si="131"/>
        <v>53731686.78536588</v>
      </c>
      <c r="AE53" s="10">
        <f t="shared" si="131"/>
        <v>55925759.594628356</v>
      </c>
      <c r="AF53" s="10">
        <f t="shared" si="131"/>
        <v>55916867.488704689</v>
      </c>
      <c r="AG53" s="10">
        <f t="shared" si="131"/>
        <v>57255682.100560054</v>
      </c>
      <c r="AH53" s="10">
        <f t="shared" si="151"/>
        <v>56581180.536234066</v>
      </c>
      <c r="AI53" s="10">
        <f t="shared" si="132"/>
        <v>61925898.278780431</v>
      </c>
      <c r="AJ53" s="10">
        <f t="shared" si="133"/>
        <v>67708692.449648321</v>
      </c>
      <c r="AK53" s="10">
        <f t="shared" si="134"/>
        <v>75034103.218552768</v>
      </c>
      <c r="AL53" s="10">
        <f t="shared" si="135"/>
        <v>76037807.512708887</v>
      </c>
      <c r="AM53" s="10">
        <f t="shared" si="136"/>
        <v>80880192.995738283</v>
      </c>
      <c r="AN53" s="10">
        <f t="shared" si="137"/>
        <v>83985647.006395698</v>
      </c>
      <c r="AO53" s="10">
        <f t="shared" si="138"/>
        <v>90431829.11390613</v>
      </c>
      <c r="AP53" s="10">
        <f t="shared" si="139"/>
        <v>87406901.382486895</v>
      </c>
      <c r="AQ53" s="10">
        <f t="shared" si="140"/>
        <v>95132684.59400107</v>
      </c>
      <c r="AR53" s="10">
        <f t="shared" si="141"/>
        <v>98851742.161591619</v>
      </c>
      <c r="AS53" s="10">
        <f t="shared" si="142"/>
        <v>107552624.90697485</v>
      </c>
      <c r="AT53" s="10">
        <f t="shared" si="143"/>
        <v>105006357.77868582</v>
      </c>
      <c r="AU53" s="10">
        <f t="shared" si="144"/>
        <v>109935596.63604602</v>
      </c>
      <c r="AV53" s="10">
        <f t="shared" si="145"/>
        <v>108990470.0293016</v>
      </c>
      <c r="AW53" s="10">
        <f t="shared" si="146"/>
        <v>111841350.20991227</v>
      </c>
      <c r="AX53" s="10">
        <f t="shared" si="147"/>
        <v>112592565.51987088</v>
      </c>
      <c r="AY53" s="10">
        <f t="shared" si="148"/>
        <v>111360623.04684332</v>
      </c>
      <c r="AZ53" s="10">
        <f t="shared" si="149"/>
        <v>112028897.41357335</v>
      </c>
      <c r="BF53" s="1" t="str">
        <f>CALIBRAZIONELOMBARDIA!A85</f>
        <v>55 - 59</v>
      </c>
      <c r="BG53" s="10">
        <f>CALIBRAZIONELOMBARDIA!B85</f>
        <v>1024.6177805054119</v>
      </c>
      <c r="BH53" s="10">
        <f>CALIBRAZIONELOMBARDIA!C85</f>
        <v>1121.4895699393851</v>
      </c>
      <c r="BI53" s="10">
        <f>CALIBRAZIONELOMBARDIA!D85</f>
        <v>1174.6147944767781</v>
      </c>
      <c r="BJ53" s="10">
        <f>CALIBRAZIONELOMBARDIA!E85</f>
        <v>1168.2203591080056</v>
      </c>
      <c r="BK53" s="10">
        <f>CALIBRAZIONELOMBARDIA!F85</f>
        <v>1165.8423184329388</v>
      </c>
      <c r="BL53" s="10">
        <f>CALIBRAZIONELOMBARDIA!G85</f>
        <v>1117.5425742886443</v>
      </c>
      <c r="BM53" s="10">
        <f>CALIBRAZIONELOMBARDIA!H85</f>
        <v>1185.0485739203236</v>
      </c>
      <c r="BN53" s="10">
        <f>CALIBRAZIONELOMBARDIA!I85</f>
        <v>1243.2281673395821</v>
      </c>
      <c r="BO53" s="10">
        <f>CALIBRAZIONELOMBARDIA!J85</f>
        <v>1338.5800235224826</v>
      </c>
      <c r="BP53" s="10">
        <f>CALIBRAZIONELOMBARDIA!K85</f>
        <v>1337.5399305653377</v>
      </c>
      <c r="BQ53" s="10">
        <f>CALIBRAZIONELOMBARDIA!L85</f>
        <v>1431.9386894417485</v>
      </c>
      <c r="BR53" s="10">
        <f>CALIBRAZIONELOMBARDIA!M85</f>
        <v>1544.2228291024637</v>
      </c>
      <c r="BS53" s="10">
        <f>CALIBRAZIONELOMBARDIA!N85</f>
        <v>1635.5318873237743</v>
      </c>
      <c r="BT53" s="10">
        <f>CALIBRAZIONELOMBARDIA!O85</f>
        <v>1570.8799357048074</v>
      </c>
      <c r="BU53" s="10">
        <f>CALIBRAZIONELOMBARDIA!P85</f>
        <v>1689.4156487009832</v>
      </c>
      <c r="BV53" s="10">
        <f>CALIBRAZIONELOMBARDIA!Q85</f>
        <v>1729.7800787721424</v>
      </c>
      <c r="BW53" s="10">
        <f>CALIBRAZIONELOMBARDIA!R85</f>
        <v>1794.936997779954</v>
      </c>
      <c r="BX53" s="10">
        <f>CALIBRAZIONELOMBARDIA!S85</f>
        <v>1785.5491128685376</v>
      </c>
      <c r="BY53" s="10">
        <f>CALIBRAZIONELOMBARDIA!T85</f>
        <v>1867.5567668271331</v>
      </c>
      <c r="BZ53" s="10">
        <f>CALIBRAZIONELOMBARDIA!U85</f>
        <v>1848.7688502587077</v>
      </c>
      <c r="CA53" s="10">
        <f>CALIBRAZIONELOMBARDIA!V85</f>
        <v>1876.1549723195376</v>
      </c>
      <c r="CB53" s="10">
        <f>CALIBRAZIONELOMBARDIA!W85</f>
        <v>1873.1710507731229</v>
      </c>
      <c r="CC53" s="10">
        <f>CALIBRAZIONELOMBARDIA!X85</f>
        <v>1811.6845032674453</v>
      </c>
      <c r="CD53" s="10">
        <f>CALIBRAZIONELOMBARDIA!Y85</f>
        <v>1772.2165566737328</v>
      </c>
      <c r="CE53" s="22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E53" s="22"/>
      <c r="DF53" s="22"/>
      <c r="DG53" s="22"/>
      <c r="DH53" s="22"/>
      <c r="DI53" s="22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</row>
    <row r="54" spans="1:143" ht="22" thickTop="1" thickBot="1">
      <c r="A54" s="1" t="s">
        <v>11</v>
      </c>
      <c r="B54" s="2">
        <f t="shared" ref="B54:Y54" si="162">B14</f>
        <v>47607</v>
      </c>
      <c r="C54" s="2">
        <f t="shared" si="162"/>
        <v>48131</v>
      </c>
      <c r="D54" s="2">
        <f t="shared" si="162"/>
        <v>47818</v>
      </c>
      <c r="E54" s="2">
        <f t="shared" si="162"/>
        <v>47501</v>
      </c>
      <c r="F54" s="2">
        <f t="shared" si="162"/>
        <v>47143</v>
      </c>
      <c r="G54" s="2">
        <f t="shared" si="162"/>
        <v>46918</v>
      </c>
      <c r="H54" s="2">
        <f t="shared" si="162"/>
        <v>46184</v>
      </c>
      <c r="I54" s="2">
        <f t="shared" si="162"/>
        <v>46069</v>
      </c>
      <c r="J54" s="2">
        <f t="shared" si="162"/>
        <v>46430</v>
      </c>
      <c r="K54" s="2">
        <f t="shared" si="162"/>
        <v>47592</v>
      </c>
      <c r="L54" s="2">
        <f t="shared" si="162"/>
        <v>49084</v>
      </c>
      <c r="M54" s="2">
        <f t="shared" si="162"/>
        <v>50823</v>
      </c>
      <c r="N54" s="2">
        <f t="shared" si="162"/>
        <v>52949</v>
      </c>
      <c r="O54" s="2">
        <f t="shared" si="162"/>
        <v>54708</v>
      </c>
      <c r="P54" s="2">
        <f t="shared" si="162"/>
        <v>55598</v>
      </c>
      <c r="Q54" s="2">
        <f t="shared" si="162"/>
        <v>55290</v>
      </c>
      <c r="R54" s="2">
        <f t="shared" si="162"/>
        <v>53235</v>
      </c>
      <c r="S54" s="2">
        <f t="shared" si="162"/>
        <v>54377</v>
      </c>
      <c r="T54" s="2">
        <f t="shared" si="162"/>
        <v>54835</v>
      </c>
      <c r="U54" s="2">
        <f t="shared" si="162"/>
        <v>55579</v>
      </c>
      <c r="V54" s="2">
        <f t="shared" si="162"/>
        <v>56441</v>
      </c>
      <c r="W54" s="2">
        <f t="shared" si="162"/>
        <v>59193</v>
      </c>
      <c r="X54" s="2">
        <f t="shared" si="162"/>
        <v>57784</v>
      </c>
      <c r="Y54" s="2">
        <f t="shared" si="162"/>
        <v>57941</v>
      </c>
      <c r="AB54" s="1" t="str">
        <f t="shared" si="129"/>
        <v>60 - 64</v>
      </c>
      <c r="AC54" s="10">
        <f t="shared" si="131"/>
        <v>57887836.437408827</v>
      </c>
      <c r="AD54" s="10">
        <f t="shared" si="131"/>
        <v>64282728.579339929</v>
      </c>
      <c r="AE54" s="10">
        <f t="shared" si="131"/>
        <v>67132524.182746083</v>
      </c>
      <c r="AF54" s="10">
        <f t="shared" si="131"/>
        <v>66573490.602421366</v>
      </c>
      <c r="AG54" s="10">
        <f t="shared" si="131"/>
        <v>66193867.700759619</v>
      </c>
      <c r="AH54" s="10">
        <f t="shared" si="151"/>
        <v>63403583.626344465</v>
      </c>
      <c r="AI54" s="10">
        <f t="shared" si="132"/>
        <v>66458911.588644087</v>
      </c>
      <c r="AJ54" s="10">
        <f t="shared" si="133"/>
        <v>69850429.280873373</v>
      </c>
      <c r="AK54" s="10">
        <f t="shared" si="134"/>
        <v>76139033.234474421</v>
      </c>
      <c r="AL54" s="10">
        <f t="shared" si="135"/>
        <v>78348813.647097245</v>
      </c>
      <c r="AM54" s="10">
        <f t="shared" si="136"/>
        <v>86927340.016060159</v>
      </c>
      <c r="AN54" s="10">
        <f t="shared" si="137"/>
        <v>97551610.405489072</v>
      </c>
      <c r="AO54" s="10">
        <f t="shared" si="138"/>
        <v>108198655.31884302</v>
      </c>
      <c r="AP54" s="10">
        <f t="shared" si="139"/>
        <v>107945068.77829841</v>
      </c>
      <c r="AQ54" s="10">
        <f t="shared" si="140"/>
        <v>118621196.03852072</v>
      </c>
      <c r="AR54" s="10">
        <f t="shared" si="141"/>
        <v>121451192.22597995</v>
      </c>
      <c r="AS54" s="10">
        <f t="shared" si="142"/>
        <v>122019452.86258656</v>
      </c>
      <c r="AT54" s="10">
        <f t="shared" si="143"/>
        <v>124675716.91776109</v>
      </c>
      <c r="AU54" s="10">
        <f t="shared" si="144"/>
        <v>132219870.67932597</v>
      </c>
      <c r="AV54" s="10">
        <f t="shared" si="145"/>
        <v>133364163.8371968</v>
      </c>
      <c r="AW54" s="10">
        <f t="shared" si="146"/>
        <v>138114198.66625172</v>
      </c>
      <c r="AX54" s="10">
        <f t="shared" si="147"/>
        <v>144618118.85729215</v>
      </c>
      <c r="AY54" s="10">
        <f t="shared" si="148"/>
        <v>136541632.44938076</v>
      </c>
      <c r="AZ54" s="10">
        <f t="shared" si="149"/>
        <v>133929946.5340192</v>
      </c>
      <c r="BF54" s="1" t="str">
        <f>CALIBRAZIONELOMBARDIA!A86</f>
        <v>60 - 64</v>
      </c>
      <c r="BG54" s="10">
        <f>CALIBRAZIONELOMBARDIA!B86</f>
        <v>1215.9522010924618</v>
      </c>
      <c r="BH54" s="10">
        <f>CALIBRAZIONELOMBARDIA!C86</f>
        <v>1335.5784957582416</v>
      </c>
      <c r="BI54" s="10">
        <f>CALIBRAZIONELOMBARDIA!D86</f>
        <v>1403.9174407701303</v>
      </c>
      <c r="BJ54" s="10">
        <f>CALIBRAZIONELOMBARDIA!E86</f>
        <v>1401.5176649422406</v>
      </c>
      <c r="BK54" s="10">
        <f>CALIBRAZIONELOMBARDIA!F86</f>
        <v>1404.1080902946273</v>
      </c>
      <c r="BL54" s="10">
        <f>CALIBRAZIONELOMBARDIA!G86</f>
        <v>1351.3701271653622</v>
      </c>
      <c r="BM54" s="10">
        <f>CALIBRAZIONELOMBARDIA!H86</f>
        <v>1439.0029358358759</v>
      </c>
      <c r="BN54" s="10">
        <f>CALIBRAZIONELOMBARDIA!I86</f>
        <v>1516.2132731527354</v>
      </c>
      <c r="BO54" s="10">
        <f>CALIBRAZIONELOMBARDIA!J86</f>
        <v>1639.8671814446354</v>
      </c>
      <c r="BP54" s="10">
        <f>CALIBRAZIONELOMBARDIA!K86</f>
        <v>1646.2601623612634</v>
      </c>
      <c r="BQ54" s="10">
        <f>CALIBRAZIONELOMBARDIA!L86</f>
        <v>1770.9913620744062</v>
      </c>
      <c r="BR54" s="10">
        <f>CALIBRAZIONELOMBARDIA!M86</f>
        <v>1919.4382544416715</v>
      </c>
      <c r="BS54" s="10">
        <f>CALIBRAZIONELOMBARDIA!N86</f>
        <v>2043.4504016854526</v>
      </c>
      <c r="BT54" s="10">
        <f>CALIBRAZIONELOMBARDIA!O86</f>
        <v>1973.1130507110186</v>
      </c>
      <c r="BU54" s="10">
        <f>CALIBRAZIONELOMBARDIA!P86</f>
        <v>2133.5514953509251</v>
      </c>
      <c r="BV54" s="10">
        <f>CALIBRAZIONELOMBARDIA!Q86</f>
        <v>2196.6213099291003</v>
      </c>
      <c r="BW54" s="10">
        <f>CALIBRAZIONELOMBARDIA!R86</f>
        <v>2292.0907835556786</v>
      </c>
      <c r="BX54" s="10">
        <f>CALIBRAZIONELOMBARDIA!S86</f>
        <v>2292.8024149504586</v>
      </c>
      <c r="BY54" s="10">
        <f>CALIBRAZIONELOMBARDIA!T86</f>
        <v>2411.2313427432473</v>
      </c>
      <c r="BZ54" s="10">
        <f>CALIBRAZIONELOMBARDIA!U86</f>
        <v>2399.5423422011336</v>
      </c>
      <c r="CA54" s="10">
        <f>CALIBRAZIONELOMBARDIA!V86</f>
        <v>2447.0544226050515</v>
      </c>
      <c r="CB54" s="10">
        <f>CALIBRAZIONELOMBARDIA!W86</f>
        <v>2443.1625168059086</v>
      </c>
      <c r="CC54" s="10">
        <f>CALIBRAZIONELOMBARDIA!X86</f>
        <v>2362.9660883528445</v>
      </c>
      <c r="CD54" s="10">
        <f>CALIBRAZIONELOMBARDIA!Y86</f>
        <v>2311.4883508054609</v>
      </c>
      <c r="CE54" s="22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E54" s="22"/>
      <c r="DF54" s="22"/>
      <c r="DG54" s="22"/>
      <c r="DH54" s="22"/>
      <c r="DI54" s="22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</row>
    <row r="55" spans="1:143" ht="22" thickTop="1" thickBot="1">
      <c r="A55" s="1" t="s">
        <v>12</v>
      </c>
      <c r="B55" s="2">
        <f t="shared" ref="B55:Y55" si="163">B15</f>
        <v>45432</v>
      </c>
      <c r="C55" s="2">
        <f t="shared" si="163"/>
        <v>45830</v>
      </c>
      <c r="D55" s="2">
        <f t="shared" si="163"/>
        <v>45725</v>
      </c>
      <c r="E55" s="2">
        <f t="shared" si="163"/>
        <v>45399</v>
      </c>
      <c r="F55" s="2">
        <f t="shared" si="163"/>
        <v>44833</v>
      </c>
      <c r="G55" s="2">
        <f t="shared" si="163"/>
        <v>44497</v>
      </c>
      <c r="H55" s="2">
        <f t="shared" si="163"/>
        <v>45070</v>
      </c>
      <c r="I55" s="2">
        <f t="shared" si="163"/>
        <v>44980</v>
      </c>
      <c r="J55" s="2">
        <f t="shared" si="163"/>
        <v>44846</v>
      </c>
      <c r="K55" s="2">
        <f t="shared" si="163"/>
        <v>44628</v>
      </c>
      <c r="L55" s="2">
        <f t="shared" si="163"/>
        <v>44616</v>
      </c>
      <c r="M55" s="2">
        <f t="shared" si="163"/>
        <v>44050</v>
      </c>
      <c r="N55" s="2">
        <f t="shared" si="163"/>
        <v>43924</v>
      </c>
      <c r="O55" s="2">
        <f t="shared" si="163"/>
        <v>44303</v>
      </c>
      <c r="P55" s="2">
        <f t="shared" si="163"/>
        <v>45461</v>
      </c>
      <c r="Q55" s="2">
        <f t="shared" si="163"/>
        <v>46986</v>
      </c>
      <c r="R55" s="2">
        <f t="shared" si="163"/>
        <v>48778</v>
      </c>
      <c r="S55" s="2">
        <f t="shared" si="163"/>
        <v>51077</v>
      </c>
      <c r="T55" s="2">
        <f t="shared" si="163"/>
        <v>52764</v>
      </c>
      <c r="U55" s="2">
        <f t="shared" si="163"/>
        <v>53793</v>
      </c>
      <c r="V55" s="2">
        <f t="shared" si="163"/>
        <v>53555</v>
      </c>
      <c r="W55" s="2">
        <f t="shared" si="163"/>
        <v>51615</v>
      </c>
      <c r="X55" s="2">
        <f t="shared" si="163"/>
        <v>52517</v>
      </c>
      <c r="Y55" s="2">
        <f t="shared" si="163"/>
        <v>53069</v>
      </c>
      <c r="AB55" s="1" t="str">
        <f t="shared" si="129"/>
        <v>65 - 69</v>
      </c>
      <c r="AC55" s="10">
        <f t="shared" si="131"/>
        <v>64026906.919474289</v>
      </c>
      <c r="AD55" s="10">
        <f t="shared" si="131"/>
        <v>71127946.948614106</v>
      </c>
      <c r="AE55" s="10">
        <f t="shared" si="131"/>
        <v>74795688.653618827</v>
      </c>
      <c r="AF55" s="10">
        <f t="shared" si="131"/>
        <v>74338389.369904175</v>
      </c>
      <c r="AG55" s="10">
        <f t="shared" si="131"/>
        <v>73753799.2100472</v>
      </c>
      <c r="AH55" s="10">
        <f t="shared" si="151"/>
        <v>70655278.787629262</v>
      </c>
      <c r="AI55" s="10">
        <f t="shared" si="132"/>
        <v>76433571.153454006</v>
      </c>
      <c r="AJ55" s="10">
        <f t="shared" si="133"/>
        <v>80623053.322182044</v>
      </c>
      <c r="AK55" s="10">
        <f t="shared" si="134"/>
        <v>87219718.097080424</v>
      </c>
      <c r="AL55" s="10">
        <f t="shared" si="135"/>
        <v>87429908.400964066</v>
      </c>
      <c r="AM55" s="10">
        <f t="shared" si="136"/>
        <v>94365905.425749183</v>
      </c>
      <c r="AN55" s="10">
        <f t="shared" si="137"/>
        <v>101363053.53318466</v>
      </c>
      <c r="AO55" s="10">
        <f t="shared" si="138"/>
        <v>108042232.04253659</v>
      </c>
      <c r="AP55" s="10">
        <f t="shared" si="139"/>
        <v>105686425.44212715</v>
      </c>
      <c r="AQ55" s="10">
        <f t="shared" si="140"/>
        <v>117827818.59353238</v>
      </c>
      <c r="AR55" s="10">
        <f t="shared" si="141"/>
        <v>126036843.67778504</v>
      </c>
      <c r="AS55" s="10">
        <f t="shared" si="142"/>
        <v>137319288.51613081</v>
      </c>
      <c r="AT55" s="10">
        <f t="shared" si="143"/>
        <v>144759635.91086641</v>
      </c>
      <c r="AU55" s="10">
        <f t="shared" si="144"/>
        <v>158395098.2617279</v>
      </c>
      <c r="AV55" s="10">
        <f t="shared" si="145"/>
        <v>162002038.67562506</v>
      </c>
      <c r="AW55" s="10">
        <f t="shared" si="146"/>
        <v>165987429.91674536</v>
      </c>
      <c r="AX55" s="10">
        <f t="shared" si="147"/>
        <v>159720196.99361178</v>
      </c>
      <c r="AY55" s="10">
        <f t="shared" si="148"/>
        <v>157176982.54957378</v>
      </c>
      <c r="AZ55" s="10">
        <f t="shared" si="149"/>
        <v>155368925.37319529</v>
      </c>
      <c r="BF55" s="1" t="str">
        <f>CALIBRAZIONELOMBARDIA!A87</f>
        <v>65 - 69</v>
      </c>
      <c r="BG55" s="10">
        <f>CALIBRAZIONELOMBARDIA!B87</f>
        <v>1409.2909605448647</v>
      </c>
      <c r="BH55" s="10">
        <f>CALIBRAZIONELOMBARDIA!C87</f>
        <v>1551.9953512680363</v>
      </c>
      <c r="BI55" s="10">
        <f>CALIBRAZIONELOMBARDIA!D87</f>
        <v>1635.7723051638891</v>
      </c>
      <c r="BJ55" s="10">
        <f>CALIBRAZIONELOMBARDIA!E87</f>
        <v>1637.4455245689151</v>
      </c>
      <c r="BK55" s="10">
        <f>CALIBRAZIONELOMBARDIA!F87</f>
        <v>1645.0783844500077</v>
      </c>
      <c r="BL55" s="10">
        <f>CALIBRAZIONELOMBARDIA!G87</f>
        <v>1587.8661210335363</v>
      </c>
      <c r="BM55" s="10">
        <f>CALIBRAZIONELOMBARDIA!H87</f>
        <v>1695.8857588962505</v>
      </c>
      <c r="BN55" s="10">
        <f>CALIBRAZIONELOMBARDIA!I87</f>
        <v>1792.4200382877289</v>
      </c>
      <c r="BO55" s="10">
        <f>CALIBRAZIONELOMBARDIA!J87</f>
        <v>1944.8717410043353</v>
      </c>
      <c r="BP55" s="10">
        <f>CALIBRAZIONELOMBARDIA!K87</f>
        <v>1959.0819306481146</v>
      </c>
      <c r="BQ55" s="10">
        <f>CALIBRAZIONELOMBARDIA!L87</f>
        <v>2115.0687068708353</v>
      </c>
      <c r="BR55" s="10">
        <f>CALIBRAZIONELOMBARDIA!M87</f>
        <v>2301.0908861108892</v>
      </c>
      <c r="BS55" s="10">
        <f>CALIBRAZIONELOMBARDIA!N87</f>
        <v>2459.7539395896683</v>
      </c>
      <c r="BT55" s="10">
        <f>CALIBRAZIONELOMBARDIA!O87</f>
        <v>2385.5365424943493</v>
      </c>
      <c r="BU55" s="10">
        <f>CALIBRAZIONELOMBARDIA!P87</f>
        <v>2591.8439672143681</v>
      </c>
      <c r="BV55" s="10">
        <f>CALIBRAZIONELOMBARDIA!Q87</f>
        <v>2682.4339947598228</v>
      </c>
      <c r="BW55" s="10">
        <f>CALIBRAZIONELOMBARDIA!R87</f>
        <v>2815.1889892191316</v>
      </c>
      <c r="BX55" s="10">
        <f>CALIBRAZIONELOMBARDIA!S87</f>
        <v>2834.1452299639054</v>
      </c>
      <c r="BY55" s="10">
        <f>CALIBRAZIONELOMBARDIA!T87</f>
        <v>3001.9539508325352</v>
      </c>
      <c r="BZ55" s="10">
        <f>CALIBRAZIONELOMBARDIA!U87</f>
        <v>3011.5821514997315</v>
      </c>
      <c r="CA55" s="10">
        <f>CALIBRAZIONELOMBARDIA!V87</f>
        <v>3099.3825024133203</v>
      </c>
      <c r="CB55" s="10">
        <f>CALIBRAZIONELOMBARDIA!W87</f>
        <v>3094.4531045938543</v>
      </c>
      <c r="CC55" s="10">
        <f>CALIBRAZIONELOMBARDIA!X87</f>
        <v>2992.8781642053768</v>
      </c>
      <c r="CD55" s="10">
        <f>CALIBRAZIONELOMBARDIA!Y87</f>
        <v>2927.6776531156661</v>
      </c>
      <c r="CE55" s="22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E55" s="22"/>
      <c r="DF55" s="22"/>
      <c r="DG55" s="22"/>
      <c r="DH55" s="22"/>
      <c r="DI55" s="22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</row>
    <row r="56" spans="1:143" ht="22" thickTop="1" thickBot="1">
      <c r="A56" s="1" t="s">
        <v>13</v>
      </c>
      <c r="B56" s="2">
        <f t="shared" ref="B56:Y56" si="164">B16</f>
        <v>20801</v>
      </c>
      <c r="C56" s="2">
        <f t="shared" si="164"/>
        <v>23494</v>
      </c>
      <c r="D56" s="2">
        <f t="shared" si="164"/>
        <v>28256</v>
      </c>
      <c r="E56" s="2">
        <f t="shared" si="164"/>
        <v>33216</v>
      </c>
      <c r="F56" s="2">
        <f t="shared" si="164"/>
        <v>38299</v>
      </c>
      <c r="G56" s="2">
        <f t="shared" si="164"/>
        <v>40940</v>
      </c>
      <c r="H56" s="2">
        <f t="shared" si="164"/>
        <v>41300</v>
      </c>
      <c r="I56" s="2">
        <f t="shared" si="164"/>
        <v>41248</v>
      </c>
      <c r="J56" s="2">
        <f t="shared" si="164"/>
        <v>41181</v>
      </c>
      <c r="K56" s="2">
        <f t="shared" si="164"/>
        <v>40765</v>
      </c>
      <c r="L56" s="2">
        <f t="shared" si="164"/>
        <v>40557</v>
      </c>
      <c r="M56" s="2">
        <f t="shared" si="164"/>
        <v>41207</v>
      </c>
      <c r="N56" s="2">
        <f t="shared" si="164"/>
        <v>41284</v>
      </c>
      <c r="O56" s="2">
        <f t="shared" si="164"/>
        <v>41346</v>
      </c>
      <c r="P56" s="2">
        <f t="shared" si="164"/>
        <v>41289</v>
      </c>
      <c r="Q56" s="2">
        <f t="shared" si="164"/>
        <v>41414</v>
      </c>
      <c r="R56" s="2">
        <f t="shared" si="164"/>
        <v>41008</v>
      </c>
      <c r="S56" s="2">
        <f t="shared" si="164"/>
        <v>41079</v>
      </c>
      <c r="T56" s="2">
        <f t="shared" si="164"/>
        <v>41624</v>
      </c>
      <c r="U56" s="2">
        <f t="shared" si="164"/>
        <v>42958</v>
      </c>
      <c r="V56" s="2">
        <f t="shared" si="164"/>
        <v>44590</v>
      </c>
      <c r="W56" s="2">
        <f t="shared" si="164"/>
        <v>46314</v>
      </c>
      <c r="X56" s="2">
        <f t="shared" si="164"/>
        <v>48176</v>
      </c>
      <c r="Y56" s="2">
        <f t="shared" si="164"/>
        <v>49895</v>
      </c>
      <c r="AB56" s="1" t="str">
        <f t="shared" si="129"/>
        <v>70 - 74</v>
      </c>
      <c r="AC56" s="10">
        <f t="shared" si="131"/>
        <v>33491401.069414169</v>
      </c>
      <c r="AD56" s="10">
        <f t="shared" si="131"/>
        <v>41757333.954012357</v>
      </c>
      <c r="AE56" s="10">
        <f t="shared" si="131"/>
        <v>53057864.899641849</v>
      </c>
      <c r="AF56" s="10">
        <f t="shared" si="131"/>
        <v>62582205.491593473</v>
      </c>
      <c r="AG56" s="10">
        <f t="shared" si="131"/>
        <v>72663396.24534151</v>
      </c>
      <c r="AH56" s="10">
        <f t="shared" si="151"/>
        <v>75142753.673089236</v>
      </c>
      <c r="AI56" s="10">
        <f t="shared" si="132"/>
        <v>81138646.074765414</v>
      </c>
      <c r="AJ56" s="10">
        <f t="shared" si="133"/>
        <v>85830919.819526672</v>
      </c>
      <c r="AK56" s="10">
        <f t="shared" si="134"/>
        <v>93167450.786468133</v>
      </c>
      <c r="AL56" s="10">
        <f t="shared" si="135"/>
        <v>93075788.497324705</v>
      </c>
      <c r="AM56" s="10">
        <f t="shared" si="136"/>
        <v>100147604.65874009</v>
      </c>
      <c r="AN56" s="10">
        <f t="shared" si="137"/>
        <v>110873662.14063199</v>
      </c>
      <c r="AO56" s="10">
        <f t="shared" si="138"/>
        <v>118898056.46534681</v>
      </c>
      <c r="AP56" s="10">
        <f t="shared" si="139"/>
        <v>115607312.12997761</v>
      </c>
      <c r="AQ56" s="10">
        <f t="shared" si="140"/>
        <v>125527809.78741504</v>
      </c>
      <c r="AR56" s="10">
        <f t="shared" si="141"/>
        <v>130360986.16780101</v>
      </c>
      <c r="AS56" s="10">
        <f t="shared" si="142"/>
        <v>135468970.82318702</v>
      </c>
      <c r="AT56" s="10">
        <f t="shared" si="143"/>
        <v>136548167.05849147</v>
      </c>
      <c r="AU56" s="10">
        <f t="shared" si="144"/>
        <v>146395010.43473035</v>
      </c>
      <c r="AV56" s="10">
        <f t="shared" si="145"/>
        <v>151310089.7146174</v>
      </c>
      <c r="AW56" s="10">
        <f t="shared" si="146"/>
        <v>161237270.54389456</v>
      </c>
      <c r="AX56" s="10">
        <f t="shared" si="147"/>
        <v>167204894.16068989</v>
      </c>
      <c r="AY56" s="10">
        <f t="shared" si="148"/>
        <v>168218038.39970085</v>
      </c>
      <c r="AZ56" s="10">
        <f t="shared" si="149"/>
        <v>170424909.95669866</v>
      </c>
      <c r="BF56" s="1" t="str">
        <f>CALIBRAZIONELOMBARDIA!A88</f>
        <v>70 - 74</v>
      </c>
      <c r="BG56" s="10">
        <f>CALIBRAZIONELOMBARDIA!B88</f>
        <v>1610.0861049667885</v>
      </c>
      <c r="BH56" s="10">
        <f>CALIBRAZIONELOMBARDIA!C88</f>
        <v>1777.3616222870673</v>
      </c>
      <c r="BI56" s="10">
        <f>CALIBRAZIONELOMBARDIA!D88</f>
        <v>1877.7556943531233</v>
      </c>
      <c r="BJ56" s="10">
        <f>CALIBRAZIONELOMBARDIA!E88</f>
        <v>1884.0981903779345</v>
      </c>
      <c r="BK56" s="10">
        <f>CALIBRAZIONELOMBARDIA!F88</f>
        <v>1897.2661491250817</v>
      </c>
      <c r="BL56" s="10">
        <f>CALIBRAZIONELOMBARDIA!G88</f>
        <v>1835.4360936269966</v>
      </c>
      <c r="BM56" s="10">
        <f>CALIBRAZIONELOMBARDIA!H88</f>
        <v>1964.616127718291</v>
      </c>
      <c r="BN56" s="10">
        <f>CALIBRAZIONELOMBARDIA!I88</f>
        <v>2080.8504611017911</v>
      </c>
      <c r="BO56" s="10">
        <f>CALIBRAZIONELOMBARDIA!J88</f>
        <v>2262.3892277134632</v>
      </c>
      <c r="BP56" s="10">
        <f>CALIBRAZIONELOMBARDIA!K88</f>
        <v>2283.227977365993</v>
      </c>
      <c r="BQ56" s="10">
        <f>CALIBRAZIONELOMBARDIA!L88</f>
        <v>2469.3050437344991</v>
      </c>
      <c r="BR56" s="10">
        <f>CALIBRAZIONELOMBARDIA!M88</f>
        <v>2690.6511549162033</v>
      </c>
      <c r="BS56" s="10">
        <f>CALIBRAZIONELOMBARDIA!N88</f>
        <v>2880.003305526277</v>
      </c>
      <c r="BT56" s="10">
        <f>CALIBRAZIONELOMBARDIA!O88</f>
        <v>2796.0942323314857</v>
      </c>
      <c r="BU56" s="10">
        <f>CALIBRAZIONELOMBARDIA!P88</f>
        <v>3040.2240254647736</v>
      </c>
      <c r="BV56" s="10">
        <f>CALIBRAZIONELOMBARDIA!Q88</f>
        <v>3147.7516339354083</v>
      </c>
      <c r="BW56" s="10">
        <f>CALIBRAZIONELOMBARDIA!R88</f>
        <v>3303.4766587784584</v>
      </c>
      <c r="BX56" s="10">
        <f>CALIBRAZIONELOMBARDIA!S88</f>
        <v>3324.0382448085757</v>
      </c>
      <c r="BY56" s="10">
        <f>CALIBRAZIONELOMBARDIA!T88</f>
        <v>3517.0817421374772</v>
      </c>
      <c r="BZ56" s="10">
        <f>CALIBRAZIONELOMBARDIA!U88</f>
        <v>3522.2796618701386</v>
      </c>
      <c r="CA56" s="10">
        <f>CALIBRAZIONELOMBARDIA!V88</f>
        <v>3615.9961996836637</v>
      </c>
      <c r="CB56" s="10">
        <f>CALIBRAZIONELOMBARDIA!W88</f>
        <v>3610.2451561232001</v>
      </c>
      <c r="CC56" s="10">
        <f>CALIBRAZIONELOMBARDIA!X88</f>
        <v>3491.7394221126879</v>
      </c>
      <c r="CD56" s="10">
        <f>CALIBRAZIONELOMBARDIA!Y88</f>
        <v>3415.6711084617427</v>
      </c>
      <c r="CE56" s="22"/>
      <c r="CN56" s="55" t="s">
        <v>71</v>
      </c>
      <c r="CO56" s="55"/>
      <c r="CP56" s="55"/>
      <c r="CQ56" s="55"/>
      <c r="CR56" s="55"/>
      <c r="CS56" s="55"/>
      <c r="CT56" s="55"/>
      <c r="CU56" s="55"/>
      <c r="CV56" s="55"/>
      <c r="CW56" s="55"/>
      <c r="CX56" s="55"/>
      <c r="CY56" s="55"/>
      <c r="CZ56" s="55"/>
      <c r="DA56" s="55"/>
      <c r="DE56" s="22"/>
      <c r="DF56" s="22"/>
      <c r="DG56" s="22"/>
      <c r="DH56" s="22"/>
      <c r="DI56" s="22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</row>
    <row r="57" spans="1:143" ht="22" thickTop="1" thickBot="1">
      <c r="A57" s="1" t="s">
        <v>14</v>
      </c>
      <c r="B57" s="2">
        <f t="shared" ref="B57:Y57" si="165">B17</f>
        <v>30302</v>
      </c>
      <c r="C57" s="2">
        <f t="shared" si="165"/>
        <v>28883</v>
      </c>
      <c r="D57" s="2">
        <f t="shared" si="165"/>
        <v>25620</v>
      </c>
      <c r="E57" s="2">
        <f t="shared" si="165"/>
        <v>21942</v>
      </c>
      <c r="F57" s="2">
        <f t="shared" si="165"/>
        <v>18607</v>
      </c>
      <c r="G57" s="2">
        <f t="shared" si="165"/>
        <v>17583</v>
      </c>
      <c r="H57" s="2">
        <f t="shared" si="165"/>
        <v>19989</v>
      </c>
      <c r="I57" s="2">
        <f t="shared" si="165"/>
        <v>24204</v>
      </c>
      <c r="J57" s="2">
        <f t="shared" si="165"/>
        <v>28497</v>
      </c>
      <c r="K57" s="2">
        <f t="shared" si="165"/>
        <v>32839</v>
      </c>
      <c r="L57" s="2">
        <f t="shared" si="165"/>
        <v>35289</v>
      </c>
      <c r="M57" s="2">
        <f t="shared" si="165"/>
        <v>35805</v>
      </c>
      <c r="N57" s="2">
        <f t="shared" si="165"/>
        <v>35751</v>
      </c>
      <c r="O57" s="2">
        <f t="shared" si="165"/>
        <v>35816</v>
      </c>
      <c r="P57" s="2">
        <f t="shared" si="165"/>
        <v>35640</v>
      </c>
      <c r="Q57" s="2">
        <f t="shared" si="165"/>
        <v>35628</v>
      </c>
      <c r="R57" s="2">
        <f t="shared" si="165"/>
        <v>36258</v>
      </c>
      <c r="S57" s="2">
        <f t="shared" si="165"/>
        <v>36560</v>
      </c>
      <c r="T57" s="2">
        <f t="shared" si="165"/>
        <v>36568</v>
      </c>
      <c r="U57" s="2">
        <f t="shared" si="165"/>
        <v>36817</v>
      </c>
      <c r="V57" s="2">
        <f t="shared" si="165"/>
        <v>37161</v>
      </c>
      <c r="W57" s="2">
        <f t="shared" si="165"/>
        <v>37053</v>
      </c>
      <c r="X57" s="2">
        <f t="shared" si="165"/>
        <v>37170</v>
      </c>
      <c r="Y57" s="2">
        <f t="shared" si="165"/>
        <v>37738</v>
      </c>
      <c r="AB57" s="1" t="str">
        <f t="shared" si="129"/>
        <v>75 - 79</v>
      </c>
      <c r="AC57" s="10">
        <f t="shared" si="131"/>
        <v>54960038.202219263</v>
      </c>
      <c r="AD57" s="10">
        <f t="shared" si="131"/>
        <v>57999016.070134073</v>
      </c>
      <c r="AE57" s="10">
        <f t="shared" si="131"/>
        <v>54518742.93925909</v>
      </c>
      <c r="AF57" s="10">
        <f t="shared" si="131"/>
        <v>46998655.716452092</v>
      </c>
      <c r="AG57" s="10">
        <f t="shared" si="131"/>
        <v>40266652.096530735</v>
      </c>
      <c r="AH57" s="10">
        <f t="shared" si="151"/>
        <v>36937720.00119298</v>
      </c>
      <c r="AI57" s="10">
        <f t="shared" si="132"/>
        <v>45109738.5244793</v>
      </c>
      <c r="AJ57" s="10">
        <f t="shared" si="133"/>
        <v>58071836.439243212</v>
      </c>
      <c r="AK57" s="10">
        <f t="shared" si="134"/>
        <v>74630859.924783766</v>
      </c>
      <c r="AL57" s="10">
        <f t="shared" si="135"/>
        <v>87154693.128522798</v>
      </c>
      <c r="AM57" s="10">
        <f t="shared" si="136"/>
        <v>101732065.23295094</v>
      </c>
      <c r="AN57" s="10">
        <f t="shared" si="137"/>
        <v>112989428.01129417</v>
      </c>
      <c r="AO57" s="10">
        <f t="shared" si="138"/>
        <v>121344671.52061194</v>
      </c>
      <c r="AP57" s="10">
        <f t="shared" si="139"/>
        <v>118629037.95406002</v>
      </c>
      <c r="AQ57" s="10">
        <f t="shared" si="140"/>
        <v>129050241.83906287</v>
      </c>
      <c r="AR57" s="10">
        <f t="shared" si="141"/>
        <v>134339543.68914217</v>
      </c>
      <c r="AS57" s="10">
        <f t="shared" si="142"/>
        <v>144357704.94647419</v>
      </c>
      <c r="AT57" s="10">
        <f t="shared" si="143"/>
        <v>147421696.66100115</v>
      </c>
      <c r="AU57" s="10">
        <f t="shared" si="144"/>
        <v>157103241.16148037</v>
      </c>
      <c r="AV57" s="10">
        <f t="shared" si="145"/>
        <v>159585069.83298779</v>
      </c>
      <c r="AW57" s="10">
        <f t="shared" si="146"/>
        <v>166678881.79468763</v>
      </c>
      <c r="AX57" s="10">
        <f t="shared" si="147"/>
        <v>165930144.327831</v>
      </c>
      <c r="AY57" s="10">
        <f t="shared" si="148"/>
        <v>160990262.23671812</v>
      </c>
      <c r="AZ57" s="10">
        <f t="shared" si="149"/>
        <v>159889574.56117213</v>
      </c>
      <c r="BF57" s="1" t="str">
        <f>CALIBRAZIONELOMBARDIA!A89</f>
        <v>75 - 79</v>
      </c>
      <c r="BG57" s="10">
        <f>CALIBRAZIONELOMBARDIA!B89</f>
        <v>1813.7429279327853</v>
      </c>
      <c r="BH57" s="10">
        <f>CALIBRAZIONELOMBARDIA!C89</f>
        <v>2008.0675854355181</v>
      </c>
      <c r="BI57" s="10">
        <f>CALIBRAZIONELOMBARDIA!D89</f>
        <v>2127.9759148813073</v>
      </c>
      <c r="BJ57" s="10">
        <f>CALIBRAZIONELOMBARDIA!E89</f>
        <v>2141.9494903131936</v>
      </c>
      <c r="BK57" s="10">
        <f>CALIBRAZIONELOMBARDIA!F89</f>
        <v>2164.0593376971428</v>
      </c>
      <c r="BL57" s="10">
        <f>CALIBRAZIONELOMBARDIA!G89</f>
        <v>2100.7632372856156</v>
      </c>
      <c r="BM57" s="10">
        <f>CALIBRAZIONELOMBARDIA!H89</f>
        <v>2256.7281266936466</v>
      </c>
      <c r="BN57" s="10">
        <f>CALIBRAZIONELOMBARDIA!I89</f>
        <v>2399.2660898712284</v>
      </c>
      <c r="BO57" s="10">
        <f>CALIBRAZIONELOMBARDIA!J89</f>
        <v>2618.9023379578121</v>
      </c>
      <c r="BP57" s="10">
        <f>CALIBRAZIONELOMBARDIA!K89</f>
        <v>2653.999608042961</v>
      </c>
      <c r="BQ57" s="10">
        <f>CALIBRAZIONELOMBARDIA!L89</f>
        <v>2882.826524779703</v>
      </c>
      <c r="BR57" s="10">
        <f>CALIBRAZIONELOMBARDIA!M89</f>
        <v>3155.6885354362289</v>
      </c>
      <c r="BS57" s="10">
        <f>CALIBRAZIONELOMBARDIA!N89</f>
        <v>3394.1616044477619</v>
      </c>
      <c r="BT57" s="10">
        <f>CALIBRAZIONELOMBARDIA!O89</f>
        <v>3312.1799741473092</v>
      </c>
      <c r="BU57" s="10">
        <f>CALIBRAZIONELOMBARDIA!P89</f>
        <v>3620.9383232060291</v>
      </c>
      <c r="BV57" s="10">
        <f>CALIBRAZIONELOMBARDIA!Q89</f>
        <v>3770.6170340502458</v>
      </c>
      <c r="BW57" s="10">
        <f>CALIBRAZIONELOMBARDIA!R89</f>
        <v>3981.4028613402334</v>
      </c>
      <c r="BX57" s="10">
        <f>CALIBRAZIONELOMBARDIA!S89</f>
        <v>4032.3221187363552</v>
      </c>
      <c r="BY57" s="10">
        <f>CALIBRAZIONELOMBARDIA!T89</f>
        <v>4296.1945187453612</v>
      </c>
      <c r="BZ57" s="10">
        <f>CALIBRAZIONELOMBARDIA!U89</f>
        <v>4334.5484377593984</v>
      </c>
      <c r="CA57" s="10">
        <f>CALIBRAZIONELOMBARDIA!V89</f>
        <v>4485.3174509482424</v>
      </c>
      <c r="CB57" s="10">
        <f>CALIBRAZIONELOMBARDIA!W89</f>
        <v>4478.1837996337945</v>
      </c>
      <c r="CC57" s="10">
        <f>CALIBRAZIONELOMBARDIA!X89</f>
        <v>4331.1881150583295</v>
      </c>
      <c r="CD57" s="10">
        <f>CALIBRAZIONELOMBARDIA!Y89</f>
        <v>4236.832226434155</v>
      </c>
      <c r="CE57" s="22"/>
      <c r="DE57" s="22"/>
      <c r="DF57" s="22"/>
      <c r="DG57" s="22"/>
      <c r="DH57" s="22"/>
      <c r="DI57" s="22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</row>
    <row r="58" spans="1:143" ht="27" thickTop="1" thickBot="1">
      <c r="A58" s="1" t="s">
        <v>15</v>
      </c>
      <c r="B58" s="2">
        <f t="shared" ref="B58:Y58" si="166">B18</f>
        <v>18218</v>
      </c>
      <c r="C58" s="2">
        <f t="shared" si="166"/>
        <v>19314</v>
      </c>
      <c r="D58" s="2">
        <f t="shared" si="166"/>
        <v>20231</v>
      </c>
      <c r="E58" s="2">
        <f t="shared" si="166"/>
        <v>21554</v>
      </c>
      <c r="F58" s="2">
        <f t="shared" si="166"/>
        <v>22444</v>
      </c>
      <c r="G58" s="2">
        <f t="shared" si="166"/>
        <v>22760</v>
      </c>
      <c r="H58" s="2">
        <f t="shared" si="166"/>
        <v>21800</v>
      </c>
      <c r="I58" s="2">
        <f t="shared" si="166"/>
        <v>19240</v>
      </c>
      <c r="J58" s="2">
        <f t="shared" si="166"/>
        <v>16501</v>
      </c>
      <c r="K58" s="2">
        <f t="shared" si="166"/>
        <v>14006</v>
      </c>
      <c r="L58" s="2">
        <f t="shared" si="166"/>
        <v>13515</v>
      </c>
      <c r="M58" s="2">
        <f t="shared" si="166"/>
        <v>15669</v>
      </c>
      <c r="N58" s="2">
        <f t="shared" si="166"/>
        <v>19211</v>
      </c>
      <c r="O58" s="2">
        <f t="shared" si="166"/>
        <v>22826</v>
      </c>
      <c r="P58" s="2">
        <f t="shared" si="166"/>
        <v>26096</v>
      </c>
      <c r="Q58" s="2">
        <f t="shared" si="166"/>
        <v>28097</v>
      </c>
      <c r="R58" s="2">
        <f t="shared" si="166"/>
        <v>28523</v>
      </c>
      <c r="S58" s="2">
        <f t="shared" si="166"/>
        <v>28868</v>
      </c>
      <c r="T58" s="2">
        <f t="shared" si="166"/>
        <v>28927</v>
      </c>
      <c r="U58" s="2">
        <f t="shared" si="166"/>
        <v>28830</v>
      </c>
      <c r="V58" s="2">
        <f t="shared" si="166"/>
        <v>28989</v>
      </c>
      <c r="W58" s="2">
        <f t="shared" si="166"/>
        <v>29575</v>
      </c>
      <c r="X58" s="2">
        <f t="shared" si="166"/>
        <v>29852</v>
      </c>
      <c r="Y58" s="2">
        <f t="shared" si="166"/>
        <v>30220</v>
      </c>
      <c r="AB58" s="1" t="str">
        <f t="shared" si="129"/>
        <v>80 - 84</v>
      </c>
      <c r="AC58" s="10">
        <f t="shared" ref="AC58:AC59" si="167">B58*BG58</f>
        <v>36535296.55231189</v>
      </c>
      <c r="AD58" s="10">
        <f t="shared" ref="AD58:AD59" si="168">C58*BH58</f>
        <v>42961338.731569387</v>
      </c>
      <c r="AE58" s="10">
        <f t="shared" ref="AE58:AE59" si="169">D58*BI58</f>
        <v>47774980.06195198</v>
      </c>
      <c r="AF58" s="10">
        <f t="shared" ref="AF58:AF59" si="170">E58*BJ58</f>
        <v>51326240.293197826</v>
      </c>
      <c r="AG58" s="10">
        <f t="shared" ref="AG58:AG59" si="171">F58*BK58</f>
        <v>54094455.911410734</v>
      </c>
      <c r="AH58" s="10">
        <f t="shared" si="151"/>
        <v>53346635.140211023</v>
      </c>
      <c r="AI58" s="10">
        <f t="shared" si="132"/>
        <v>54986893.938096754</v>
      </c>
      <c r="AJ58" s="10">
        <f t="shared" si="133"/>
        <v>51684714.496821582</v>
      </c>
      <c r="AK58" s="10">
        <f t="shared" si="134"/>
        <v>48467492.594471321</v>
      </c>
      <c r="AL58" s="10">
        <f t="shared" si="135"/>
        <v>41760245.702500477</v>
      </c>
      <c r="AM58" s="10">
        <f t="shared" si="136"/>
        <v>43842147.589239493</v>
      </c>
      <c r="AN58" s="10">
        <f t="shared" si="137"/>
        <v>55728983.75626304</v>
      </c>
      <c r="AO58" s="10">
        <f t="shared" si="138"/>
        <v>73602543.854654223</v>
      </c>
      <c r="AP58" s="10">
        <f t="shared" si="139"/>
        <v>85465638.056567565</v>
      </c>
      <c r="AQ58" s="10">
        <f t="shared" si="140"/>
        <v>106966937.41609375</v>
      </c>
      <c r="AR58" s="10">
        <f t="shared" si="141"/>
        <v>120087799.27145571</v>
      </c>
      <c r="AS58" s="10">
        <f t="shared" si="142"/>
        <v>128881614.5749215</v>
      </c>
      <c r="AT58" s="10">
        <f t="shared" si="143"/>
        <v>132257787.52273749</v>
      </c>
      <c r="AU58" s="10">
        <f t="shared" si="144"/>
        <v>141344209.74265307</v>
      </c>
      <c r="AV58" s="10">
        <f t="shared" si="145"/>
        <v>142254791.24716571</v>
      </c>
      <c r="AW58" s="10">
        <f t="shared" si="146"/>
        <v>148126642.79762149</v>
      </c>
      <c r="AX58" s="10">
        <f t="shared" si="147"/>
        <v>150880608.72723025</v>
      </c>
      <c r="AY58" s="10">
        <f t="shared" si="148"/>
        <v>147294740.42452231</v>
      </c>
      <c r="AZ58" s="10">
        <f t="shared" si="149"/>
        <v>145862108.28411517</v>
      </c>
      <c r="BF58" s="1" t="str">
        <f>CALIBRAZIONELOMBARDIA!A90</f>
        <v>80 - 84</v>
      </c>
      <c r="BG58" s="10">
        <f>CALIBRAZIONELOMBARDIA!B90</f>
        <v>2005.4504639538857</v>
      </c>
      <c r="BH58" s="10">
        <f>CALIBRAZIONELOMBARDIA!C90</f>
        <v>2224.3625728264155</v>
      </c>
      <c r="BI58" s="10">
        <f>CALIBRAZIONELOMBARDIA!D90</f>
        <v>2361.4739786442578</v>
      </c>
      <c r="BJ58" s="10">
        <f>CALIBRAZIONELOMBARDIA!E90</f>
        <v>2381.2860857937194</v>
      </c>
      <c r="BK58" s="10">
        <f>CALIBRAZIONELOMBARDIA!F90</f>
        <v>2410.1967524242887</v>
      </c>
      <c r="BL58" s="10">
        <f>CALIBRAZIONELOMBARDIA!G90</f>
        <v>2343.8767636296584</v>
      </c>
      <c r="BM58" s="10">
        <f>CALIBRAZIONELOMBARDIA!H90</f>
        <v>2522.3345843163647</v>
      </c>
      <c r="BN58" s="10">
        <f>CALIBRAZIONELOMBARDIA!I90</f>
        <v>2686.3157222880241</v>
      </c>
      <c r="BO58" s="10">
        <f>CALIBRAZIONELOMBARDIA!J90</f>
        <v>2937.2457787086432</v>
      </c>
      <c r="BP58" s="10">
        <f>CALIBRAZIONELOMBARDIA!K90</f>
        <v>2981.5968658075453</v>
      </c>
      <c r="BQ58" s="10">
        <f>CALIBRAZIONELOMBARDIA!L90</f>
        <v>3243.9620857742875</v>
      </c>
      <c r="BR58" s="10">
        <f>CALIBRAZIONELOMBARDIA!M90</f>
        <v>3556.6394636711366</v>
      </c>
      <c r="BS58" s="10">
        <f>CALIBRAZIONELOMBARDIA!N90</f>
        <v>3831.2708268520237</v>
      </c>
      <c r="BT58" s="10">
        <f>CALIBRAZIONELOMBARDIA!O90</f>
        <v>3744.2231690426515</v>
      </c>
      <c r="BU58" s="10">
        <f>CALIBRAZIONELOMBARDIA!P90</f>
        <v>4098.978288476922</v>
      </c>
      <c r="BV58" s="10">
        <f>CALIBRAZIONELOMBARDIA!Q90</f>
        <v>4274.0434662581665</v>
      </c>
      <c r="BW58" s="10">
        <f>CALIBRAZIONELOMBARDIA!R90</f>
        <v>4518.5153937145988</v>
      </c>
      <c r="BX58" s="10">
        <f>CALIBRAZIONELOMBARDIA!S90</f>
        <v>4581.4669364949941</v>
      </c>
      <c r="BY58" s="10">
        <f>CALIBRAZIONELOMBARDIA!T90</f>
        <v>4886.2381077420087</v>
      </c>
      <c r="BZ58" s="10">
        <f>CALIBRAZIONELOMBARDIA!U90</f>
        <v>4934.2626169672458</v>
      </c>
      <c r="CA58" s="10">
        <f>CALIBRAZIONELOMBARDIA!V90</f>
        <v>5109.7534512270686</v>
      </c>
      <c r="CB58" s="10">
        <f>CALIBRAZIONELOMBARDIA!W90</f>
        <v>5101.6266687144634</v>
      </c>
      <c r="CC58" s="10">
        <f>CALIBRAZIONELOMBARDIA!X90</f>
        <v>4934.1665692255901</v>
      </c>
      <c r="CD58" s="10">
        <f>CALIBRAZIONELOMBARDIA!Y90</f>
        <v>4826.6746619495425</v>
      </c>
      <c r="CE58" s="22"/>
      <c r="DE58" s="22"/>
      <c r="DF58" s="22"/>
      <c r="DG58" s="22"/>
      <c r="DH58" s="22"/>
      <c r="DI58" s="22"/>
      <c r="DJ58" s="59" t="s">
        <v>71</v>
      </c>
      <c r="DK58" s="59"/>
      <c r="DL58" s="59"/>
      <c r="DM58" s="59"/>
      <c r="DN58" s="59"/>
      <c r="DO58" s="59"/>
      <c r="DP58" s="59"/>
      <c r="DQ58" s="59"/>
      <c r="DR58" s="59"/>
      <c r="DS58" s="59"/>
      <c r="DT58" s="59"/>
      <c r="DU58" s="59"/>
      <c r="DV58" s="59"/>
      <c r="DW58" s="59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</row>
    <row r="59" spans="1:143" ht="27" thickTop="1" thickBot="1">
      <c r="A59" s="1" t="s">
        <v>16</v>
      </c>
      <c r="B59" s="2">
        <f t="shared" ref="B59:Y59" si="172">B19</f>
        <v>10333</v>
      </c>
      <c r="C59" s="2">
        <f t="shared" si="172"/>
        <v>11111</v>
      </c>
      <c r="D59" s="2">
        <f t="shared" si="172"/>
        <v>12025</v>
      </c>
      <c r="E59" s="2">
        <f t="shared" si="172"/>
        <v>12861</v>
      </c>
      <c r="F59" s="2">
        <f t="shared" si="172"/>
        <v>13981</v>
      </c>
      <c r="G59" s="2">
        <f t="shared" si="172"/>
        <v>15201</v>
      </c>
      <c r="H59" s="2">
        <f t="shared" si="172"/>
        <v>16438</v>
      </c>
      <c r="I59" s="2">
        <f t="shared" si="172"/>
        <v>17656</v>
      </c>
      <c r="J59" s="2">
        <f t="shared" si="172"/>
        <v>18898</v>
      </c>
      <c r="K59" s="2">
        <f t="shared" si="172"/>
        <v>20041</v>
      </c>
      <c r="L59" s="2">
        <f t="shared" si="172"/>
        <v>20818</v>
      </c>
      <c r="M59" s="2">
        <f t="shared" si="172"/>
        <v>20686</v>
      </c>
      <c r="N59" s="2">
        <f t="shared" si="172"/>
        <v>19592</v>
      </c>
      <c r="O59" s="2">
        <f t="shared" si="172"/>
        <v>18408</v>
      </c>
      <c r="P59" s="2">
        <f t="shared" si="172"/>
        <v>17170</v>
      </c>
      <c r="Q59" s="2">
        <f t="shared" si="172"/>
        <v>17411</v>
      </c>
      <c r="R59" s="2">
        <f t="shared" si="172"/>
        <v>18977</v>
      </c>
      <c r="S59" s="2">
        <f t="shared" si="172"/>
        <v>20859</v>
      </c>
      <c r="T59" s="2">
        <f t="shared" si="172"/>
        <v>22777</v>
      </c>
      <c r="U59" s="2">
        <f t="shared" si="172"/>
        <v>24581</v>
      </c>
      <c r="V59" s="2">
        <f t="shared" si="172"/>
        <v>26106</v>
      </c>
      <c r="W59" s="2">
        <f t="shared" si="172"/>
        <v>27490</v>
      </c>
      <c r="X59" s="2">
        <f t="shared" si="172"/>
        <v>28778</v>
      </c>
      <c r="Y59" s="2">
        <f t="shared" si="172"/>
        <v>29850</v>
      </c>
      <c r="AB59" s="1" t="str">
        <f t="shared" si="129"/>
        <v>85+</v>
      </c>
      <c r="AC59" s="10">
        <f t="shared" si="167"/>
        <v>22587179.801552951</v>
      </c>
      <c r="AD59" s="10">
        <f t="shared" si="168"/>
        <v>27011937.896178417</v>
      </c>
      <c r="AE59" s="10">
        <f t="shared" si="169"/>
        <v>31122691.230750315</v>
      </c>
      <c r="AF59" s="10">
        <f t="shared" si="170"/>
        <v>33662546.449188523</v>
      </c>
      <c r="AG59" s="10">
        <f t="shared" si="171"/>
        <v>37148771.571242914</v>
      </c>
      <c r="AH59" s="10">
        <f t="shared" si="151"/>
        <v>39400028.350545458</v>
      </c>
      <c r="AI59" s="10">
        <f t="shared" si="132"/>
        <v>45996153.112304196</v>
      </c>
      <c r="AJ59" s="10">
        <f t="shared" si="133"/>
        <v>52789243.167250305</v>
      </c>
      <c r="AK59" s="10">
        <f t="shared" si="134"/>
        <v>61990635.636757158</v>
      </c>
      <c r="AL59" s="10">
        <f t="shared" si="135"/>
        <v>66967116.654110722</v>
      </c>
      <c r="AM59" s="10">
        <f t="shared" si="136"/>
        <v>75959600.810230687</v>
      </c>
      <c r="AN59" s="10">
        <f t="shared" si="137"/>
        <v>83063853.342401445</v>
      </c>
      <c r="AO59" s="10">
        <f t="shared" si="138"/>
        <v>85074685.913099527</v>
      </c>
      <c r="AP59" s="10">
        <f t="shared" si="139"/>
        <v>78430933.809069857</v>
      </c>
      <c r="AQ59" s="10">
        <f t="shared" si="140"/>
        <v>80420133.529177472</v>
      </c>
      <c r="AR59" s="10">
        <f t="shared" si="141"/>
        <v>85397103.904855087</v>
      </c>
      <c r="AS59" s="10">
        <f t="shared" si="142"/>
        <v>98839291.971354619</v>
      </c>
      <c r="AT59" s="10">
        <f t="shared" si="143"/>
        <v>110661578.19676809</v>
      </c>
      <c r="AU59" s="10">
        <f t="shared" si="144"/>
        <v>129488686.32750604</v>
      </c>
      <c r="AV59" s="10">
        <f t="shared" si="145"/>
        <v>141813130.24198273</v>
      </c>
      <c r="AW59" s="10">
        <f t="shared" si="146"/>
        <v>156763110.46799445</v>
      </c>
      <c r="AX59" s="10">
        <f t="shared" si="147"/>
        <v>164811308.28257278</v>
      </c>
      <c r="AY59" s="10">
        <f t="shared" si="148"/>
        <v>166869900.68376145</v>
      </c>
      <c r="AZ59" s="10">
        <f t="shared" si="149"/>
        <v>169315202.65563715</v>
      </c>
      <c r="BF59" s="1" t="str">
        <f>CALIBRAZIONELOMBARDIA!A91</f>
        <v>85+</v>
      </c>
      <c r="BG59" s="10">
        <f>CALIBRAZIONELOMBARDIA!B91</f>
        <v>2185.9266235897562</v>
      </c>
      <c r="BH59" s="10">
        <f>CALIBRAZIONELOMBARDIA!C91</f>
        <v>2431.0987216432741</v>
      </c>
      <c r="BI59" s="10">
        <f>CALIBRAZIONELOMBARDIA!D91</f>
        <v>2588.1655909147871</v>
      </c>
      <c r="BJ59" s="10">
        <f>CALIBRAZIONELOMBARDIA!E91</f>
        <v>2617.4128333091148</v>
      </c>
      <c r="BK59" s="10">
        <f>CALIBRAZIONELOMBARDIA!F91</f>
        <v>2657.089734013512</v>
      </c>
      <c r="BL59" s="10">
        <f>CALIBRAZIONELOMBARDIA!G91</f>
        <v>2591.9366061802157</v>
      </c>
      <c r="BM59" s="10">
        <f>CALIBRAZIONELOMBARDIA!H91</f>
        <v>2798.1599411305629</v>
      </c>
      <c r="BN59" s="10">
        <f>CALIBRAZIONELOMBARDIA!I91</f>
        <v>2989.8755758524189</v>
      </c>
      <c r="BO59" s="10">
        <f>CALIBRAZIONELOMBARDIA!J91</f>
        <v>3280.2749305088983</v>
      </c>
      <c r="BP59" s="10">
        <f>CALIBRAZIONELOMBARDIA!K91</f>
        <v>3341.5057459263871</v>
      </c>
      <c r="BQ59" s="10">
        <f>CALIBRAZIONELOMBARDIA!L91</f>
        <v>3648.7463161797814</v>
      </c>
      <c r="BR59" s="10">
        <f>CALIBRAZIONELOMBARDIA!M91</f>
        <v>4015.4623098908173</v>
      </c>
      <c r="BS59" s="10">
        <f>CALIBRAZIONELOMBARDIA!N91</f>
        <v>4342.3175741680034</v>
      </c>
      <c r="BT59" s="10">
        <f>CALIBRAZIONELOMBARDIA!O91</f>
        <v>4260.6982729829342</v>
      </c>
      <c r="BU59" s="10">
        <f>CALIBRAZIONELOMBARDIA!P91</f>
        <v>4683.7585049025902</v>
      </c>
      <c r="BV59" s="10">
        <f>CALIBRAZIONELOMBARDIA!Q91</f>
        <v>4904.778812523984</v>
      </c>
      <c r="BW59" s="10">
        <f>CALIBRAZIONELOMBARDIA!R91</f>
        <v>5208.3728709150346</v>
      </c>
      <c r="BX59" s="10">
        <f>CALIBRAZIONELOMBARDIA!S91</f>
        <v>5305.2197227464449</v>
      </c>
      <c r="BY59" s="10">
        <f>CALIBRAZIONELOMBARDIA!T91</f>
        <v>5685.063279953727</v>
      </c>
      <c r="BZ59" s="10">
        <f>CALIBRAZIONELOMBARDIA!U91</f>
        <v>5769.2172914845905</v>
      </c>
      <c r="CA59" s="10">
        <f>CALIBRAZIONELOMBARDIA!V91</f>
        <v>6004.869013559889</v>
      </c>
      <c r="CB59" s="10">
        <f>CALIBRAZIONELOMBARDIA!W91</f>
        <v>5995.3185988567757</v>
      </c>
      <c r="CC59" s="10">
        <f>CALIBRAZIONELOMBARDIA!X91</f>
        <v>5798.5232011870685</v>
      </c>
      <c r="CD59" s="10">
        <f>CALIBRAZIONELOMBARDIA!Y91</f>
        <v>5672.2010939911943</v>
      </c>
      <c r="CE59" s="22"/>
      <c r="CG59" s="1">
        <v>1990</v>
      </c>
      <c r="CH59" s="1">
        <v>1991</v>
      </c>
      <c r="CI59" s="1">
        <v>1992</v>
      </c>
      <c r="CJ59" s="1">
        <v>1993</v>
      </c>
      <c r="CK59" s="1">
        <v>1994</v>
      </c>
      <c r="CL59" s="1">
        <v>1995</v>
      </c>
      <c r="CM59" s="1">
        <v>1996</v>
      </c>
      <c r="CN59" s="1">
        <v>1997</v>
      </c>
      <c r="CO59" s="1">
        <v>1998</v>
      </c>
      <c r="CP59" s="1">
        <v>1999</v>
      </c>
      <c r="CQ59" s="1">
        <v>2000</v>
      </c>
      <c r="CR59" s="1">
        <v>2001</v>
      </c>
      <c r="CS59" s="1">
        <v>2002</v>
      </c>
      <c r="CT59" s="1">
        <v>2003</v>
      </c>
      <c r="CU59" s="1">
        <v>2004</v>
      </c>
      <c r="CV59" s="1">
        <v>2005</v>
      </c>
      <c r="CW59" s="1">
        <v>2006</v>
      </c>
      <c r="CX59" s="1">
        <v>2007</v>
      </c>
      <c r="CY59" s="1">
        <v>2008</v>
      </c>
      <c r="CZ59" s="1">
        <v>2009</v>
      </c>
      <c r="DA59" s="1">
        <v>2010</v>
      </c>
      <c r="DB59" s="1">
        <v>2011</v>
      </c>
      <c r="DC59" s="1">
        <v>2012</v>
      </c>
      <c r="DD59" s="1">
        <v>2013</v>
      </c>
      <c r="DE59" s="22"/>
      <c r="DF59" s="22"/>
      <c r="DG59" s="22"/>
      <c r="DH59" s="22"/>
      <c r="DI59" s="22"/>
      <c r="DJ59" s="57" t="s">
        <v>81</v>
      </c>
      <c r="DK59" s="57"/>
      <c r="DL59" s="57"/>
      <c r="DM59" s="57"/>
      <c r="DN59" s="57"/>
      <c r="DO59" s="57"/>
      <c r="DP59" s="57"/>
      <c r="DQ59" s="57"/>
      <c r="DR59" s="57"/>
      <c r="DS59" s="57"/>
      <c r="DT59" s="57"/>
      <c r="DU59" s="57"/>
      <c r="DV59" s="57"/>
      <c r="DW59" s="57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</row>
    <row r="60" spans="1:143" ht="27" thickTop="1" thickBot="1">
      <c r="B60" s="3">
        <f t="shared" ref="B60:Y60" si="173">B20</f>
        <v>883423</v>
      </c>
      <c r="C60" s="3">
        <f t="shared" si="173"/>
        <v>887196</v>
      </c>
      <c r="D60" s="3">
        <f t="shared" si="173"/>
        <v>890449</v>
      </c>
      <c r="E60" s="3">
        <f t="shared" si="173"/>
        <v>894062</v>
      </c>
      <c r="F60" s="3">
        <f t="shared" si="173"/>
        <v>898200</v>
      </c>
      <c r="G60" s="3">
        <f t="shared" si="173"/>
        <v>902189</v>
      </c>
      <c r="H60" s="3">
        <f t="shared" si="173"/>
        <v>906535</v>
      </c>
      <c r="I60" s="3">
        <f t="shared" si="173"/>
        <v>911666</v>
      </c>
      <c r="J60" s="3">
        <f t="shared" si="173"/>
        <v>917448</v>
      </c>
      <c r="K60" s="3">
        <f t="shared" si="173"/>
        <v>922885</v>
      </c>
      <c r="L60" s="3">
        <f t="shared" si="173"/>
        <v>929058</v>
      </c>
      <c r="M60" s="3">
        <f t="shared" si="173"/>
        <v>935411</v>
      </c>
      <c r="N60" s="3">
        <f t="shared" si="173"/>
        <v>939619</v>
      </c>
      <c r="O60" s="3">
        <f t="shared" si="173"/>
        <v>948026</v>
      </c>
      <c r="P60" s="3">
        <f t="shared" si="173"/>
        <v>957506</v>
      </c>
      <c r="Q60" s="3">
        <f t="shared" si="173"/>
        <v>968475</v>
      </c>
      <c r="R60" s="3">
        <f t="shared" si="173"/>
        <v>977891</v>
      </c>
      <c r="S60" s="3">
        <f t="shared" si="173"/>
        <v>987427</v>
      </c>
      <c r="T60" s="3">
        <f t="shared" si="173"/>
        <v>999144</v>
      </c>
      <c r="U60" s="3">
        <f t="shared" si="173"/>
        <v>1009440</v>
      </c>
      <c r="V60" s="3">
        <f t="shared" si="173"/>
        <v>1017111</v>
      </c>
      <c r="W60" s="3">
        <f t="shared" si="173"/>
        <v>1024301</v>
      </c>
      <c r="X60" s="3">
        <f t="shared" si="173"/>
        <v>1029585</v>
      </c>
      <c r="Y60" s="3">
        <f t="shared" si="173"/>
        <v>1039934</v>
      </c>
      <c r="AC60" s="9">
        <f t="shared" ref="AC60:AG60" si="174">SUM(AC42:AC59)</f>
        <v>619300619.42113829</v>
      </c>
      <c r="AD60" s="9">
        <f t="shared" si="174"/>
        <v>689426809.99650145</v>
      </c>
      <c r="AE60" s="9">
        <f t="shared" si="174"/>
        <v>733795557.55882037</v>
      </c>
      <c r="AF60" s="9">
        <f t="shared" si="174"/>
        <v>741996098.56260502</v>
      </c>
      <c r="AG60" s="9">
        <f t="shared" si="174"/>
        <v>753733335.105335</v>
      </c>
      <c r="AH60" s="9">
        <f>SUM(AH42:AH59)</f>
        <v>735336699.63983071</v>
      </c>
      <c r="AI60" s="9">
        <f t="shared" ref="AI60" si="175">SUM(AI42:AI59)</f>
        <v>794500705.78346217</v>
      </c>
      <c r="AJ60" s="9">
        <f t="shared" ref="AJ60" si="176">SUM(AJ42:AJ59)</f>
        <v>849985122.39230812</v>
      </c>
      <c r="AK60" s="9">
        <f t="shared" ref="AK60" si="177">SUM(AK42:AK59)</f>
        <v>933516603.33949769</v>
      </c>
      <c r="AL60" s="9">
        <f t="shared" ref="AL60" si="178">SUM(AL42:AL59)</f>
        <v>951728455.4994911</v>
      </c>
      <c r="AM60" s="9">
        <f t="shared" ref="AM60:AN60" si="179">SUM(AM42:AM59)</f>
        <v>1040781264.508096</v>
      </c>
      <c r="AN60" s="9">
        <f t="shared" si="179"/>
        <v>1147414968.4656515</v>
      </c>
      <c r="AO60" s="9">
        <f t="shared" ref="AO60" si="180">SUM(AO42:AO59)</f>
        <v>1241221212.404881</v>
      </c>
      <c r="AP60" s="9">
        <f t="shared" ref="AP60" si="181">SUM(AP42:AP59)</f>
        <v>1221833364.9489734</v>
      </c>
      <c r="AQ60" s="9">
        <f t="shared" ref="AQ60" si="182">SUM(AQ42:AQ59)</f>
        <v>1346427385.3238938</v>
      </c>
      <c r="AR60" s="9">
        <f t="shared" ref="AR60" si="183">SUM(AR42:AR59)</f>
        <v>1416535805.6517956</v>
      </c>
      <c r="AS60" s="9">
        <f t="shared" ref="AS60:AT60" si="184">SUM(AS42:AS59)</f>
        <v>1509735116.8077505</v>
      </c>
      <c r="AT60" s="9">
        <f t="shared" si="184"/>
        <v>1546941539.6525056</v>
      </c>
      <c r="AU60" s="9">
        <f t="shared" ref="AU60" si="185">SUM(AU42:AU59)</f>
        <v>1667466249.9271281</v>
      </c>
      <c r="AV60" s="9">
        <f t="shared" ref="AV60" si="186">SUM(AV42:AV59)</f>
        <v>1701245429.0724506</v>
      </c>
      <c r="AW60" s="9">
        <f t="shared" ref="AW60" si="187">SUM(AW42:AW59)</f>
        <v>1775984682.2310872</v>
      </c>
      <c r="AX60" s="9">
        <f t="shared" ref="AX60" si="188">SUM(AX42:AX59)</f>
        <v>1795056716.8205278</v>
      </c>
      <c r="AY60" s="9">
        <f t="shared" ref="AY60:AZ60" si="189">SUM(AY42:AY59)</f>
        <v>1755352534.3105819</v>
      </c>
      <c r="AZ60" s="9">
        <f t="shared" si="189"/>
        <v>1743143750.6198621</v>
      </c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t="s">
        <v>42</v>
      </c>
      <c r="CG60" s="43">
        <f>CG5-CG$5</f>
        <v>0</v>
      </c>
      <c r="CH60" s="44">
        <f t="shared" ref="CH60:CK60" si="190">CH5-CH$5</f>
        <v>0</v>
      </c>
      <c r="CI60" s="44">
        <f t="shared" si="190"/>
        <v>0</v>
      </c>
      <c r="CJ60" s="44">
        <f t="shared" si="190"/>
        <v>0</v>
      </c>
      <c r="CK60" s="44">
        <f t="shared" si="190"/>
        <v>0</v>
      </c>
      <c r="CL60" s="44">
        <f>CL5-CL$5</f>
        <v>0</v>
      </c>
      <c r="CM60" s="44">
        <f t="shared" ref="CM60:DD60" si="191">CM5-CM$5</f>
        <v>0</v>
      </c>
      <c r="CN60" s="44">
        <f t="shared" si="191"/>
        <v>0</v>
      </c>
      <c r="CO60" s="44">
        <f t="shared" si="191"/>
        <v>0</v>
      </c>
      <c r="CP60" s="44">
        <f t="shared" si="191"/>
        <v>0</v>
      </c>
      <c r="CQ60" s="44">
        <f t="shared" si="191"/>
        <v>0</v>
      </c>
      <c r="CR60" s="44">
        <f t="shared" si="191"/>
        <v>0</v>
      </c>
      <c r="CS60" s="44">
        <f t="shared" si="191"/>
        <v>0</v>
      </c>
      <c r="CT60" s="44">
        <f t="shared" si="191"/>
        <v>0</v>
      </c>
      <c r="CU60" s="44">
        <f t="shared" si="191"/>
        <v>0</v>
      </c>
      <c r="CV60" s="44">
        <f t="shared" si="191"/>
        <v>0</v>
      </c>
      <c r="CW60" s="44">
        <f t="shared" si="191"/>
        <v>0</v>
      </c>
      <c r="CX60" s="44">
        <f t="shared" si="191"/>
        <v>0</v>
      </c>
      <c r="CY60" s="44">
        <f t="shared" si="191"/>
        <v>0</v>
      </c>
      <c r="CZ60" s="44">
        <f t="shared" si="191"/>
        <v>0</v>
      </c>
      <c r="DA60" s="44">
        <f t="shared" si="191"/>
        <v>0</v>
      </c>
      <c r="DB60" s="44">
        <f t="shared" si="191"/>
        <v>0</v>
      </c>
      <c r="DC60" s="44">
        <f t="shared" si="191"/>
        <v>0</v>
      </c>
      <c r="DD60" s="44">
        <f t="shared" si="191"/>
        <v>0</v>
      </c>
      <c r="DE60" s="22"/>
      <c r="DF60" s="22"/>
      <c r="DG60" s="22"/>
      <c r="DH60" s="22"/>
      <c r="DI60" s="22"/>
      <c r="DJ60" s="56" t="s">
        <v>82</v>
      </c>
      <c r="DK60" s="57"/>
      <c r="DL60" s="57"/>
      <c r="DM60" s="57"/>
      <c r="DN60" s="57"/>
      <c r="DO60" s="57"/>
      <c r="DP60" s="57"/>
      <c r="DQ60" s="57"/>
      <c r="DR60" s="57"/>
      <c r="DS60" s="57"/>
      <c r="DT60" s="57"/>
      <c r="DU60" s="57"/>
      <c r="DV60" s="57"/>
      <c r="DW60" s="57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</row>
    <row r="61" spans="1:143" ht="34" thickTop="1" thickBot="1">
      <c r="A61" s="34" t="s">
        <v>72</v>
      </c>
      <c r="B61" s="1">
        <f t="shared" ref="B61:Y61" si="192">B1</f>
        <v>1990</v>
      </c>
      <c r="C61" s="1">
        <f t="shared" si="192"/>
        <v>1991</v>
      </c>
      <c r="D61" s="1">
        <f t="shared" si="192"/>
        <v>1992</v>
      </c>
      <c r="E61" s="1">
        <f t="shared" si="192"/>
        <v>1993</v>
      </c>
      <c r="F61" s="1">
        <f t="shared" si="192"/>
        <v>1994</v>
      </c>
      <c r="G61" s="1">
        <f t="shared" si="192"/>
        <v>1995</v>
      </c>
      <c r="H61" s="1">
        <f t="shared" si="192"/>
        <v>1996</v>
      </c>
      <c r="I61" s="1">
        <f t="shared" si="192"/>
        <v>1997</v>
      </c>
      <c r="J61" s="1">
        <f t="shared" si="192"/>
        <v>1998</v>
      </c>
      <c r="K61" s="1">
        <f t="shared" si="192"/>
        <v>1999</v>
      </c>
      <c r="L61" s="1">
        <f t="shared" si="192"/>
        <v>2000</v>
      </c>
      <c r="M61" s="1">
        <f t="shared" si="192"/>
        <v>2001</v>
      </c>
      <c r="N61" s="1">
        <f t="shared" si="192"/>
        <v>2002</v>
      </c>
      <c r="O61" s="1">
        <f t="shared" si="192"/>
        <v>2003</v>
      </c>
      <c r="P61" s="1">
        <f t="shared" si="192"/>
        <v>2004</v>
      </c>
      <c r="Q61" s="1">
        <f t="shared" si="192"/>
        <v>2005</v>
      </c>
      <c r="R61" s="1">
        <f t="shared" si="192"/>
        <v>2006</v>
      </c>
      <c r="S61" s="1">
        <f t="shared" si="192"/>
        <v>2007</v>
      </c>
      <c r="T61" s="1">
        <f t="shared" si="192"/>
        <v>2008</v>
      </c>
      <c r="U61" s="1">
        <f t="shared" si="192"/>
        <v>2009</v>
      </c>
      <c r="V61" s="1">
        <f t="shared" si="192"/>
        <v>2010</v>
      </c>
      <c r="W61" s="1">
        <f t="shared" si="192"/>
        <v>2011</v>
      </c>
      <c r="X61" s="1">
        <f t="shared" si="192"/>
        <v>2012</v>
      </c>
      <c r="Y61" s="1">
        <f t="shared" si="192"/>
        <v>2013</v>
      </c>
      <c r="AB61" s="5" t="str">
        <f t="shared" ref="AB61:AB79" si="193">BF61</f>
        <v>TOSC</v>
      </c>
      <c r="AC61" s="1">
        <v>1990</v>
      </c>
      <c r="AD61" s="1">
        <v>1991</v>
      </c>
      <c r="AE61" s="1">
        <v>1992</v>
      </c>
      <c r="AF61" s="1">
        <v>1993</v>
      </c>
      <c r="AG61" s="1">
        <v>1994</v>
      </c>
      <c r="AH61" s="1">
        <v>1995</v>
      </c>
      <c r="AI61" s="1">
        <v>1996</v>
      </c>
      <c r="AJ61" s="1">
        <v>1997</v>
      </c>
      <c r="AK61" s="1">
        <v>1998</v>
      </c>
      <c r="AL61" s="1">
        <v>1999</v>
      </c>
      <c r="AM61" s="1">
        <v>2000</v>
      </c>
      <c r="AN61" s="1">
        <v>2001</v>
      </c>
      <c r="AO61" s="1">
        <v>2002</v>
      </c>
      <c r="AP61" s="1">
        <v>2003</v>
      </c>
      <c r="AQ61" s="1">
        <v>2004</v>
      </c>
      <c r="AR61" s="1">
        <v>2005</v>
      </c>
      <c r="AS61" s="1">
        <v>2006</v>
      </c>
      <c r="AT61" s="1">
        <v>2007</v>
      </c>
      <c r="AU61" s="1">
        <v>2008</v>
      </c>
      <c r="AV61" s="1">
        <v>2009</v>
      </c>
      <c r="AW61" s="1">
        <v>2010</v>
      </c>
      <c r="AX61" s="1">
        <v>2011</v>
      </c>
      <c r="AY61" s="1">
        <v>2012</v>
      </c>
      <c r="AZ61" s="1">
        <v>2013</v>
      </c>
      <c r="BF61" s="5" t="s">
        <v>33</v>
      </c>
      <c r="BG61" s="1">
        <v>1990</v>
      </c>
      <c r="BH61" s="1">
        <v>1991</v>
      </c>
      <c r="BI61" s="1">
        <v>1992</v>
      </c>
      <c r="BJ61" s="1">
        <v>1993</v>
      </c>
      <c r="BK61" s="1">
        <v>1994</v>
      </c>
      <c r="BL61" s="1">
        <v>1995</v>
      </c>
      <c r="BM61" s="1">
        <v>1996</v>
      </c>
      <c r="BN61" s="1">
        <v>1997</v>
      </c>
      <c r="BO61" s="1">
        <v>1998</v>
      </c>
      <c r="BP61" s="1">
        <v>1999</v>
      </c>
      <c r="BQ61" s="1">
        <v>2000</v>
      </c>
      <c r="BR61" s="1">
        <v>2001</v>
      </c>
      <c r="BS61" s="1">
        <v>2002</v>
      </c>
      <c r="BT61" s="1">
        <v>2003</v>
      </c>
      <c r="BU61" s="1">
        <v>2004</v>
      </c>
      <c r="BV61" s="1">
        <v>2005</v>
      </c>
      <c r="BW61" s="1">
        <v>2006</v>
      </c>
      <c r="BX61" s="1">
        <v>2007</v>
      </c>
      <c r="BY61" s="1">
        <v>2008</v>
      </c>
      <c r="BZ61" s="1">
        <v>2009</v>
      </c>
      <c r="CA61" s="1">
        <v>2010</v>
      </c>
      <c r="CB61" s="1">
        <v>2011</v>
      </c>
      <c r="CC61" s="1">
        <v>2012</v>
      </c>
      <c r="CD61" s="1">
        <v>2013</v>
      </c>
      <c r="CE61" s="22"/>
      <c r="CF61" t="s">
        <v>83</v>
      </c>
      <c r="CG61" s="42">
        <f>CG6-CG$5*1000000</f>
        <v>-19342657.042042613</v>
      </c>
      <c r="CH61" s="42">
        <f t="shared" ref="CH61:DD61" si="194">CH6-CH$5*1000000</f>
        <v>-33727845.026279211</v>
      </c>
      <c r="CI61" s="42">
        <f t="shared" si="194"/>
        <v>-54234166.362298846</v>
      </c>
      <c r="CJ61" s="42">
        <f t="shared" si="194"/>
        <v>-76083272.25507164</v>
      </c>
      <c r="CK61" s="42">
        <f t="shared" si="194"/>
        <v>-90750067.921592593</v>
      </c>
      <c r="CL61" s="42">
        <f t="shared" si="194"/>
        <v>-294018163.03821754</v>
      </c>
      <c r="CM61" s="42">
        <f t="shared" si="194"/>
        <v>-355840122.00487936</v>
      </c>
      <c r="CN61" s="42">
        <f t="shared" si="194"/>
        <v>-405732683.03828049</v>
      </c>
      <c r="CO61" s="42">
        <f t="shared" si="194"/>
        <v>-287896777.43530881</v>
      </c>
      <c r="CP61" s="42">
        <f t="shared" si="194"/>
        <v>-228053280.77573717</v>
      </c>
      <c r="CQ61" s="42">
        <f t="shared" si="194"/>
        <v>-192481149.10491252</v>
      </c>
      <c r="CR61" s="42">
        <f t="shared" si="194"/>
        <v>-224385821.16906285</v>
      </c>
      <c r="CS61" s="42">
        <f t="shared" si="194"/>
        <v>-247435243.49622226</v>
      </c>
      <c r="CT61" s="42">
        <f t="shared" si="194"/>
        <v>-352846497.05422497</v>
      </c>
      <c r="CU61" s="42">
        <f t="shared" si="194"/>
        <v>-386989471.39994717</v>
      </c>
      <c r="CV61" s="42">
        <f t="shared" si="194"/>
        <v>-299218907.11108494</v>
      </c>
      <c r="CW61" s="42">
        <f t="shared" si="194"/>
        <v>-279637793.80332994</v>
      </c>
      <c r="CX61" s="42">
        <f t="shared" si="194"/>
        <v>-301833133.11728477</v>
      </c>
      <c r="CY61" s="42">
        <f t="shared" si="194"/>
        <v>-320640087.69246745</v>
      </c>
      <c r="CZ61" s="42">
        <f t="shared" si="194"/>
        <v>-285093924.62471652</v>
      </c>
      <c r="DA61" s="42">
        <f t="shared" si="194"/>
        <v>-296844059.15822291</v>
      </c>
      <c r="DB61" s="42">
        <f t="shared" si="194"/>
        <v>-352176404.73290753</v>
      </c>
      <c r="DC61" s="42">
        <f t="shared" si="194"/>
        <v>-417214509.67956614</v>
      </c>
      <c r="DD61" s="42">
        <f t="shared" si="194"/>
        <v>-407633610.86226487</v>
      </c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</row>
    <row r="62" spans="1:143" ht="15" customHeight="1" thickTop="1" thickBot="1">
      <c r="A62" s="1" t="s">
        <v>17</v>
      </c>
      <c r="B62" s="2">
        <f t="shared" ref="B62:Y62" si="195">B2</f>
        <v>45826</v>
      </c>
      <c r="C62" s="2">
        <f t="shared" si="195"/>
        <v>46283</v>
      </c>
      <c r="D62" s="2">
        <f t="shared" si="195"/>
        <v>46177</v>
      </c>
      <c r="E62" s="2">
        <f t="shared" si="195"/>
        <v>47368</v>
      </c>
      <c r="F62" s="2">
        <f t="shared" si="195"/>
        <v>47896</v>
      </c>
      <c r="G62" s="2">
        <f t="shared" si="195"/>
        <v>48440</v>
      </c>
      <c r="H62" s="2">
        <f t="shared" si="195"/>
        <v>48682</v>
      </c>
      <c r="I62" s="2">
        <f t="shared" si="195"/>
        <v>49439</v>
      </c>
      <c r="J62" s="2">
        <f t="shared" si="195"/>
        <v>49900</v>
      </c>
      <c r="K62" s="2">
        <f t="shared" si="195"/>
        <v>50634</v>
      </c>
      <c r="L62" s="2">
        <f t="shared" si="195"/>
        <v>51446</v>
      </c>
      <c r="M62" s="2">
        <f t="shared" si="195"/>
        <v>52074</v>
      </c>
      <c r="N62" s="2">
        <f t="shared" si="195"/>
        <v>51992</v>
      </c>
      <c r="O62" s="2">
        <f t="shared" si="195"/>
        <v>52109</v>
      </c>
      <c r="P62" s="2">
        <f t="shared" si="195"/>
        <v>52229</v>
      </c>
      <c r="Q62" s="2">
        <f t="shared" si="195"/>
        <v>52782</v>
      </c>
      <c r="R62" s="2">
        <f t="shared" si="195"/>
        <v>53040</v>
      </c>
      <c r="S62" s="2">
        <f t="shared" si="195"/>
        <v>53254</v>
      </c>
      <c r="T62" s="2">
        <f t="shared" si="195"/>
        <v>53685</v>
      </c>
      <c r="U62" s="2">
        <f t="shared" si="195"/>
        <v>54141</v>
      </c>
      <c r="V62" s="2">
        <f t="shared" si="195"/>
        <v>53779</v>
      </c>
      <c r="W62" s="2">
        <f t="shared" si="195"/>
        <v>53750</v>
      </c>
      <c r="X62" s="2">
        <f t="shared" si="195"/>
        <v>53398</v>
      </c>
      <c r="Y62" s="2">
        <f t="shared" si="195"/>
        <v>53324</v>
      </c>
      <c r="AB62" s="1" t="str">
        <f t="shared" si="193"/>
        <v>0 - 4</v>
      </c>
      <c r="AC62" s="10">
        <f t="shared" ref="AC62:AG77" si="196">B62*BG62</f>
        <v>20697352.709846675</v>
      </c>
      <c r="AD62" s="10">
        <f t="shared" si="196"/>
        <v>23390582.931835365</v>
      </c>
      <c r="AE62" s="10">
        <f t="shared" si="196"/>
        <v>24705877.823117699</v>
      </c>
      <c r="AF62" s="10">
        <f t="shared" si="196"/>
        <v>25545165.769606404</v>
      </c>
      <c r="AG62" s="10">
        <f t="shared" si="196"/>
        <v>25043080.797469407</v>
      </c>
      <c r="AH62" s="10">
        <f>G62*BL62</f>
        <v>27126521.911653683</v>
      </c>
      <c r="AI62" s="10">
        <f t="shared" ref="AI62:AI79" si="197">H62*BM62</f>
        <v>29369035.657942563</v>
      </c>
      <c r="AJ62" s="10">
        <f t="shared" ref="AJ62:AJ79" si="198">I62*BN62</f>
        <v>32532393.29519726</v>
      </c>
      <c r="AK62" s="10">
        <f t="shared" ref="AK62:AK79" si="199">J62*BO62</f>
        <v>30335979.010752033</v>
      </c>
      <c r="AL62" s="10">
        <f t="shared" ref="AL62:AL79" si="200">K62*BP62</f>
        <v>32800012.253075618</v>
      </c>
      <c r="AM62" s="10">
        <f t="shared" ref="AM62:AM79" si="201">L62*BQ62</f>
        <v>37106141.163869277</v>
      </c>
      <c r="AN62" s="10">
        <f t="shared" ref="AN62:AN79" si="202">M62*BR62</f>
        <v>42468344.090425581</v>
      </c>
      <c r="AO62" s="10">
        <f t="shared" ref="AO62:AO79" si="203">N62*BS62</f>
        <v>44545278.721052244</v>
      </c>
      <c r="AP62" s="10">
        <f t="shared" ref="AP62:AP79" si="204">O62*BT62</f>
        <v>45543888.862586573</v>
      </c>
      <c r="AQ62" s="10">
        <f t="shared" ref="AQ62:AQ79" si="205">P62*BU62</f>
        <v>50917850.014490716</v>
      </c>
      <c r="AR62" s="10">
        <f t="shared" ref="AR62:AR79" si="206">Q62*BV62</f>
        <v>53183672.499643967</v>
      </c>
      <c r="AS62" s="10">
        <f t="shared" ref="AS62:AS79" si="207">R62*BW62</f>
        <v>57097717.265541069</v>
      </c>
      <c r="AT62" s="10">
        <f t="shared" ref="AT62:AT79" si="208">S62*BX62</f>
        <v>57587481.049848765</v>
      </c>
      <c r="AU62" s="10">
        <f t="shared" ref="AU62:AU79" si="209">T62*BY62</f>
        <v>62402036.166774534</v>
      </c>
      <c r="AV62" s="10">
        <f t="shared" ref="AV62:AV79" si="210">U62*BZ62</f>
        <v>65949307.816514477</v>
      </c>
      <c r="AW62" s="10">
        <f t="shared" ref="AW62:AW79" si="211">V62*CA62</f>
        <v>65801819.030091785</v>
      </c>
      <c r="AX62" s="10">
        <f t="shared" ref="AX62:AX79" si="212">W62*CB62</f>
        <v>65777845.1202332</v>
      </c>
      <c r="AY62" s="10">
        <f t="shared" ref="AY62:AY79" si="213">X62*CC62</f>
        <v>63650510.412867278</v>
      </c>
      <c r="AZ62" s="10">
        <f t="shared" ref="AZ62:AZ79" si="214">Y62*CD62</f>
        <v>62493454.181767277</v>
      </c>
      <c r="BF62" s="1" t="str">
        <f>CALIBRAZIONETOSCANA!A74</f>
        <v>0 - 4</v>
      </c>
      <c r="BG62" s="10">
        <f>CALIBRAZIONETOSCANA!B74</f>
        <v>451.65086871746774</v>
      </c>
      <c r="BH62" s="10">
        <f>CALIBRAZIONETOSCANA!C74</f>
        <v>505.38173696249953</v>
      </c>
      <c r="BI62" s="10">
        <f>CALIBRAZIONETOSCANA!D74</f>
        <v>535.02561498403315</v>
      </c>
      <c r="BJ62" s="10">
        <f>CALIBRAZIONETOSCANA!E74</f>
        <v>539.2916266172607</v>
      </c>
      <c r="BK62" s="10">
        <f>CALIBRAZIONETOSCANA!F74</f>
        <v>522.86372134352359</v>
      </c>
      <c r="BL62" s="10">
        <f>CALIBRAZIONETOSCANA!G74</f>
        <v>560.00251675585639</v>
      </c>
      <c r="BM62" s="10">
        <f>CALIBRAZIONETOSCANA!H74</f>
        <v>603.28325988953952</v>
      </c>
      <c r="BN62" s="10">
        <f>CALIBRAZIONETOSCANA!I74</f>
        <v>658.03097342578246</v>
      </c>
      <c r="BO62" s="10">
        <f>CALIBRAZIONETOSCANA!J74</f>
        <v>607.93545111727519</v>
      </c>
      <c r="BP62" s="10">
        <f>CALIBRAZIONETOSCANA!K74</f>
        <v>647.7863145924797</v>
      </c>
      <c r="BQ62" s="10">
        <f>CALIBRAZIONETOSCANA!L74</f>
        <v>721.2638720963588</v>
      </c>
      <c r="BR62" s="10">
        <f>CALIBRAZIONETOSCANA!M74</f>
        <v>815.53835100867195</v>
      </c>
      <c r="BS62" s="10">
        <f>CALIBRAZIONETOSCANA!N74</f>
        <v>856.7717864489199</v>
      </c>
      <c r="BT62" s="10">
        <f>CALIBRAZIONETOSCANA!O74</f>
        <v>874.01195307118871</v>
      </c>
      <c r="BU62" s="10">
        <f>CALIBRAZIONETOSCANA!P74</f>
        <v>974.89613077965726</v>
      </c>
      <c r="BV62" s="10">
        <f>CALIBRAZIONETOSCANA!Q74</f>
        <v>1007.6100280331167</v>
      </c>
      <c r="BW62" s="10">
        <f>CALIBRAZIONETOSCANA!R74</f>
        <v>1076.5029650365964</v>
      </c>
      <c r="BX62" s="10">
        <f>CALIBRAZIONETOSCANA!S74</f>
        <v>1081.3738132318467</v>
      </c>
      <c r="BY62" s="10">
        <f>CALIBRAZIONETOSCANA!T74</f>
        <v>1162.3737760412505</v>
      </c>
      <c r="BZ62" s="10">
        <f>CALIBRAZIONETOSCANA!U74</f>
        <v>1218.1028761292639</v>
      </c>
      <c r="CA62" s="10">
        <f>CALIBRAZIONETOSCANA!V74</f>
        <v>1223.5597357721747</v>
      </c>
      <c r="CB62" s="10">
        <f>CALIBRAZIONETOSCANA!W74</f>
        <v>1223.773862702013</v>
      </c>
      <c r="CC62" s="10">
        <f>CALIBRAZIONETOSCANA!X74</f>
        <v>1192.0017680974433</v>
      </c>
      <c r="CD62" s="10">
        <f>CALIBRAZIONETOSCANA!Y74</f>
        <v>1171.9573584458644</v>
      </c>
      <c r="CE62" s="22"/>
      <c r="CF62" t="s">
        <v>39</v>
      </c>
      <c r="CG62" s="42">
        <f>CG7-CG$5*1000000</f>
        <v>19997983.488647699</v>
      </c>
      <c r="CH62" s="42">
        <f t="shared" ref="CH62:DD62" si="215">CH7-CH$5*1000000</f>
        <v>21396123.892967582</v>
      </c>
      <c r="CI62" s="42">
        <f t="shared" si="215"/>
        <v>15407159.195308089</v>
      </c>
      <c r="CJ62" s="42">
        <f t="shared" si="215"/>
        <v>-33017333.852893829</v>
      </c>
      <c r="CK62" s="42">
        <f t="shared" si="215"/>
        <v>-74967938.755108833</v>
      </c>
      <c r="CL62" s="42">
        <f t="shared" si="215"/>
        <v>-227594607.35930932</v>
      </c>
      <c r="CM62" s="42">
        <f t="shared" si="215"/>
        <v>-290044031.28197825</v>
      </c>
      <c r="CN62" s="42">
        <f t="shared" si="215"/>
        <v>-359916551.97886288</v>
      </c>
      <c r="CO62" s="42">
        <f t="shared" si="215"/>
        <v>-350815436.50160635</v>
      </c>
      <c r="CP62" s="42">
        <f t="shared" si="215"/>
        <v>-277117175.01305306</v>
      </c>
      <c r="CQ62" s="42">
        <f t="shared" si="215"/>
        <v>-277401209.34589589</v>
      </c>
      <c r="CR62" s="42">
        <f t="shared" si="215"/>
        <v>-317730517.06245589</v>
      </c>
      <c r="CS62" s="42">
        <f t="shared" si="215"/>
        <v>-329982192.29452801</v>
      </c>
      <c r="CT62" s="42">
        <f t="shared" si="215"/>
        <v>-441368167.73447824</v>
      </c>
      <c r="CU62" s="42">
        <f t="shared" si="215"/>
        <v>-493827073.62946343</v>
      </c>
      <c r="CV62" s="42">
        <f t="shared" si="215"/>
        <v>-451562788.63808846</v>
      </c>
      <c r="CW62" s="42">
        <f t="shared" si="215"/>
        <v>-442310536.97319007</v>
      </c>
      <c r="CX62" s="42">
        <f t="shared" si="215"/>
        <v>-468505997.70696259</v>
      </c>
      <c r="CY62" s="42">
        <f t="shared" si="215"/>
        <v>-497232304.0698123</v>
      </c>
      <c r="CZ62" s="42">
        <f t="shared" si="215"/>
        <v>-453797130.31967521</v>
      </c>
      <c r="DA62" s="42">
        <f t="shared" si="215"/>
        <v>-460930583.02106476</v>
      </c>
      <c r="DB62" s="42">
        <f t="shared" si="215"/>
        <v>-513856884.87699366</v>
      </c>
      <c r="DC62" s="42">
        <f t="shared" si="215"/>
        <v>-532777623.66213059</v>
      </c>
      <c r="DD62" s="42">
        <f t="shared" si="215"/>
        <v>-522434565.4068985</v>
      </c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</row>
    <row r="63" spans="1:143" ht="22" thickTop="1" thickBot="1">
      <c r="A63" s="1" t="s">
        <v>0</v>
      </c>
      <c r="B63" s="2">
        <f t="shared" ref="B63:Y63" si="216">B3</f>
        <v>48044</v>
      </c>
      <c r="C63" s="2">
        <f t="shared" si="216"/>
        <v>47500</v>
      </c>
      <c r="D63" s="2">
        <f t="shared" si="216"/>
        <v>46450</v>
      </c>
      <c r="E63" s="2">
        <f t="shared" si="216"/>
        <v>45792</v>
      </c>
      <c r="F63" s="2">
        <f t="shared" si="216"/>
        <v>45666</v>
      </c>
      <c r="G63" s="2">
        <f t="shared" si="216"/>
        <v>46016</v>
      </c>
      <c r="H63" s="2">
        <f t="shared" si="216"/>
        <v>46618</v>
      </c>
      <c r="I63" s="2">
        <f t="shared" si="216"/>
        <v>47265</v>
      </c>
      <c r="J63" s="2">
        <f t="shared" si="216"/>
        <v>48476</v>
      </c>
      <c r="K63" s="2">
        <f t="shared" si="216"/>
        <v>49026</v>
      </c>
      <c r="L63" s="2">
        <f t="shared" si="216"/>
        <v>49623</v>
      </c>
      <c r="M63" s="2">
        <f t="shared" si="216"/>
        <v>49905</v>
      </c>
      <c r="N63" s="2">
        <f t="shared" si="216"/>
        <v>50343</v>
      </c>
      <c r="O63" s="2">
        <f t="shared" si="216"/>
        <v>50885</v>
      </c>
      <c r="P63" s="2">
        <f t="shared" si="216"/>
        <v>51827</v>
      </c>
      <c r="Q63" s="2">
        <f t="shared" si="216"/>
        <v>52763</v>
      </c>
      <c r="R63" s="2">
        <f t="shared" si="216"/>
        <v>53729</v>
      </c>
      <c r="S63" s="2">
        <f t="shared" si="216"/>
        <v>54204</v>
      </c>
      <c r="T63" s="2">
        <f t="shared" si="216"/>
        <v>54349</v>
      </c>
      <c r="U63" s="2">
        <f t="shared" si="216"/>
        <v>54455</v>
      </c>
      <c r="V63" s="2">
        <f t="shared" si="216"/>
        <v>54571</v>
      </c>
      <c r="W63" s="2">
        <f t="shared" si="216"/>
        <v>54568</v>
      </c>
      <c r="X63" s="2">
        <f t="shared" si="216"/>
        <v>54521</v>
      </c>
      <c r="Y63" s="2">
        <f t="shared" si="216"/>
        <v>54844</v>
      </c>
      <c r="AB63" s="1" t="str">
        <f t="shared" si="193"/>
        <v>5 - 9</v>
      </c>
      <c r="AC63" s="10">
        <f t="shared" si="196"/>
        <v>13207817.497752516</v>
      </c>
      <c r="AD63" s="10">
        <f t="shared" si="196"/>
        <v>14611749.038897507</v>
      </c>
      <c r="AE63" s="10">
        <f t="shared" si="196"/>
        <v>15126879.395274922</v>
      </c>
      <c r="AF63" s="10">
        <f t="shared" si="196"/>
        <v>15031500.665490577</v>
      </c>
      <c r="AG63" s="10">
        <f t="shared" si="196"/>
        <v>14533510.643171519</v>
      </c>
      <c r="AH63" s="10">
        <f t="shared" ref="AH63:AH79" si="217">G63*BL63</f>
        <v>15685121.757383602</v>
      </c>
      <c r="AI63" s="10">
        <f t="shared" si="197"/>
        <v>17118431.257943369</v>
      </c>
      <c r="AJ63" s="10">
        <f t="shared" si="198"/>
        <v>18931065.130221508</v>
      </c>
      <c r="AK63" s="10">
        <f t="shared" si="199"/>
        <v>17937970.170331411</v>
      </c>
      <c r="AL63" s="10">
        <f t="shared" si="200"/>
        <v>19330686.636989363</v>
      </c>
      <c r="AM63" s="10">
        <f t="shared" si="201"/>
        <v>21785435.522604857</v>
      </c>
      <c r="AN63" s="10">
        <f t="shared" si="202"/>
        <v>24772937.089743856</v>
      </c>
      <c r="AO63" s="10">
        <f t="shared" si="203"/>
        <v>26253868.157152947</v>
      </c>
      <c r="AP63" s="10">
        <f t="shared" si="204"/>
        <v>27070495.307418011</v>
      </c>
      <c r="AQ63" s="10">
        <f t="shared" si="205"/>
        <v>30754131.59474577</v>
      </c>
      <c r="AR63" s="10">
        <f t="shared" si="206"/>
        <v>32360186.276880562</v>
      </c>
      <c r="AS63" s="10">
        <f t="shared" si="207"/>
        <v>35205704.473280929</v>
      </c>
      <c r="AT63" s="10">
        <f t="shared" si="208"/>
        <v>35677649.623103894</v>
      </c>
      <c r="AU63" s="10">
        <f t="shared" si="209"/>
        <v>38452662.14910502</v>
      </c>
      <c r="AV63" s="10">
        <f t="shared" si="210"/>
        <v>40374837.010493286</v>
      </c>
      <c r="AW63" s="10">
        <f t="shared" si="211"/>
        <v>40642100.023419373</v>
      </c>
      <c r="AX63" s="10">
        <f t="shared" si="212"/>
        <v>40646977.862871051</v>
      </c>
      <c r="AY63" s="10">
        <f t="shared" si="213"/>
        <v>39557584.42059312</v>
      </c>
      <c r="AZ63" s="10">
        <f t="shared" si="214"/>
        <v>39122804.866693646</v>
      </c>
      <c r="BF63" s="1" t="str">
        <f>CALIBRAZIONETOSCANA!A75</f>
        <v>5 - 9</v>
      </c>
      <c r="BG63" s="10">
        <f>CALIBRAZIONETOSCANA!B75</f>
        <v>274.91086291217459</v>
      </c>
      <c r="BH63" s="10">
        <f>CALIBRAZIONETOSCANA!C75</f>
        <v>307.6157692399475</v>
      </c>
      <c r="BI63" s="10">
        <f>CALIBRAZIONETOSCANA!D75</f>
        <v>325.65940571097786</v>
      </c>
      <c r="BJ63" s="10">
        <f>CALIBRAZIONETOSCANA!E75</f>
        <v>328.2560417865692</v>
      </c>
      <c r="BK63" s="10">
        <f>CALIBRAZIONETOSCANA!F75</f>
        <v>318.25670396293782</v>
      </c>
      <c r="BL63" s="10">
        <f>CALIBRAZIONETOSCANA!G75</f>
        <v>340.86234695287732</v>
      </c>
      <c r="BM63" s="10">
        <f>CALIBRAZIONETOSCANA!H75</f>
        <v>367.20647084695548</v>
      </c>
      <c r="BN63" s="10">
        <f>CALIBRAZIONETOSCANA!I75</f>
        <v>400.53031059391748</v>
      </c>
      <c r="BO63" s="10">
        <f>CALIBRAZIONETOSCANA!J75</f>
        <v>370.03816672851332</v>
      </c>
      <c r="BP63" s="10">
        <f>CALIBRAZIONETOSCANA!K75</f>
        <v>394.29459137986709</v>
      </c>
      <c r="BQ63" s="10">
        <f>CALIBRAZIONETOSCANA!L75</f>
        <v>439.01891305654345</v>
      </c>
      <c r="BR63" s="10">
        <f>CALIBRAZIONETOSCANA!M75</f>
        <v>496.40190541516591</v>
      </c>
      <c r="BS63" s="10">
        <f>CALIBRAZIONETOSCANA!N75</f>
        <v>521.49987400736836</v>
      </c>
      <c r="BT63" s="10">
        <f>CALIBRAZIONETOSCANA!O75</f>
        <v>531.99361909045911</v>
      </c>
      <c r="BU63" s="10">
        <f>CALIBRAZIONETOSCANA!P75</f>
        <v>593.39980309000657</v>
      </c>
      <c r="BV63" s="10">
        <f>CALIBRAZIONETOSCANA!Q75</f>
        <v>613.31209894965343</v>
      </c>
      <c r="BW63" s="10">
        <f>CALIBRAZIONETOSCANA!R75</f>
        <v>655.24585369690351</v>
      </c>
      <c r="BX63" s="10">
        <f>CALIBRAZIONETOSCANA!S75</f>
        <v>658.21064170732598</v>
      </c>
      <c r="BY63" s="10">
        <f>CALIBRAZIONETOSCANA!T75</f>
        <v>707.51370124758546</v>
      </c>
      <c r="BZ63" s="10">
        <f>CALIBRAZIONETOSCANA!U75</f>
        <v>741.43489138726079</v>
      </c>
      <c r="CA63" s="10">
        <f>CALIBRAZIONETOSCANA!V75</f>
        <v>744.7563728613984</v>
      </c>
      <c r="CB63" s="10">
        <f>CALIBRAZIONETOSCANA!W75</f>
        <v>744.88670764680853</v>
      </c>
      <c r="CC63" s="10">
        <f>CALIBRAZIONETOSCANA!X75</f>
        <v>725.54766824880539</v>
      </c>
      <c r="CD63" s="10">
        <f>CALIBRAZIONETOSCANA!Y75</f>
        <v>713.34703644325077</v>
      </c>
      <c r="CE63" s="22"/>
      <c r="CF63" t="s">
        <v>40</v>
      </c>
      <c r="CG63" s="42">
        <f>CG8-CG$5*1000000</f>
        <v>-36083185.523420095</v>
      </c>
      <c r="CH63" s="42">
        <f t="shared" ref="CH63:DD63" si="218">CH8-CH$5*1000000</f>
        <v>-69248374.765954137</v>
      </c>
      <c r="CI63" s="42">
        <f t="shared" si="218"/>
        <v>-74975946.415315509</v>
      </c>
      <c r="CJ63" s="42">
        <f t="shared" si="218"/>
        <v>-87950138.274199843</v>
      </c>
      <c r="CK63" s="42">
        <f t="shared" si="218"/>
        <v>-94288893.199601769</v>
      </c>
      <c r="CL63" s="42">
        <f t="shared" si="218"/>
        <v>-304859304.46016932</v>
      </c>
      <c r="CM63" s="42">
        <f t="shared" si="218"/>
        <v>-365440231.81653798</v>
      </c>
      <c r="CN63" s="42">
        <f t="shared" si="218"/>
        <v>-430462738.80769193</v>
      </c>
      <c r="CO63" s="42">
        <f t="shared" si="218"/>
        <v>-265179657.06050241</v>
      </c>
      <c r="CP63" s="42">
        <f t="shared" si="218"/>
        <v>-235408294.30050886</v>
      </c>
      <c r="CQ63" s="42">
        <f t="shared" si="218"/>
        <v>-230743445.59190392</v>
      </c>
      <c r="CR63" s="42">
        <f t="shared" si="218"/>
        <v>-270898679.53434849</v>
      </c>
      <c r="CS63" s="42">
        <f t="shared" si="218"/>
        <v>-272167558.095119</v>
      </c>
      <c r="CT63" s="42">
        <f t="shared" si="218"/>
        <v>-445627379.55102658</v>
      </c>
      <c r="CU63" s="42">
        <f t="shared" si="218"/>
        <v>-490342798.87610602</v>
      </c>
      <c r="CV63" s="42">
        <f t="shared" si="218"/>
        <v>-432377400.74820447</v>
      </c>
      <c r="CW63" s="42">
        <f t="shared" si="218"/>
        <v>-411712776.99224949</v>
      </c>
      <c r="CX63" s="42">
        <f t="shared" si="218"/>
        <v>-411058460.34749436</v>
      </c>
      <c r="CY63" s="42">
        <f t="shared" si="218"/>
        <v>-427533750.07287192</v>
      </c>
      <c r="CZ63" s="42">
        <f t="shared" si="218"/>
        <v>-394754570.92754936</v>
      </c>
      <c r="DA63" s="42">
        <f t="shared" si="218"/>
        <v>-376015317.76891279</v>
      </c>
      <c r="DB63" s="42">
        <f t="shared" si="218"/>
        <v>-405943283.17947221</v>
      </c>
      <c r="DC63" s="42">
        <f t="shared" si="218"/>
        <v>-493647465.68941808</v>
      </c>
      <c r="DD63" s="42">
        <f t="shared" si="218"/>
        <v>-491782995.90346241</v>
      </c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</row>
    <row r="64" spans="1:143" ht="22" thickTop="1" thickBot="1">
      <c r="A64" s="1" t="s">
        <v>1</v>
      </c>
      <c r="B64" s="2">
        <f t="shared" ref="B64:Y64" si="219">B4</f>
        <v>54345</v>
      </c>
      <c r="C64" s="2">
        <f t="shared" si="219"/>
        <v>52116</v>
      </c>
      <c r="D64" s="2">
        <f t="shared" si="219"/>
        <v>50471</v>
      </c>
      <c r="E64" s="2">
        <f t="shared" si="219"/>
        <v>49634</v>
      </c>
      <c r="F64" s="2">
        <f t="shared" si="219"/>
        <v>48858</v>
      </c>
      <c r="G64" s="2">
        <f t="shared" si="219"/>
        <v>48313</v>
      </c>
      <c r="H64" s="2">
        <f t="shared" si="219"/>
        <v>47857</v>
      </c>
      <c r="I64" s="2">
        <f t="shared" si="219"/>
        <v>47345</v>
      </c>
      <c r="J64" s="2">
        <f t="shared" si="219"/>
        <v>46826</v>
      </c>
      <c r="K64" s="2">
        <f t="shared" si="219"/>
        <v>46823</v>
      </c>
      <c r="L64" s="2">
        <f t="shared" si="219"/>
        <v>47242</v>
      </c>
      <c r="M64" s="2">
        <f t="shared" si="219"/>
        <v>47935</v>
      </c>
      <c r="N64" s="2">
        <f t="shared" si="219"/>
        <v>48720</v>
      </c>
      <c r="O64" s="2">
        <f t="shared" si="219"/>
        <v>49828</v>
      </c>
      <c r="P64" s="2">
        <f t="shared" si="219"/>
        <v>50307</v>
      </c>
      <c r="Q64" s="2">
        <f t="shared" si="219"/>
        <v>51123</v>
      </c>
      <c r="R64" s="2">
        <f t="shared" si="219"/>
        <v>51747</v>
      </c>
      <c r="S64" s="2">
        <f t="shared" si="219"/>
        <v>52567</v>
      </c>
      <c r="T64" s="2">
        <f t="shared" si="219"/>
        <v>53366</v>
      </c>
      <c r="U64" s="2">
        <f t="shared" si="219"/>
        <v>54343</v>
      </c>
      <c r="V64" s="2">
        <f t="shared" si="219"/>
        <v>55028</v>
      </c>
      <c r="W64" s="2">
        <f t="shared" si="219"/>
        <v>55811</v>
      </c>
      <c r="X64" s="2">
        <f t="shared" si="219"/>
        <v>55629</v>
      </c>
      <c r="Y64" s="2">
        <f t="shared" si="219"/>
        <v>55513</v>
      </c>
      <c r="AB64" s="1" t="str">
        <f t="shared" si="193"/>
        <v>10 - 14</v>
      </c>
      <c r="AC64" s="10">
        <f t="shared" si="196"/>
        <v>17048357.818238296</v>
      </c>
      <c r="AD64" s="10">
        <f t="shared" si="196"/>
        <v>18162017.484778512</v>
      </c>
      <c r="AE64" s="10">
        <f t="shared" si="196"/>
        <v>18485625.358039912</v>
      </c>
      <c r="AF64" s="10">
        <f t="shared" si="196"/>
        <v>18191057.752323315</v>
      </c>
      <c r="AG64" s="10">
        <f t="shared" si="196"/>
        <v>17235064.932013016</v>
      </c>
      <c r="AH64" s="10">
        <f t="shared" si="217"/>
        <v>18120786.510624621</v>
      </c>
      <c r="AI64" s="10">
        <f t="shared" si="197"/>
        <v>19196847.353564527</v>
      </c>
      <c r="AJ64" s="10">
        <f t="shared" si="198"/>
        <v>20565329.182041485</v>
      </c>
      <c r="AK64" s="10">
        <f t="shared" si="199"/>
        <v>18656529.244662892</v>
      </c>
      <c r="AL64" s="10">
        <f t="shared" si="200"/>
        <v>19736749.474912163</v>
      </c>
      <c r="AM64" s="10">
        <f t="shared" si="201"/>
        <v>22016163.691641677</v>
      </c>
      <c r="AN64" s="10">
        <f t="shared" si="202"/>
        <v>25084022.452602718</v>
      </c>
      <c r="AO64" s="10">
        <f t="shared" si="203"/>
        <v>26601777.209999289</v>
      </c>
      <c r="AP64" s="10">
        <f t="shared" si="204"/>
        <v>27569978.350999691</v>
      </c>
      <c r="AQ64" s="10">
        <f t="shared" si="205"/>
        <v>30847637.078608844</v>
      </c>
      <c r="AR64" s="10">
        <f t="shared" si="206"/>
        <v>32198055.995564669</v>
      </c>
      <c r="AS64" s="10">
        <f t="shared" si="207"/>
        <v>34611334.955667213</v>
      </c>
      <c r="AT64" s="10">
        <f t="shared" si="208"/>
        <v>35118199.091735505</v>
      </c>
      <c r="AU64" s="10">
        <f t="shared" si="209"/>
        <v>38117617.944440104</v>
      </c>
      <c r="AV64" s="10">
        <f t="shared" si="210"/>
        <v>40474655.870904058</v>
      </c>
      <c r="AW64" s="10">
        <f t="shared" si="211"/>
        <v>40982453.685817033</v>
      </c>
      <c r="AX64" s="10">
        <f t="shared" si="212"/>
        <v>41572872.040476032</v>
      </c>
      <c r="AY64" s="10">
        <f t="shared" si="213"/>
        <v>40361491.237012796</v>
      </c>
      <c r="AZ64" s="10">
        <f t="shared" si="214"/>
        <v>39600034.03407418</v>
      </c>
      <c r="BF64" s="1" t="str">
        <f>CALIBRAZIONETOSCANA!A76</f>
        <v>10 - 14</v>
      </c>
      <c r="BG64" s="10">
        <f>CALIBRAZIONETOSCANA!B76</f>
        <v>313.70609657260644</v>
      </c>
      <c r="BH64" s="10">
        <f>CALIBRAZIONETOSCANA!C76</f>
        <v>348.49216142410222</v>
      </c>
      <c r="BI64" s="10">
        <f>CALIBRAZIONETOSCANA!D76</f>
        <v>366.26231614273365</v>
      </c>
      <c r="BJ64" s="10">
        <f>CALIBRAZIONETOSCANA!E76</f>
        <v>366.50396406341048</v>
      </c>
      <c r="BK64" s="10">
        <f>CALIBRAZIONETOSCANA!F76</f>
        <v>352.75829817047395</v>
      </c>
      <c r="BL64" s="10">
        <f>CALIBRAZIONETOSCANA!G76</f>
        <v>375.07061268446631</v>
      </c>
      <c r="BM64" s="10">
        <f>CALIBRAZIONETOSCANA!H76</f>
        <v>401.12935105762011</v>
      </c>
      <c r="BN64" s="10">
        <f>CALIBRAZIONETOSCANA!I76</f>
        <v>434.37172208346152</v>
      </c>
      <c r="BO64" s="10">
        <f>CALIBRAZIONETOSCANA!J76</f>
        <v>398.42244147830036</v>
      </c>
      <c r="BP64" s="10">
        <f>CALIBRAZIONETOSCANA!K76</f>
        <v>421.5182597209099</v>
      </c>
      <c r="BQ64" s="10">
        <f>CALIBRAZIONETOSCANA!L76</f>
        <v>466.02945877908803</v>
      </c>
      <c r="BR64" s="10">
        <f>CALIBRAZIONETOSCANA!M76</f>
        <v>523.29242625644554</v>
      </c>
      <c r="BS64" s="10">
        <f>CALIBRAZIONETOSCANA!N76</f>
        <v>546.01348953200511</v>
      </c>
      <c r="BT64" s="10">
        <f>CALIBRAZIONETOSCANA!O76</f>
        <v>553.30292909608431</v>
      </c>
      <c r="BU64" s="10">
        <f>CALIBRAZIONETOSCANA!P76</f>
        <v>613.18776867252757</v>
      </c>
      <c r="BV64" s="10">
        <f>CALIBRAZIONETOSCANA!Q76</f>
        <v>629.81546457689626</v>
      </c>
      <c r="BW64" s="10">
        <f>CALIBRAZIONETOSCANA!R76</f>
        <v>668.8568410858062</v>
      </c>
      <c r="BX64" s="10">
        <f>CALIBRAZIONETOSCANA!S76</f>
        <v>668.06549911038303</v>
      </c>
      <c r="BY64" s="10">
        <f>CALIBRAZIONETOSCANA!T76</f>
        <v>714.26784740171843</v>
      </c>
      <c r="BZ64" s="10">
        <f>CALIBRAZIONETOSCANA!U76</f>
        <v>744.79980624742939</v>
      </c>
      <c r="CA64" s="10">
        <f>CALIBRAZIONETOSCANA!V76</f>
        <v>744.7563728613984</v>
      </c>
      <c r="CB64" s="10">
        <f>CALIBRAZIONETOSCANA!W76</f>
        <v>744.88670764680853</v>
      </c>
      <c r="CC64" s="10">
        <f>CALIBRAZIONETOSCANA!X76</f>
        <v>725.54766824880539</v>
      </c>
      <c r="CD64" s="10">
        <f>CALIBRAZIONETOSCANA!Y76</f>
        <v>713.34703644325077</v>
      </c>
      <c r="CE64" s="22"/>
      <c r="CF64" t="s">
        <v>41</v>
      </c>
      <c r="CG64" s="42">
        <f>CG9-CG$5*1000000</f>
        <v>-21389828.311064959</v>
      </c>
      <c r="CH64" s="42">
        <f t="shared" ref="CH64:DD64" si="220">CH9-CH$5*1000000</f>
        <v>-35046991.976802945</v>
      </c>
      <c r="CI64" s="42">
        <f t="shared" si="220"/>
        <v>-52768678.101697326</v>
      </c>
      <c r="CJ64" s="42">
        <f t="shared" si="220"/>
        <v>-79981389.470939875</v>
      </c>
      <c r="CK64" s="42">
        <f t="shared" si="220"/>
        <v>-103358766.0809921</v>
      </c>
      <c r="CL64" s="42">
        <f t="shared" si="220"/>
        <v>-245629780.86128759</v>
      </c>
      <c r="CM64" s="42">
        <f t="shared" si="220"/>
        <v>-320275102.28801978</v>
      </c>
      <c r="CN64" s="42">
        <f t="shared" si="220"/>
        <v>-365357887.37880838</v>
      </c>
      <c r="CO64" s="42">
        <f t="shared" si="220"/>
        <v>-322352128.6843524</v>
      </c>
      <c r="CP64" s="42">
        <f t="shared" si="220"/>
        <v>-277903637.41787398</v>
      </c>
      <c r="CQ64" s="42">
        <f t="shared" si="220"/>
        <v>-242174567.88132668</v>
      </c>
      <c r="CR64" s="42">
        <f t="shared" si="220"/>
        <v>-289915103.82087326</v>
      </c>
      <c r="CS64" s="42">
        <f t="shared" si="220"/>
        <v>-307383203.25431776</v>
      </c>
      <c r="CT64" s="42">
        <f t="shared" si="220"/>
        <v>-430193913.29596949</v>
      </c>
      <c r="CU64" s="42">
        <f t="shared" si="220"/>
        <v>-488058579.51741076</v>
      </c>
      <c r="CV64" s="42">
        <f t="shared" si="220"/>
        <v>-433687994.54629755</v>
      </c>
      <c r="CW64" s="42">
        <f t="shared" si="220"/>
        <v>-408657476.8912971</v>
      </c>
      <c r="CX64" s="42">
        <f t="shared" si="220"/>
        <v>-431208491.31707358</v>
      </c>
      <c r="CY64" s="42">
        <f t="shared" si="220"/>
        <v>-458190670.96694446</v>
      </c>
      <c r="CZ64" s="42">
        <f t="shared" si="220"/>
        <v>-406773739.30730796</v>
      </c>
      <c r="DA64" s="42">
        <f t="shared" si="220"/>
        <v>-421771807.92290497</v>
      </c>
      <c r="DB64" s="42">
        <f t="shared" si="220"/>
        <v>-468566410.12129092</v>
      </c>
      <c r="DC64" s="42">
        <f t="shared" si="220"/>
        <v>-522231246.66440201</v>
      </c>
      <c r="DD64" s="42">
        <f t="shared" si="220"/>
        <v>-511886011.47435808</v>
      </c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</row>
    <row r="65" spans="1:143" ht="22" thickTop="1" thickBot="1">
      <c r="A65" s="1" t="s">
        <v>2</v>
      </c>
      <c r="B65" s="2">
        <f t="shared" ref="B65:Y65" si="221">B5</f>
        <v>68235</v>
      </c>
      <c r="C65" s="2">
        <f t="shared" si="221"/>
        <v>66265</v>
      </c>
      <c r="D65" s="2">
        <f t="shared" si="221"/>
        <v>63316</v>
      </c>
      <c r="E65" s="2">
        <f t="shared" si="221"/>
        <v>60371</v>
      </c>
      <c r="F65" s="2">
        <f t="shared" si="221"/>
        <v>57702</v>
      </c>
      <c r="G65" s="2">
        <f t="shared" si="221"/>
        <v>54681</v>
      </c>
      <c r="H65" s="2">
        <f t="shared" si="221"/>
        <v>52507</v>
      </c>
      <c r="I65" s="2">
        <f t="shared" si="221"/>
        <v>51232</v>
      </c>
      <c r="J65" s="2">
        <f t="shared" si="221"/>
        <v>50602</v>
      </c>
      <c r="K65" s="2">
        <f t="shared" si="221"/>
        <v>49879</v>
      </c>
      <c r="L65" s="2">
        <f t="shared" si="221"/>
        <v>49406</v>
      </c>
      <c r="M65" s="2">
        <f t="shared" si="221"/>
        <v>49074</v>
      </c>
      <c r="N65" s="2">
        <f t="shared" si="221"/>
        <v>48509</v>
      </c>
      <c r="O65" s="2">
        <f t="shared" si="221"/>
        <v>47897</v>
      </c>
      <c r="P65" s="2">
        <f t="shared" si="221"/>
        <v>47946</v>
      </c>
      <c r="Q65" s="2">
        <f t="shared" si="221"/>
        <v>48434</v>
      </c>
      <c r="R65" s="2">
        <f t="shared" si="221"/>
        <v>49418</v>
      </c>
      <c r="S65" s="2">
        <f t="shared" si="221"/>
        <v>50496</v>
      </c>
      <c r="T65" s="2">
        <f t="shared" si="221"/>
        <v>51960</v>
      </c>
      <c r="U65" s="2">
        <f t="shared" si="221"/>
        <v>52782</v>
      </c>
      <c r="V65" s="2">
        <f t="shared" si="221"/>
        <v>53668</v>
      </c>
      <c r="W65" s="2">
        <f t="shared" si="221"/>
        <v>54020</v>
      </c>
      <c r="X65" s="2">
        <f t="shared" si="221"/>
        <v>54271</v>
      </c>
      <c r="Y65" s="2">
        <f t="shared" si="221"/>
        <v>54802</v>
      </c>
      <c r="AB65" s="1" t="str">
        <f t="shared" si="193"/>
        <v>15 - 19</v>
      </c>
      <c r="AC65" s="10">
        <f t="shared" si="196"/>
        <v>22870779.391253226</v>
      </c>
      <c r="AD65" s="10">
        <f t="shared" si="196"/>
        <v>24678692.518696025</v>
      </c>
      <c r="AE65" s="10">
        <f t="shared" si="196"/>
        <v>24787472.671778951</v>
      </c>
      <c r="AF65" s="10">
        <f t="shared" si="196"/>
        <v>23653455.614926122</v>
      </c>
      <c r="AG65" s="10">
        <f t="shared" si="196"/>
        <v>21761445.884126462</v>
      </c>
      <c r="AH65" s="10">
        <f t="shared" si="217"/>
        <v>21926221.233505398</v>
      </c>
      <c r="AI65" s="10">
        <f t="shared" si="197"/>
        <v>22514615.814060301</v>
      </c>
      <c r="AJ65" s="10">
        <f t="shared" si="198"/>
        <v>23782610.855056632</v>
      </c>
      <c r="AK65" s="10">
        <f t="shared" si="199"/>
        <v>21537651.90754113</v>
      </c>
      <c r="AL65" s="10">
        <f t="shared" si="200"/>
        <v>22448063.253930796</v>
      </c>
      <c r="AM65" s="10">
        <f t="shared" si="201"/>
        <v>24564878.639529794</v>
      </c>
      <c r="AN65" s="10">
        <f t="shared" si="202"/>
        <v>27371874.321705136</v>
      </c>
      <c r="AO65" s="10">
        <f t="shared" si="203"/>
        <v>28198301.637797374</v>
      </c>
      <c r="AP65" s="10">
        <f t="shared" si="204"/>
        <v>28174087.927246332</v>
      </c>
      <c r="AQ65" s="10">
        <f t="shared" si="205"/>
        <v>31202485.466154125</v>
      </c>
      <c r="AR65" s="10">
        <f t="shared" si="206"/>
        <v>32310596.782028582</v>
      </c>
      <c r="AS65" s="10">
        <f t="shared" si="207"/>
        <v>34930045.862816073</v>
      </c>
      <c r="AT65" s="10">
        <f t="shared" si="208"/>
        <v>35555221.405334383</v>
      </c>
      <c r="AU65" s="10">
        <f t="shared" si="209"/>
        <v>38997114.993298411</v>
      </c>
      <c r="AV65" s="10">
        <f t="shared" si="210"/>
        <v>41162858.351353623</v>
      </c>
      <c r="AW65" s="10">
        <f t="shared" si="211"/>
        <v>41682679.610771894</v>
      </c>
      <c r="AX65" s="10">
        <f t="shared" si="212"/>
        <v>41963412.221486069</v>
      </c>
      <c r="AY65" s="10">
        <f t="shared" si="213"/>
        <v>41063859.533723272</v>
      </c>
      <c r="AZ65" s="10">
        <f t="shared" si="214"/>
        <v>40768361.815588839</v>
      </c>
      <c r="BF65" s="1" t="str">
        <f>CALIBRAZIONETOSCANA!A77</f>
        <v>15 - 19</v>
      </c>
      <c r="BG65" s="10">
        <f>CALIBRAZIONETOSCANA!B77</f>
        <v>335.1766599436246</v>
      </c>
      <c r="BH65" s="10">
        <f>CALIBRAZIONETOSCANA!C77</f>
        <v>372.42424384963442</v>
      </c>
      <c r="BI65" s="10">
        <f>CALIBRAZIONETOSCANA!D77</f>
        <v>391.48829161316178</v>
      </c>
      <c r="BJ65" s="10">
        <f>CALIBRAZIONETOSCANA!E77</f>
        <v>391.80162023034438</v>
      </c>
      <c r="BK65" s="10">
        <f>CALIBRAZIONETOSCANA!F77</f>
        <v>377.13503663870335</v>
      </c>
      <c r="BL65" s="10">
        <f>CALIBRAZIONETOSCANA!G77</f>
        <v>400.98427668669916</v>
      </c>
      <c r="BM65" s="10">
        <f>CALIBRAZIONETOSCANA!H77</f>
        <v>428.79265267602989</v>
      </c>
      <c r="BN65" s="10">
        <f>CALIBRAZIONETOSCANA!I77</f>
        <v>464.21398452249832</v>
      </c>
      <c r="BO65" s="10">
        <f>CALIBRAZIONETOSCANA!J77</f>
        <v>425.62847135569996</v>
      </c>
      <c r="BP65" s="10">
        <f>CALIBRAZIONETOSCANA!K77</f>
        <v>450.05038701519271</v>
      </c>
      <c r="BQ65" s="10">
        <f>CALIBRAZIONETOSCANA!L77</f>
        <v>497.20436059445808</v>
      </c>
      <c r="BR65" s="10">
        <f>CALIBRAZIONETOSCANA!M77</f>
        <v>557.76733752506698</v>
      </c>
      <c r="BS65" s="10">
        <f>CALIBRAZIONETOSCANA!N77</f>
        <v>581.3004110123353</v>
      </c>
      <c r="BT65" s="10">
        <f>CALIBRAZIONETOSCANA!O77</f>
        <v>588.22239236792143</v>
      </c>
      <c r="BU65" s="10">
        <f>CALIBRAZIONETOSCANA!P77</f>
        <v>650.78391244637976</v>
      </c>
      <c r="BV65" s="10">
        <f>CALIBRAZIONETOSCANA!Q77</f>
        <v>667.10568571723547</v>
      </c>
      <c r="BW65" s="10">
        <f>CALIBRAZIONETOSCANA!R77</f>
        <v>706.82839983034671</v>
      </c>
      <c r="BX65" s="10">
        <f>CALIBRAZIONETOSCANA!S77</f>
        <v>704.11956205114029</v>
      </c>
      <c r="BY65" s="10">
        <f>CALIBRAZIONETOSCANA!T77</f>
        <v>750.52184359696719</v>
      </c>
      <c r="BZ65" s="10">
        <f>CALIBRAZIONETOSCANA!U77</f>
        <v>779.86545321044332</v>
      </c>
      <c r="CA65" s="10">
        <f>CALIBRAZIONETOSCANA!V77</f>
        <v>776.67659705545009</v>
      </c>
      <c r="CB65" s="10">
        <f>CALIBRAZIONETOSCANA!W77</f>
        <v>776.81251798382209</v>
      </c>
      <c r="CC65" s="10">
        <f>CALIBRAZIONETOSCANA!X77</f>
        <v>756.64460823871445</v>
      </c>
      <c r="CD65" s="10">
        <f>CALIBRAZIONETOSCANA!Y77</f>
        <v>743.92105791009158</v>
      </c>
      <c r="CE65" s="22"/>
      <c r="CF65" t="s">
        <v>84</v>
      </c>
      <c r="CG65" s="42">
        <f>CG10-CG$5*1000000</f>
        <v>-12871878.212813258</v>
      </c>
      <c r="CH65" s="42">
        <f t="shared" ref="CH65:DD65" si="222">CH10-CH$5*1000000</f>
        <v>-26924854.412763119</v>
      </c>
      <c r="CI65" s="42">
        <f t="shared" si="222"/>
        <v>-44693221.62212038</v>
      </c>
      <c r="CJ65" s="42">
        <f t="shared" si="222"/>
        <v>-74620616.617898583</v>
      </c>
      <c r="CK65" s="42">
        <f t="shared" si="222"/>
        <v>-97813111.862588406</v>
      </c>
      <c r="CL65" s="42">
        <f t="shared" si="222"/>
        <v>-244001642.33238077</v>
      </c>
      <c r="CM65" s="42">
        <f t="shared" si="222"/>
        <v>-319938172.78620279</v>
      </c>
      <c r="CN65" s="42">
        <f t="shared" si="222"/>
        <v>-378612191.86914885</v>
      </c>
      <c r="CO65" s="42">
        <f t="shared" si="222"/>
        <v>-322168010.94851089</v>
      </c>
      <c r="CP65" s="42">
        <f t="shared" si="222"/>
        <v>-271699880.08994961</v>
      </c>
      <c r="CQ65" s="42">
        <f t="shared" si="222"/>
        <v>-236958183.93716049</v>
      </c>
      <c r="CR65" s="42">
        <f t="shared" si="222"/>
        <v>-283616959.74807715</v>
      </c>
      <c r="CS65" s="42">
        <f t="shared" si="222"/>
        <v>-303807486.68068218</v>
      </c>
      <c r="CT65" s="42">
        <f t="shared" si="222"/>
        <v>-430497152.65300703</v>
      </c>
      <c r="CU65" s="42">
        <f t="shared" si="222"/>
        <v>-491128863.54636526</v>
      </c>
      <c r="CV65" s="42">
        <f t="shared" si="222"/>
        <v>-436913452.01738811</v>
      </c>
      <c r="CW65" s="42">
        <f t="shared" si="222"/>
        <v>-398774927.12038231</v>
      </c>
      <c r="CX65" s="42">
        <f t="shared" si="222"/>
        <v>-433453441.76885605</v>
      </c>
      <c r="CY65" s="42">
        <f t="shared" si="222"/>
        <v>-460434958.93524957</v>
      </c>
      <c r="CZ65" s="42">
        <f t="shared" si="222"/>
        <v>-409367492.58940983</v>
      </c>
      <c r="DA65" s="42">
        <f t="shared" si="222"/>
        <v>-419114602.40187645</v>
      </c>
      <c r="DB65" s="42">
        <f t="shared" si="222"/>
        <v>-467195187.72137022</v>
      </c>
      <c r="DC65" s="42">
        <f t="shared" si="222"/>
        <v>-525535540.93355608</v>
      </c>
      <c r="DD65" s="42">
        <f t="shared" si="222"/>
        <v>-514164073.0256753</v>
      </c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</row>
    <row r="66" spans="1:143" ht="22" thickTop="1" thickBot="1">
      <c r="A66" s="1" t="s">
        <v>3</v>
      </c>
      <c r="B66" s="2">
        <f t="shared" ref="B66:Y66" si="223">B6</f>
        <v>77392</v>
      </c>
      <c r="C66" s="2">
        <f t="shared" si="223"/>
        <v>75662</v>
      </c>
      <c r="D66" s="2">
        <f t="shared" si="223"/>
        <v>74911</v>
      </c>
      <c r="E66" s="2">
        <f t="shared" si="223"/>
        <v>73203</v>
      </c>
      <c r="F66" s="2">
        <f t="shared" si="223"/>
        <v>71497</v>
      </c>
      <c r="G66" s="2">
        <f t="shared" si="223"/>
        <v>69472</v>
      </c>
      <c r="H66" s="2">
        <f t="shared" si="223"/>
        <v>67510</v>
      </c>
      <c r="I66" s="2">
        <f t="shared" si="223"/>
        <v>64513</v>
      </c>
      <c r="J66" s="2">
        <f t="shared" si="223"/>
        <v>61842</v>
      </c>
      <c r="K66" s="2">
        <f t="shared" si="223"/>
        <v>59279</v>
      </c>
      <c r="L66" s="2">
        <f t="shared" si="223"/>
        <v>56511</v>
      </c>
      <c r="M66" s="2">
        <f t="shared" si="223"/>
        <v>54502</v>
      </c>
      <c r="N66" s="2">
        <f t="shared" si="223"/>
        <v>53155</v>
      </c>
      <c r="O66" s="2">
        <f t="shared" si="223"/>
        <v>52648</v>
      </c>
      <c r="P66" s="2">
        <f t="shared" si="223"/>
        <v>52308</v>
      </c>
      <c r="Q66" s="2">
        <f t="shared" si="223"/>
        <v>52051</v>
      </c>
      <c r="R66" s="2">
        <f t="shared" si="223"/>
        <v>51678</v>
      </c>
      <c r="S66" s="2">
        <f t="shared" si="223"/>
        <v>51357</v>
      </c>
      <c r="T66" s="2">
        <f t="shared" si="223"/>
        <v>51438</v>
      </c>
      <c r="U66" s="2">
        <f t="shared" si="223"/>
        <v>51854</v>
      </c>
      <c r="V66" s="2">
        <f t="shared" si="223"/>
        <v>52469</v>
      </c>
      <c r="W66" s="2">
        <f t="shared" si="223"/>
        <v>53267</v>
      </c>
      <c r="X66" s="2">
        <f t="shared" si="223"/>
        <v>54434</v>
      </c>
      <c r="Y66" s="2">
        <f t="shared" si="223"/>
        <v>55601</v>
      </c>
      <c r="AB66" s="1" t="str">
        <f t="shared" si="193"/>
        <v>20 - 24</v>
      </c>
      <c r="AC66" s="10">
        <f t="shared" si="196"/>
        <v>27679164.72109488</v>
      </c>
      <c r="AD66" s="10">
        <f t="shared" si="196"/>
        <v>30077139.735244706</v>
      </c>
      <c r="AE66" s="10">
        <f t="shared" si="196"/>
        <v>31317026.111835498</v>
      </c>
      <c r="AF66" s="10">
        <f t="shared" si="196"/>
        <v>30644924.033672724</v>
      </c>
      <c r="AG66" s="10">
        <f t="shared" si="196"/>
        <v>28829755.546012934</v>
      </c>
      <c r="AH66" s="10">
        <f t="shared" si="217"/>
        <v>29807444.201005511</v>
      </c>
      <c r="AI66" s="10">
        <f t="shared" si="197"/>
        <v>31000259.211462136</v>
      </c>
      <c r="AJ66" s="10">
        <f t="shared" si="198"/>
        <v>32099664.534278337</v>
      </c>
      <c r="AK66" s="10">
        <f t="shared" si="199"/>
        <v>28238961.232992813</v>
      </c>
      <c r="AL66" s="10">
        <f t="shared" si="200"/>
        <v>28648472.483629528</v>
      </c>
      <c r="AM66" s="10">
        <f t="shared" si="201"/>
        <v>30200127.208144709</v>
      </c>
      <c r="AN66" s="10">
        <f t="shared" si="202"/>
        <v>32703582.777902264</v>
      </c>
      <c r="AO66" s="10">
        <f t="shared" si="203"/>
        <v>33269234.904581126</v>
      </c>
      <c r="AP66" s="10">
        <f t="shared" si="204"/>
        <v>33370439.174090877</v>
      </c>
      <c r="AQ66" s="10">
        <f t="shared" si="205"/>
        <v>36707179.769985169</v>
      </c>
      <c r="AR66" s="10">
        <f t="shared" si="206"/>
        <v>37466480.388235524</v>
      </c>
      <c r="AS66" s="10">
        <f t="shared" si="207"/>
        <v>39434898.900517404</v>
      </c>
      <c r="AT66" s="10">
        <f t="shared" si="208"/>
        <v>39059647.311901599</v>
      </c>
      <c r="AU66" s="10">
        <f t="shared" si="209"/>
        <v>41720650.539595649</v>
      </c>
      <c r="AV66" s="10">
        <f t="shared" si="210"/>
        <v>43728260.744282901</v>
      </c>
      <c r="AW66" s="10">
        <f t="shared" si="211"/>
        <v>44101088.85737782</v>
      </c>
      <c r="AX66" s="10">
        <f t="shared" si="212"/>
        <v>44779656.67388767</v>
      </c>
      <c r="AY66" s="10">
        <f t="shared" si="213"/>
        <v>44572654.267687626</v>
      </c>
      <c r="AZ66" s="10">
        <f t="shared" si="214"/>
        <v>44762647.07601466</v>
      </c>
      <c r="BF66" s="1" t="str">
        <f>CALIBRAZIONETOSCANA!A78</f>
        <v>20 - 24</v>
      </c>
      <c r="BG66" s="10">
        <f>CALIBRAZIONETOSCANA!B78</f>
        <v>357.64891359694644</v>
      </c>
      <c r="BH66" s="10">
        <f>CALIBRAZIONETOSCANA!C78</f>
        <v>397.51975542867893</v>
      </c>
      <c r="BI66" s="10">
        <f>CALIBRAZIONETOSCANA!D78</f>
        <v>418.05644180207844</v>
      </c>
      <c r="BJ66" s="10">
        <f>CALIBRAZIONETOSCANA!E78</f>
        <v>418.62934625183016</v>
      </c>
      <c r="BK66" s="10">
        <f>CALIBRAZIONETOSCANA!F78</f>
        <v>403.23028303303545</v>
      </c>
      <c r="BL66" s="10">
        <f>CALIBRAZIONETOSCANA!G78</f>
        <v>429.05694669802961</v>
      </c>
      <c r="BM66" s="10">
        <f>CALIBRAZIONETOSCANA!H78</f>
        <v>459.19507052973097</v>
      </c>
      <c r="BN66" s="10">
        <f>CALIBRAZIONETOSCANA!I78</f>
        <v>497.56893237453437</v>
      </c>
      <c r="BO66" s="10">
        <f>CALIBRAZIONETOSCANA!J78</f>
        <v>456.63078867101342</v>
      </c>
      <c r="BP66" s="10">
        <f>CALIBRAZIONETOSCANA!K78</f>
        <v>483.28197985171022</v>
      </c>
      <c r="BQ66" s="10">
        <f>CALIBRAZIONETOSCANA!L78</f>
        <v>534.4114810947375</v>
      </c>
      <c r="BR66" s="10">
        <f>CALIBRAZIONETOSCANA!M78</f>
        <v>600.04371909108409</v>
      </c>
      <c r="BS66" s="10">
        <f>CALIBRAZIONETOSCANA!N78</f>
        <v>625.89097741663295</v>
      </c>
      <c r="BT66" s="10">
        <f>CALIBRAZIONETOSCANA!O78</f>
        <v>633.84058604488064</v>
      </c>
      <c r="BU66" s="10">
        <f>CALIBRAZIONETOSCANA!P78</f>
        <v>701.75077942160226</v>
      </c>
      <c r="BV66" s="10">
        <f>CALIBRAZIONETOSCANA!Q78</f>
        <v>719.80327732868773</v>
      </c>
      <c r="BW66" s="10">
        <f>CALIBRAZIONETOSCANA!R78</f>
        <v>763.08872054873257</v>
      </c>
      <c r="BX66" s="10">
        <f>CALIBRAZIONETOSCANA!S78</f>
        <v>760.55157645309498</v>
      </c>
      <c r="BY66" s="10">
        <f>CALIBRAZIONETOSCANA!T78</f>
        <v>811.08617247162897</v>
      </c>
      <c r="BZ66" s="10">
        <f>CALIBRAZIONETOSCANA!U78</f>
        <v>843.29580638490575</v>
      </c>
      <c r="CA66" s="10">
        <f>CALIBRAZIONETOSCANA!V78</f>
        <v>840.51704544355368</v>
      </c>
      <c r="CB66" s="10">
        <f>CALIBRAZIONETOSCANA!W78</f>
        <v>840.66413865784955</v>
      </c>
      <c r="CC66" s="10">
        <f>CALIBRAZIONETOSCANA!X78</f>
        <v>818.83848821853303</v>
      </c>
      <c r="CD66" s="10">
        <f>CALIBRAZIONETOSCANA!Y78</f>
        <v>805.06910084377364</v>
      </c>
      <c r="CE66" s="22"/>
      <c r="CF66" s="27" t="s">
        <v>76</v>
      </c>
      <c r="CG66" s="37">
        <f>AVERAGE(CG61:DD61)</f>
        <v>-258754568.66274679</v>
      </c>
      <c r="CH66" s="37">
        <f>CG66</f>
        <v>-258754568.66274679</v>
      </c>
      <c r="CI66" s="37">
        <f t="shared" ref="CI66:DD66" si="224">CH66</f>
        <v>-258754568.66274679</v>
      </c>
      <c r="CJ66" s="37">
        <f t="shared" si="224"/>
        <v>-258754568.66274679</v>
      </c>
      <c r="CK66" s="37">
        <f t="shared" si="224"/>
        <v>-258754568.66274679</v>
      </c>
      <c r="CL66" s="37">
        <f t="shared" si="224"/>
        <v>-258754568.66274679</v>
      </c>
      <c r="CM66" s="37">
        <f t="shared" si="224"/>
        <v>-258754568.66274679</v>
      </c>
      <c r="CN66" s="37">
        <f t="shared" si="224"/>
        <v>-258754568.66274679</v>
      </c>
      <c r="CO66" s="37">
        <f t="shared" si="224"/>
        <v>-258754568.66274679</v>
      </c>
      <c r="CP66" s="37">
        <f t="shared" si="224"/>
        <v>-258754568.66274679</v>
      </c>
      <c r="CQ66" s="37">
        <f t="shared" si="224"/>
        <v>-258754568.66274679</v>
      </c>
      <c r="CR66" s="37">
        <f t="shared" si="224"/>
        <v>-258754568.66274679</v>
      </c>
      <c r="CS66" s="37">
        <f t="shared" si="224"/>
        <v>-258754568.66274679</v>
      </c>
      <c r="CT66" s="37">
        <f t="shared" si="224"/>
        <v>-258754568.66274679</v>
      </c>
      <c r="CU66" s="37">
        <f t="shared" si="224"/>
        <v>-258754568.66274679</v>
      </c>
      <c r="CV66" s="37">
        <f t="shared" si="224"/>
        <v>-258754568.66274679</v>
      </c>
      <c r="CW66" s="37">
        <f t="shared" si="224"/>
        <v>-258754568.66274679</v>
      </c>
      <c r="CX66" s="37">
        <f t="shared" si="224"/>
        <v>-258754568.66274679</v>
      </c>
      <c r="CY66" s="37">
        <f t="shared" si="224"/>
        <v>-258754568.66274679</v>
      </c>
      <c r="CZ66" s="37">
        <f t="shared" si="224"/>
        <v>-258754568.66274679</v>
      </c>
      <c r="DA66" s="37">
        <f t="shared" si="224"/>
        <v>-258754568.66274679</v>
      </c>
      <c r="DB66" s="37">
        <f t="shared" si="224"/>
        <v>-258754568.66274679</v>
      </c>
      <c r="DC66" s="37">
        <f t="shared" si="224"/>
        <v>-258754568.66274679</v>
      </c>
      <c r="DD66" s="37">
        <f t="shared" si="224"/>
        <v>-258754568.66274679</v>
      </c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</row>
    <row r="67" spans="1:143" ht="22" thickTop="1" thickBot="1">
      <c r="A67" s="1" t="s">
        <v>4</v>
      </c>
      <c r="B67" s="2">
        <f t="shared" ref="B67:Y67" si="225">B7</f>
        <v>75614</v>
      </c>
      <c r="C67" s="2">
        <f t="shared" si="225"/>
        <v>77842</v>
      </c>
      <c r="D67" s="2">
        <f t="shared" si="225"/>
        <v>79619</v>
      </c>
      <c r="E67" s="2">
        <f t="shared" si="225"/>
        <v>80494</v>
      </c>
      <c r="F67" s="2">
        <f t="shared" si="225"/>
        <v>80421</v>
      </c>
      <c r="G67" s="2">
        <f t="shared" si="225"/>
        <v>79557</v>
      </c>
      <c r="H67" s="2">
        <f t="shared" si="225"/>
        <v>77843</v>
      </c>
      <c r="I67" s="2">
        <f t="shared" si="225"/>
        <v>76778</v>
      </c>
      <c r="J67" s="2">
        <f t="shared" si="225"/>
        <v>75416</v>
      </c>
      <c r="K67" s="2">
        <f t="shared" si="225"/>
        <v>74007</v>
      </c>
      <c r="L67" s="2">
        <f t="shared" si="225"/>
        <v>72364</v>
      </c>
      <c r="M67" s="2">
        <f t="shared" si="225"/>
        <v>70864</v>
      </c>
      <c r="N67" s="2">
        <f t="shared" si="225"/>
        <v>67901</v>
      </c>
      <c r="O67" s="2">
        <f t="shared" si="225"/>
        <v>65836</v>
      </c>
      <c r="P67" s="2">
        <f t="shared" si="225"/>
        <v>64258</v>
      </c>
      <c r="Q67" s="2">
        <f t="shared" si="225"/>
        <v>62519</v>
      </c>
      <c r="R67" s="2">
        <f t="shared" si="225"/>
        <v>60837</v>
      </c>
      <c r="S67" s="2">
        <f t="shared" si="225"/>
        <v>59634</v>
      </c>
      <c r="T67" s="2">
        <f t="shared" si="225"/>
        <v>59705</v>
      </c>
      <c r="U67" s="2">
        <f t="shared" si="225"/>
        <v>59093</v>
      </c>
      <c r="V67" s="2">
        <f t="shared" si="225"/>
        <v>58401</v>
      </c>
      <c r="W67" s="2">
        <f t="shared" si="225"/>
        <v>58013</v>
      </c>
      <c r="X67" s="2">
        <f t="shared" si="225"/>
        <v>58327</v>
      </c>
      <c r="Y67" s="2">
        <f t="shared" si="225"/>
        <v>57995</v>
      </c>
      <c r="AB67" s="1" t="str">
        <f t="shared" si="193"/>
        <v>25 - 29</v>
      </c>
      <c r="AC67" s="10">
        <f t="shared" si="196"/>
        <v>28845632.152922824</v>
      </c>
      <c r="AD67" s="10">
        <f t="shared" si="196"/>
        <v>32972762.405765653</v>
      </c>
      <c r="AE67" s="10">
        <f t="shared" si="196"/>
        <v>35440711.784046479</v>
      </c>
      <c r="AF67" s="10">
        <f t="shared" si="196"/>
        <v>35860687.99976594</v>
      </c>
      <c r="AG67" s="10">
        <f t="shared" si="196"/>
        <v>34500737.942574322</v>
      </c>
      <c r="AH67" s="10">
        <f t="shared" si="217"/>
        <v>36314791.095930636</v>
      </c>
      <c r="AI67" s="10">
        <f t="shared" si="197"/>
        <v>38035845.220480859</v>
      </c>
      <c r="AJ67" s="10">
        <f t="shared" si="198"/>
        <v>40667791.039843768</v>
      </c>
      <c r="AK67" s="10">
        <f t="shared" si="199"/>
        <v>36683179.010554127</v>
      </c>
      <c r="AL67" s="10">
        <f t="shared" si="200"/>
        <v>38130874.859623842</v>
      </c>
      <c r="AM67" s="10">
        <f t="shared" si="201"/>
        <v>41271099.713907018</v>
      </c>
      <c r="AN67" s="10">
        <f t="shared" si="202"/>
        <v>45432766.069558933</v>
      </c>
      <c r="AO67" s="10">
        <f t="shared" si="203"/>
        <v>45467700.371524729</v>
      </c>
      <c r="AP67" s="10">
        <f t="shared" si="204"/>
        <v>44706967.627437949</v>
      </c>
      <c r="AQ67" s="10">
        <f t="shared" si="205"/>
        <v>48379030.236130059</v>
      </c>
      <c r="AR67" s="10">
        <f t="shared" si="206"/>
        <v>48346806.947239771</v>
      </c>
      <c r="AS67" s="10">
        <f t="shared" si="207"/>
        <v>49936379.604672797</v>
      </c>
      <c r="AT67" s="10">
        <f t="shared" si="208"/>
        <v>48832756.966950655</v>
      </c>
      <c r="AU67" s="10">
        <f t="shared" si="209"/>
        <v>52166407.377404213</v>
      </c>
      <c r="AV67" s="10">
        <f t="shared" si="210"/>
        <v>53674850.159523763</v>
      </c>
      <c r="AW67" s="10">
        <f t="shared" si="211"/>
        <v>52815381.997262627</v>
      </c>
      <c r="AX67" s="10">
        <f t="shared" si="212"/>
        <v>52473672.746120177</v>
      </c>
      <c r="AY67" s="10">
        <f t="shared" si="213"/>
        <v>51387974.939905256</v>
      </c>
      <c r="AZ67" s="10">
        <f t="shared" si="214"/>
        <v>50236263.253373533</v>
      </c>
      <c r="BF67" s="1" t="str">
        <f>CALIBRAZIONETOSCANA!A79</f>
        <v>25 - 29</v>
      </c>
      <c r="BG67" s="10">
        <f>CALIBRAZIONETOSCANA!B79</f>
        <v>381.48533542628115</v>
      </c>
      <c r="BH67" s="10">
        <f>CALIBRAZIONETOSCANA!C79</f>
        <v>423.58575583573975</v>
      </c>
      <c r="BI67" s="10">
        <f>CALIBRAZIONETOSCANA!D79</f>
        <v>445.12882332165037</v>
      </c>
      <c r="BJ67" s="10">
        <f>CALIBRAZIONETOSCANA!E79</f>
        <v>445.50759062496513</v>
      </c>
      <c r="BK67" s="10">
        <f>CALIBRAZIONETOSCANA!F79</f>
        <v>429.00160334457814</v>
      </c>
      <c r="BL67" s="10">
        <f>CALIBRAZIONETOSCANA!G79</f>
        <v>456.46255007014639</v>
      </c>
      <c r="BM67" s="10">
        <f>CALIBRAZIONETOSCANA!H79</f>
        <v>488.62255078145574</v>
      </c>
      <c r="BN67" s="10">
        <f>CALIBRAZIONETOSCANA!I79</f>
        <v>529.68026048925174</v>
      </c>
      <c r="BO67" s="10">
        <f>CALIBRAZIONETOSCANA!J79</f>
        <v>486.41109327668039</v>
      </c>
      <c r="BP67" s="10">
        <f>CALIBRAZIONETOSCANA!K79</f>
        <v>515.23335440733774</v>
      </c>
      <c r="BQ67" s="10">
        <f>CALIBRAZIONETOSCANA!L79</f>
        <v>570.32640144142135</v>
      </c>
      <c r="BR67" s="10">
        <f>CALIBRAZIONETOSCANA!M79</f>
        <v>641.12618635074136</v>
      </c>
      <c r="BS67" s="10">
        <f>CALIBRAZIONETOSCANA!N79</f>
        <v>669.61753687758244</v>
      </c>
      <c r="BT67" s="10">
        <f>CALIBRAZIONETOSCANA!O79</f>
        <v>679.06567269332811</v>
      </c>
      <c r="BU67" s="10">
        <f>CALIBRAZIONETOSCANA!P79</f>
        <v>752.88727062980581</v>
      </c>
      <c r="BV67" s="10">
        <f>CALIBRAZIONETOSCANA!Q79</f>
        <v>773.31382375341536</v>
      </c>
      <c r="BW67" s="10">
        <f>CALIBRAZIONETOSCANA!R79</f>
        <v>820.82251926743254</v>
      </c>
      <c r="BX67" s="10">
        <f>CALIBRAZIONETOSCANA!S79</f>
        <v>818.87441672453053</v>
      </c>
      <c r="BY67" s="10">
        <f>CALIBRAZIONETOSCANA!T79</f>
        <v>873.73599158201512</v>
      </c>
      <c r="BZ67" s="10">
        <f>CALIBRAZIONETOSCANA!U79</f>
        <v>908.31147783195581</v>
      </c>
      <c r="CA67" s="10">
        <f>CALIBRAZIONETOSCANA!V79</f>
        <v>904.35749383165739</v>
      </c>
      <c r="CB67" s="10">
        <f>CALIBRAZIONETOSCANA!W79</f>
        <v>904.51575933187701</v>
      </c>
      <c r="CC67" s="10">
        <f>CALIBRAZIONETOSCANA!X79</f>
        <v>881.03236819835161</v>
      </c>
      <c r="CD67" s="10">
        <f>CALIBRAZIONETOSCANA!Y79</f>
        <v>866.21714377745559</v>
      </c>
      <c r="CE67" s="22"/>
      <c r="CF67" s="27" t="s">
        <v>77</v>
      </c>
      <c r="CG67" s="37">
        <f>AVERAGE(CG65:DD65)</f>
        <v>-316846079.32639295</v>
      </c>
      <c r="CH67" s="37">
        <f>CG67</f>
        <v>-316846079.32639295</v>
      </c>
      <c r="CI67" s="37">
        <f t="shared" ref="CI67:DD67" si="226">CH67</f>
        <v>-316846079.32639295</v>
      </c>
      <c r="CJ67" s="37">
        <f t="shared" si="226"/>
        <v>-316846079.32639295</v>
      </c>
      <c r="CK67" s="37">
        <f t="shared" si="226"/>
        <v>-316846079.32639295</v>
      </c>
      <c r="CL67" s="37">
        <f t="shared" si="226"/>
        <v>-316846079.32639295</v>
      </c>
      <c r="CM67" s="37">
        <f t="shared" si="226"/>
        <v>-316846079.32639295</v>
      </c>
      <c r="CN67" s="37">
        <f t="shared" si="226"/>
        <v>-316846079.32639295</v>
      </c>
      <c r="CO67" s="37">
        <f t="shared" si="226"/>
        <v>-316846079.32639295</v>
      </c>
      <c r="CP67" s="37">
        <f t="shared" si="226"/>
        <v>-316846079.32639295</v>
      </c>
      <c r="CQ67" s="37">
        <f t="shared" si="226"/>
        <v>-316846079.32639295</v>
      </c>
      <c r="CR67" s="37">
        <f t="shared" si="226"/>
        <v>-316846079.32639295</v>
      </c>
      <c r="CS67" s="37">
        <f t="shared" si="226"/>
        <v>-316846079.32639295</v>
      </c>
      <c r="CT67" s="37">
        <f t="shared" si="226"/>
        <v>-316846079.32639295</v>
      </c>
      <c r="CU67" s="37">
        <f t="shared" si="226"/>
        <v>-316846079.32639295</v>
      </c>
      <c r="CV67" s="37">
        <f t="shared" si="226"/>
        <v>-316846079.32639295</v>
      </c>
      <c r="CW67" s="37">
        <f t="shared" si="226"/>
        <v>-316846079.32639295</v>
      </c>
      <c r="CX67" s="37">
        <f t="shared" si="226"/>
        <v>-316846079.32639295</v>
      </c>
      <c r="CY67" s="37">
        <f t="shared" si="226"/>
        <v>-316846079.32639295</v>
      </c>
      <c r="CZ67" s="37">
        <f t="shared" si="226"/>
        <v>-316846079.32639295</v>
      </c>
      <c r="DA67" s="37">
        <f t="shared" si="226"/>
        <v>-316846079.32639295</v>
      </c>
      <c r="DB67" s="37">
        <f t="shared" si="226"/>
        <v>-316846079.32639295</v>
      </c>
      <c r="DC67" s="37">
        <f t="shared" si="226"/>
        <v>-316846079.32639295</v>
      </c>
      <c r="DD67" s="37">
        <f t="shared" si="226"/>
        <v>-316846079.32639295</v>
      </c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</row>
    <row r="68" spans="1:143" ht="22" thickTop="1" thickBot="1">
      <c r="A68" s="1" t="s">
        <v>5</v>
      </c>
      <c r="B68" s="2">
        <f t="shared" ref="B68:Y68" si="227">B8</f>
        <v>64871</v>
      </c>
      <c r="C68" s="2">
        <f t="shared" si="227"/>
        <v>66846</v>
      </c>
      <c r="D68" s="2">
        <f t="shared" si="227"/>
        <v>69456</v>
      </c>
      <c r="E68" s="2">
        <f t="shared" si="227"/>
        <v>71294</v>
      </c>
      <c r="F68" s="2">
        <f t="shared" si="227"/>
        <v>74068</v>
      </c>
      <c r="G68" s="2">
        <f t="shared" si="227"/>
        <v>76848</v>
      </c>
      <c r="H68" s="2">
        <f t="shared" si="227"/>
        <v>79272</v>
      </c>
      <c r="I68" s="2">
        <f t="shared" si="227"/>
        <v>80775</v>
      </c>
      <c r="J68" s="2">
        <f t="shared" si="227"/>
        <v>81945</v>
      </c>
      <c r="K68" s="2">
        <f t="shared" si="227"/>
        <v>82099</v>
      </c>
      <c r="L68" s="2">
        <f t="shared" si="227"/>
        <v>81499</v>
      </c>
      <c r="M68" s="2">
        <f t="shared" si="227"/>
        <v>80057</v>
      </c>
      <c r="N68" s="2">
        <f t="shared" si="227"/>
        <v>78981</v>
      </c>
      <c r="O68" s="2">
        <f t="shared" si="227"/>
        <v>78493</v>
      </c>
      <c r="P68" s="2">
        <f t="shared" si="227"/>
        <v>77783</v>
      </c>
      <c r="Q68" s="2">
        <f t="shared" si="227"/>
        <v>76911</v>
      </c>
      <c r="R68" s="2">
        <f t="shared" si="227"/>
        <v>76037</v>
      </c>
      <c r="S68" s="2">
        <f t="shared" si="227"/>
        <v>74088</v>
      </c>
      <c r="T68" s="2">
        <f t="shared" si="227"/>
        <v>72441</v>
      </c>
      <c r="U68" s="2">
        <f t="shared" si="227"/>
        <v>70390</v>
      </c>
      <c r="V68" s="2">
        <f t="shared" si="227"/>
        <v>67638</v>
      </c>
      <c r="W68" s="2">
        <f t="shared" si="227"/>
        <v>65587</v>
      </c>
      <c r="X68" s="2">
        <f t="shared" si="227"/>
        <v>64731</v>
      </c>
      <c r="Y68" s="2">
        <f t="shared" si="227"/>
        <v>64672</v>
      </c>
      <c r="AB68" s="1" t="str">
        <f t="shared" si="193"/>
        <v>30 - 34</v>
      </c>
      <c r="AC68" s="10">
        <f t="shared" si="196"/>
        <v>26742810.222835593</v>
      </c>
      <c r="AD68" s="10">
        <f t="shared" si="196"/>
        <v>30497923.691031121</v>
      </c>
      <c r="AE68" s="10">
        <f t="shared" si="196"/>
        <v>33198675.238541272</v>
      </c>
      <c r="AF68" s="10">
        <f t="shared" si="196"/>
        <v>34010252.404028073</v>
      </c>
      <c r="AG68" s="10">
        <f t="shared" si="196"/>
        <v>33937489.772054471</v>
      </c>
      <c r="AH68" s="10">
        <f t="shared" si="217"/>
        <v>37379624.376135737</v>
      </c>
      <c r="AI68" s="10">
        <f t="shared" si="197"/>
        <v>41192924.67431879</v>
      </c>
      <c r="AJ68" s="10">
        <f t="shared" si="198"/>
        <v>45423836.890786082</v>
      </c>
      <c r="AK68" s="10">
        <f t="shared" si="199"/>
        <v>42259235.909589469</v>
      </c>
      <c r="AL68" s="10">
        <f t="shared" si="200"/>
        <v>44800988.914967224</v>
      </c>
      <c r="AM68" s="10">
        <f t="shared" si="201"/>
        <v>49195972.995825656</v>
      </c>
      <c r="AN68" s="10">
        <f t="shared" si="202"/>
        <v>54309554.79546833</v>
      </c>
      <c r="AO68" s="10">
        <f t="shared" si="203"/>
        <v>55969551.397448435</v>
      </c>
      <c r="AP68" s="10">
        <f t="shared" si="204"/>
        <v>56445152.923739813</v>
      </c>
      <c r="AQ68" s="10">
        <f t="shared" si="205"/>
        <v>62090200.629794165</v>
      </c>
      <c r="AR68" s="10">
        <f t="shared" si="206"/>
        <v>63177014.737470679</v>
      </c>
      <c r="AS68" s="10">
        <f t="shared" si="207"/>
        <v>66470257.540554911</v>
      </c>
      <c r="AT68" s="10">
        <f t="shared" si="208"/>
        <v>64841211.287062511</v>
      </c>
      <c r="AU68" s="10">
        <f t="shared" si="209"/>
        <v>67960421.308539778</v>
      </c>
      <c r="AV68" s="10">
        <f t="shared" si="210"/>
        <v>69057558.452574432</v>
      </c>
      <c r="AW68" s="10">
        <f t="shared" si="211"/>
        <v>66566482.477878802</v>
      </c>
      <c r="AX68" s="10">
        <f t="shared" si="212"/>
        <v>64559270.413734078</v>
      </c>
      <c r="AY68" s="10">
        <f t="shared" si="213"/>
        <v>62062446.282064512</v>
      </c>
      <c r="AZ68" s="10">
        <f t="shared" si="214"/>
        <v>60963202.913134426</v>
      </c>
      <c r="BF68" s="1" t="str">
        <f>CALIBRAZIONETOSCANA!A80</f>
        <v>30 - 34</v>
      </c>
      <c r="BG68" s="10">
        <f>CALIBRAZIONETOSCANA!B80</f>
        <v>412.24599933461167</v>
      </c>
      <c r="BH68" s="10">
        <f>CALIBRAZIONETOSCANA!C80</f>
        <v>456.24156555412623</v>
      </c>
      <c r="BI68" s="10">
        <f>CALIBRAZIONETOSCANA!D80</f>
        <v>477.98138733214222</v>
      </c>
      <c r="BJ68" s="10">
        <f>CALIBRAZIONETOSCANA!E80</f>
        <v>477.04228131438936</v>
      </c>
      <c r="BK68" s="10">
        <f>CALIBRAZIONETOSCANA!F80</f>
        <v>458.19368380480734</v>
      </c>
      <c r="BL68" s="10">
        <f>CALIBRAZIONETOSCANA!G80</f>
        <v>486.40985290620102</v>
      </c>
      <c r="BM68" s="10">
        <f>CALIBRAZIONETOSCANA!H80</f>
        <v>519.64028502269139</v>
      </c>
      <c r="BN68" s="10">
        <f>CALIBRAZIONETOSCANA!I80</f>
        <v>562.3501936339967</v>
      </c>
      <c r="BO68" s="10">
        <f>CALIBRAZIONETOSCANA!J80</f>
        <v>515.70243345645827</v>
      </c>
      <c r="BP68" s="10">
        <f>CALIBRAZIONETOSCANA!K80</f>
        <v>545.69469682903843</v>
      </c>
      <c r="BQ68" s="10">
        <f>CALIBRAZIONETOSCANA!L80</f>
        <v>603.63897711414438</v>
      </c>
      <c r="BR68" s="10">
        <f>CALIBRAZIONETOSCANA!M80</f>
        <v>678.38608485789291</v>
      </c>
      <c r="BS68" s="10">
        <f>CALIBRAZIONETOSCANA!N80</f>
        <v>708.64576793720562</v>
      </c>
      <c r="BT68" s="10">
        <f>CALIBRAZIONETOSCANA!O80</f>
        <v>719.11065857770518</v>
      </c>
      <c r="BU68" s="10">
        <f>CALIBRAZIONETOSCANA!P80</f>
        <v>798.24898280850789</v>
      </c>
      <c r="BV68" s="10">
        <f>CALIBRAZIONETOSCANA!Q80</f>
        <v>821.43015612162992</v>
      </c>
      <c r="BW68" s="10">
        <f>CALIBRAZIONETOSCANA!R80</f>
        <v>874.18306272676341</v>
      </c>
      <c r="BX68" s="10">
        <f>CALIBRAZIONETOSCANA!S80</f>
        <v>875.19181631387687</v>
      </c>
      <c r="BY68" s="10">
        <f>CALIBRAZIONETOSCANA!T80</f>
        <v>938.14858034179224</v>
      </c>
      <c r="BZ68" s="10">
        <f>CALIBRAZIONETOSCANA!U80</f>
        <v>981.07058463665908</v>
      </c>
      <c r="CA68" s="10">
        <f>CALIBRAZIONETOSCANA!V80</f>
        <v>984.15805431678643</v>
      </c>
      <c r="CB68" s="10">
        <f>CALIBRAZIONETOSCANA!W80</f>
        <v>984.33028517441073</v>
      </c>
      <c r="CC68" s="10">
        <f>CALIBRAZIONETOSCANA!X80</f>
        <v>958.77471817312437</v>
      </c>
      <c r="CD68" s="10">
        <f>CALIBRAZIONETOSCANA!Y80</f>
        <v>942.6521974445576</v>
      </c>
      <c r="CE68" s="22"/>
      <c r="CF68" s="22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>
        <f>AVERAGE(CX65:DD65)</f>
        <v>-461323613.91085625</v>
      </c>
      <c r="CY68" s="37"/>
      <c r="CZ68" s="37"/>
      <c r="DA68" s="37"/>
      <c r="DB68" s="37"/>
      <c r="DC68" s="37"/>
      <c r="DD68" s="37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</row>
    <row r="69" spans="1:143" ht="22" thickTop="1" thickBot="1">
      <c r="A69" s="1" t="s">
        <v>6</v>
      </c>
      <c r="B69" s="2">
        <f t="shared" ref="B69:Y69" si="228">B9</f>
        <v>59339</v>
      </c>
      <c r="C69" s="2">
        <f t="shared" si="228"/>
        <v>59504</v>
      </c>
      <c r="D69" s="2">
        <f t="shared" si="228"/>
        <v>60553</v>
      </c>
      <c r="E69" s="2">
        <f t="shared" si="228"/>
        <v>61900</v>
      </c>
      <c r="F69" s="2">
        <f t="shared" si="228"/>
        <v>63257</v>
      </c>
      <c r="G69" s="2">
        <f t="shared" si="228"/>
        <v>65376</v>
      </c>
      <c r="H69" s="2">
        <f t="shared" si="228"/>
        <v>67508</v>
      </c>
      <c r="I69" s="2">
        <f t="shared" si="228"/>
        <v>70074</v>
      </c>
      <c r="J69" s="2">
        <f t="shared" si="228"/>
        <v>72090</v>
      </c>
      <c r="K69" s="2">
        <f t="shared" si="228"/>
        <v>74920</v>
      </c>
      <c r="L69" s="2">
        <f t="shared" si="228"/>
        <v>77844</v>
      </c>
      <c r="M69" s="2">
        <f t="shared" si="228"/>
        <v>80399</v>
      </c>
      <c r="N69" s="2">
        <f t="shared" si="228"/>
        <v>81876</v>
      </c>
      <c r="O69" s="2">
        <f t="shared" si="228"/>
        <v>83418</v>
      </c>
      <c r="P69" s="2">
        <f t="shared" si="228"/>
        <v>84184</v>
      </c>
      <c r="Q69" s="2">
        <f t="shared" si="228"/>
        <v>84199</v>
      </c>
      <c r="R69" s="2">
        <f t="shared" si="228"/>
        <v>83090</v>
      </c>
      <c r="S69" s="2">
        <f t="shared" si="228"/>
        <v>82521</v>
      </c>
      <c r="T69" s="2">
        <f t="shared" si="228"/>
        <v>82063</v>
      </c>
      <c r="U69" s="2">
        <f t="shared" si="228"/>
        <v>81310</v>
      </c>
      <c r="V69" s="2">
        <f t="shared" si="228"/>
        <v>80052</v>
      </c>
      <c r="W69" s="2">
        <f t="shared" si="228"/>
        <v>78740</v>
      </c>
      <c r="X69" s="2">
        <f t="shared" si="228"/>
        <v>76504</v>
      </c>
      <c r="Y69" s="2">
        <f t="shared" si="228"/>
        <v>74825</v>
      </c>
      <c r="AB69" s="1" t="str">
        <f t="shared" si="193"/>
        <v>35 - 39</v>
      </c>
      <c r="AC69" s="10">
        <f t="shared" si="196"/>
        <v>27349777.611862738</v>
      </c>
      <c r="AD69" s="10">
        <f t="shared" si="196"/>
        <v>30197671.315775603</v>
      </c>
      <c r="AE69" s="10">
        <f t="shared" si="196"/>
        <v>32030570.040771652</v>
      </c>
      <c r="AF69" s="10">
        <f t="shared" si="196"/>
        <v>32514392.278861225</v>
      </c>
      <c r="AG69" s="10">
        <f t="shared" si="196"/>
        <v>31756560.772298746</v>
      </c>
      <c r="AH69" s="10">
        <f t="shared" si="217"/>
        <v>34673114.165492095</v>
      </c>
      <c r="AI69" s="10">
        <f t="shared" si="197"/>
        <v>38070090.107688524</v>
      </c>
      <c r="AJ69" s="10">
        <f t="shared" si="198"/>
        <v>42570234.663984306</v>
      </c>
      <c r="AK69" s="10">
        <f t="shared" si="199"/>
        <v>39984996.471412204</v>
      </c>
      <c r="AL69" s="10">
        <f t="shared" si="200"/>
        <v>43783628.270757161</v>
      </c>
      <c r="AM69" s="10">
        <f t="shared" si="201"/>
        <v>50114119.638940111</v>
      </c>
      <c r="AN69" s="10">
        <f t="shared" si="202"/>
        <v>57931640.038047388</v>
      </c>
      <c r="AO69" s="10">
        <f t="shared" si="203"/>
        <v>61379025.541085266</v>
      </c>
      <c r="AP69" s="10">
        <f t="shared" si="204"/>
        <v>63200694.07940653</v>
      </c>
      <c r="AQ69" s="10">
        <f t="shared" si="205"/>
        <v>70504325.893845797</v>
      </c>
      <c r="AR69" s="10">
        <f t="shared" si="206"/>
        <v>72245566.433653429</v>
      </c>
      <c r="AS69" s="10">
        <f t="shared" si="207"/>
        <v>75513011.372038469</v>
      </c>
      <c r="AT69" s="10">
        <f t="shared" si="208"/>
        <v>74690573.540320784</v>
      </c>
      <c r="AU69" s="10">
        <f t="shared" si="209"/>
        <v>79152951.637934789</v>
      </c>
      <c r="AV69" s="10">
        <f t="shared" si="210"/>
        <v>81468853.222588494</v>
      </c>
      <c r="AW69" s="10">
        <f t="shared" si="211"/>
        <v>79846564.038517624</v>
      </c>
      <c r="AX69" s="10">
        <f t="shared" si="212"/>
        <v>78551675.392902836</v>
      </c>
      <c r="AY69" s="10">
        <f t="shared" si="213"/>
        <v>74339547.10385485</v>
      </c>
      <c r="AZ69" s="10">
        <f t="shared" si="214"/>
        <v>71485408.66683796</v>
      </c>
      <c r="BF69" s="1" t="str">
        <f>CALIBRAZIONETOSCANA!A81</f>
        <v>35 - 39</v>
      </c>
      <c r="BG69" s="10">
        <f>CALIBRAZIONETOSCANA!B81</f>
        <v>460.90728882965232</v>
      </c>
      <c r="BH69" s="10">
        <f>CALIBRAZIONETOSCANA!C81</f>
        <v>507.48977070071936</v>
      </c>
      <c r="BI69" s="10">
        <f>CALIBRAZIONETOSCANA!D81</f>
        <v>528.96751673363258</v>
      </c>
      <c r="BJ69" s="10">
        <f>CALIBRAZIONETOSCANA!E81</f>
        <v>525.27289626593256</v>
      </c>
      <c r="BK69" s="10">
        <f>CALIBRAZIONETOSCANA!F81</f>
        <v>502.02445219183244</v>
      </c>
      <c r="BL69" s="10">
        <f>CALIBRAZIONETOSCANA!G81</f>
        <v>530.36457056858933</v>
      </c>
      <c r="BM69" s="10">
        <f>CALIBRAZIONETOSCANA!H81</f>
        <v>563.93449824744505</v>
      </c>
      <c r="BN69" s="10">
        <f>CALIBRAZIONETOSCANA!I81</f>
        <v>607.50399098073899</v>
      </c>
      <c r="BO69" s="10">
        <f>CALIBRAZIONETOSCANA!J81</f>
        <v>554.65385589419066</v>
      </c>
      <c r="BP69" s="10">
        <f>CALIBRAZIONETOSCANA!K81</f>
        <v>584.4050756908324</v>
      </c>
      <c r="BQ69" s="10">
        <f>CALIBRAZIONETOSCANA!L81</f>
        <v>643.77626585144787</v>
      </c>
      <c r="BR69" s="10">
        <f>CALIBRAZIONETOSCANA!M81</f>
        <v>720.55174862930369</v>
      </c>
      <c r="BS69" s="10">
        <f>CALIBRAZIONETOSCANA!N81</f>
        <v>749.65833139241374</v>
      </c>
      <c r="BT69" s="10">
        <f>CALIBRAZIONETOSCANA!O81</f>
        <v>757.63856816762006</v>
      </c>
      <c r="BU69" s="10">
        <f>CALIBRAZIONETOSCANA!P81</f>
        <v>837.5026833346692</v>
      </c>
      <c r="BV69" s="10">
        <f>CALIBRAZIONETOSCANA!Q81</f>
        <v>858.03354474107084</v>
      </c>
      <c r="BW69" s="10">
        <f>CALIBRAZIONETOSCANA!R81</f>
        <v>908.80986125933896</v>
      </c>
      <c r="BX69" s="10">
        <f>CALIBRAZIONETOSCANA!S81</f>
        <v>905.10989372790903</v>
      </c>
      <c r="BY69" s="10">
        <f>CALIBRAZIONETOSCANA!T81</f>
        <v>964.5388498828313</v>
      </c>
      <c r="BZ69" s="10">
        <f>CALIBRAZIONETOSCANA!U81</f>
        <v>1001.9536738726908</v>
      </c>
      <c r="CA69" s="10">
        <f>CALIBRAZIONETOSCANA!V81</f>
        <v>997.43371856440342</v>
      </c>
      <c r="CB69" s="10">
        <f>CALIBRAZIONETOSCANA!W81</f>
        <v>997.60827270641153</v>
      </c>
      <c r="CC69" s="10">
        <f>CALIBRAZIONETOSCANA!X81</f>
        <v>971.70797741104843</v>
      </c>
      <c r="CD69" s="10">
        <f>CALIBRAZIONETOSCANA!Y81</f>
        <v>955.36797416422257</v>
      </c>
      <c r="CE69" s="22"/>
      <c r="CF69" s="22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</row>
    <row r="70" spans="1:143" ht="22" thickTop="1" thickBot="1">
      <c r="A70" s="1" t="s">
        <v>7</v>
      </c>
      <c r="B70" s="2">
        <f t="shared" ref="B70:Y70" si="229">B10</f>
        <v>58649</v>
      </c>
      <c r="C70" s="2">
        <f t="shared" si="229"/>
        <v>61327</v>
      </c>
      <c r="D70" s="2">
        <f t="shared" si="229"/>
        <v>59773</v>
      </c>
      <c r="E70" s="2">
        <f t="shared" si="229"/>
        <v>59404</v>
      </c>
      <c r="F70" s="2">
        <f t="shared" si="229"/>
        <v>59052</v>
      </c>
      <c r="G70" s="2">
        <f t="shared" si="229"/>
        <v>59460</v>
      </c>
      <c r="H70" s="2">
        <f t="shared" si="229"/>
        <v>59657</v>
      </c>
      <c r="I70" s="2">
        <f t="shared" si="229"/>
        <v>60709</v>
      </c>
      <c r="J70" s="2">
        <f t="shared" si="229"/>
        <v>62141</v>
      </c>
      <c r="K70" s="2">
        <f t="shared" si="229"/>
        <v>63543</v>
      </c>
      <c r="L70" s="2">
        <f t="shared" si="229"/>
        <v>65702</v>
      </c>
      <c r="M70" s="2">
        <f t="shared" si="229"/>
        <v>67951</v>
      </c>
      <c r="N70" s="2">
        <f t="shared" si="229"/>
        <v>70454</v>
      </c>
      <c r="O70" s="2">
        <f t="shared" si="229"/>
        <v>72775</v>
      </c>
      <c r="P70" s="2">
        <f t="shared" si="229"/>
        <v>76157</v>
      </c>
      <c r="Q70" s="2">
        <f t="shared" si="229"/>
        <v>79493</v>
      </c>
      <c r="R70" s="2">
        <f t="shared" si="229"/>
        <v>82320</v>
      </c>
      <c r="S70" s="2">
        <f t="shared" si="229"/>
        <v>84216</v>
      </c>
      <c r="T70" s="2">
        <f t="shared" si="229"/>
        <v>85957</v>
      </c>
      <c r="U70" s="2">
        <f t="shared" si="229"/>
        <v>86848</v>
      </c>
      <c r="V70" s="2">
        <f t="shared" si="229"/>
        <v>86729</v>
      </c>
      <c r="W70" s="2">
        <f t="shared" si="229"/>
        <v>85647</v>
      </c>
      <c r="X70" s="2">
        <f t="shared" si="229"/>
        <v>84648</v>
      </c>
      <c r="Y70" s="2">
        <f t="shared" si="229"/>
        <v>84404</v>
      </c>
      <c r="AB70" s="1" t="str">
        <f t="shared" si="193"/>
        <v>40 - 44</v>
      </c>
      <c r="AC70" s="10">
        <f t="shared" si="196"/>
        <v>31726718.815910455</v>
      </c>
      <c r="AD70" s="10">
        <f t="shared" si="196"/>
        <v>36350029.003740519</v>
      </c>
      <c r="AE70" s="10">
        <f t="shared" si="196"/>
        <v>36737551.128341727</v>
      </c>
      <c r="AF70" s="10">
        <f t="shared" si="196"/>
        <v>36059614.397856817</v>
      </c>
      <c r="AG70" s="10">
        <f t="shared" si="196"/>
        <v>34067492.61519479</v>
      </c>
      <c r="AH70" s="10">
        <f t="shared" si="217"/>
        <v>36031527.707504138</v>
      </c>
      <c r="AI70" s="10">
        <f t="shared" si="197"/>
        <v>38216287.419481978</v>
      </c>
      <c r="AJ70" s="10">
        <f t="shared" si="198"/>
        <v>41652642.218501464</v>
      </c>
      <c r="AK70" s="10">
        <f t="shared" si="199"/>
        <v>38705001.007607989</v>
      </c>
      <c r="AL70" s="10">
        <f t="shared" si="200"/>
        <v>41472518.186164804</v>
      </c>
      <c r="AM70" s="10">
        <f t="shared" si="201"/>
        <v>46992970.726599894</v>
      </c>
      <c r="AN70" s="10">
        <f t="shared" si="202"/>
        <v>54137042.788316347</v>
      </c>
      <c r="AO70" s="10">
        <f t="shared" si="203"/>
        <v>58148066.104162611</v>
      </c>
      <c r="AP70" s="10">
        <f t="shared" si="204"/>
        <v>60479168.819333449</v>
      </c>
      <c r="AQ70" s="10">
        <f t="shared" si="205"/>
        <v>69751955.445123702</v>
      </c>
      <c r="AR70" s="10">
        <f t="shared" si="206"/>
        <v>74427239.209814802</v>
      </c>
      <c r="AS70" s="10">
        <f t="shared" si="207"/>
        <v>81523665.125528604</v>
      </c>
      <c r="AT70" s="10">
        <f t="shared" si="208"/>
        <v>83022180.64711079</v>
      </c>
      <c r="AU70" s="10">
        <f t="shared" si="209"/>
        <v>90340587.906394169</v>
      </c>
      <c r="AV70" s="10">
        <f t="shared" si="210"/>
        <v>94940291.310402349</v>
      </c>
      <c r="AW70" s="10">
        <f t="shared" si="211"/>
        <v>94578836.872218519</v>
      </c>
      <c r="AX70" s="10">
        <f t="shared" si="212"/>
        <v>93415250.225474849</v>
      </c>
      <c r="AY70" s="10">
        <f t="shared" si="213"/>
        <v>89928645.840526834</v>
      </c>
      <c r="AZ70" s="10">
        <f t="shared" si="214"/>
        <v>88161565.179321766</v>
      </c>
      <c r="BF70" s="1" t="str">
        <f>CALIBRAZIONETOSCANA!A82</f>
        <v>40 - 44</v>
      </c>
      <c r="BG70" s="10">
        <f>CALIBRAZIONETOSCANA!B82</f>
        <v>540.95924595322094</v>
      </c>
      <c r="BH70" s="10">
        <f>CALIBRAZIONETOSCANA!C82</f>
        <v>592.72472163550344</v>
      </c>
      <c r="BI70" s="10">
        <f>CALIBRAZIONETOSCANA!D82</f>
        <v>614.6178229023426</v>
      </c>
      <c r="BJ70" s="10">
        <f>CALIBRAZIONETOSCANA!E82</f>
        <v>607.02333845964608</v>
      </c>
      <c r="BK70" s="10">
        <f>CALIBRAZIONETOSCANA!F82</f>
        <v>576.90666895608604</v>
      </c>
      <c r="BL70" s="10">
        <f>CALIBRAZIONETOSCANA!G82</f>
        <v>605.97927526915805</v>
      </c>
      <c r="BM70" s="10">
        <f>CALIBRAZIONETOSCANA!H82</f>
        <v>640.60022159146422</v>
      </c>
      <c r="BN70" s="10">
        <f>CALIBRAZIONETOSCANA!I82</f>
        <v>686.10325023475048</v>
      </c>
      <c r="BO70" s="10">
        <f>CALIBRAZIONETOSCANA!J82</f>
        <v>622.85771081263556</v>
      </c>
      <c r="BP70" s="10">
        <f>CALIBRAZIONETOSCANA!K82</f>
        <v>652.66855808137484</v>
      </c>
      <c r="BQ70" s="10">
        <f>CALIBRAZIONETOSCANA!L82</f>
        <v>715.24414365772566</v>
      </c>
      <c r="BR70" s="10">
        <f>CALIBRAZIONETOSCANA!M82</f>
        <v>796.70707992989571</v>
      </c>
      <c r="BS70" s="10">
        <f>CALIBRAZIONETOSCANA!N82</f>
        <v>825.33377954640775</v>
      </c>
      <c r="BT70" s="10">
        <f>CALIBRAZIONETOSCANA!O82</f>
        <v>831.04319916638201</v>
      </c>
      <c r="BU70" s="10">
        <f>CALIBRAZIONETOSCANA!P82</f>
        <v>915.89683739017698</v>
      </c>
      <c r="BV70" s="10">
        <f>CALIBRAZIONETOSCANA!Q82</f>
        <v>936.27412740511488</v>
      </c>
      <c r="BW70" s="10">
        <f>CALIBRAZIONETOSCANA!R82</f>
        <v>990.3263499213873</v>
      </c>
      <c r="BX70" s="10">
        <f>CALIBRAZIONETOSCANA!S82</f>
        <v>985.82431660386146</v>
      </c>
      <c r="BY70" s="10">
        <f>CALIBRAZIONETOSCANA!T82</f>
        <v>1050.997451125495</v>
      </c>
      <c r="BZ70" s="10">
        <f>CALIBRAZIONETOSCANA!U82</f>
        <v>1093.1776357590543</v>
      </c>
      <c r="CA70" s="10">
        <f>CALIBRAZIONETOSCANA!V82</f>
        <v>1090.5099432971499</v>
      </c>
      <c r="CB70" s="10">
        <f>CALIBRAZIONETOSCANA!W82</f>
        <v>1090.7007860809467</v>
      </c>
      <c r="CC70" s="10">
        <f>CALIBRAZIONETOSCANA!X82</f>
        <v>1062.3835866237457</v>
      </c>
      <c r="CD70" s="10">
        <f>CALIBRAZIONETOSCANA!Y82</f>
        <v>1044.5188045509901</v>
      </c>
      <c r="CE70" s="22"/>
      <c r="CF70" s="22"/>
      <c r="CG70" s="22"/>
      <c r="CH70" s="22"/>
      <c r="CI70" s="22"/>
      <c r="CJ70" s="22"/>
      <c r="CK70" s="22"/>
      <c r="CL70" s="22"/>
      <c r="CM70" s="22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22"/>
      <c r="DC70" s="22"/>
      <c r="DD70" s="22"/>
      <c r="DE70" s="22"/>
      <c r="DF70" s="18">
        <v>1990</v>
      </c>
      <c r="DG70" s="18">
        <v>1991</v>
      </c>
      <c r="DH70" s="18">
        <v>1992</v>
      </c>
      <c r="DI70" s="18">
        <v>1993</v>
      </c>
      <c r="DJ70" s="1">
        <v>1994</v>
      </c>
      <c r="DK70" s="18">
        <v>1995</v>
      </c>
      <c r="DL70" s="1">
        <v>1996</v>
      </c>
      <c r="DM70" s="1">
        <v>1997</v>
      </c>
      <c r="DN70" s="1">
        <v>1998</v>
      </c>
      <c r="DO70" s="1">
        <v>1999</v>
      </c>
      <c r="DP70" s="1">
        <v>2000</v>
      </c>
      <c r="DQ70" s="1">
        <v>2001</v>
      </c>
      <c r="DR70" s="1">
        <v>2002</v>
      </c>
      <c r="DS70" s="1">
        <v>2003</v>
      </c>
      <c r="DT70" s="1">
        <v>2004</v>
      </c>
      <c r="DU70" s="1">
        <v>2005</v>
      </c>
      <c r="DV70" s="1">
        <v>2006</v>
      </c>
      <c r="DW70" s="1">
        <v>2007</v>
      </c>
      <c r="DX70" s="1">
        <v>2008</v>
      </c>
      <c r="DY70" s="1">
        <v>2009</v>
      </c>
      <c r="DZ70" s="1">
        <v>2010</v>
      </c>
      <c r="EA70" s="1">
        <v>2011</v>
      </c>
      <c r="EB70" s="1">
        <v>2012</v>
      </c>
      <c r="EC70" s="1">
        <v>2013</v>
      </c>
      <c r="ED70" s="22"/>
      <c r="EE70" s="22"/>
      <c r="EF70" s="22"/>
      <c r="EG70" s="22"/>
      <c r="EH70" s="22"/>
      <c r="EI70" s="22"/>
      <c r="EJ70" s="22"/>
      <c r="EK70" s="22"/>
      <c r="EL70" s="22"/>
      <c r="EM70" s="22"/>
    </row>
    <row r="71" spans="1:143" ht="22" thickTop="1" thickBot="1">
      <c r="A71" s="1" t="s">
        <v>8</v>
      </c>
      <c r="B71" s="2">
        <f t="shared" ref="B71:Y71" si="230">B11</f>
        <v>58006</v>
      </c>
      <c r="C71" s="2">
        <f t="shared" si="230"/>
        <v>55871</v>
      </c>
      <c r="D71" s="2">
        <f t="shared" si="230"/>
        <v>56946</v>
      </c>
      <c r="E71" s="2">
        <f t="shared" si="230"/>
        <v>57168</v>
      </c>
      <c r="F71" s="2">
        <f t="shared" si="230"/>
        <v>57548</v>
      </c>
      <c r="G71" s="2">
        <f t="shared" si="230"/>
        <v>58158</v>
      </c>
      <c r="H71" s="2">
        <f t="shared" si="230"/>
        <v>60853</v>
      </c>
      <c r="I71" s="2">
        <f t="shared" si="230"/>
        <v>59460</v>
      </c>
      <c r="J71" s="2">
        <f t="shared" si="230"/>
        <v>59264</v>
      </c>
      <c r="K71" s="2">
        <f t="shared" si="230"/>
        <v>58942</v>
      </c>
      <c r="L71" s="2">
        <f t="shared" si="230"/>
        <v>59385</v>
      </c>
      <c r="M71" s="2">
        <f t="shared" si="230"/>
        <v>59597</v>
      </c>
      <c r="N71" s="2">
        <f t="shared" si="230"/>
        <v>60670</v>
      </c>
      <c r="O71" s="2">
        <f t="shared" si="230"/>
        <v>62216</v>
      </c>
      <c r="P71" s="2">
        <f t="shared" si="230"/>
        <v>64123</v>
      </c>
      <c r="Q71" s="2">
        <f t="shared" si="230"/>
        <v>66633</v>
      </c>
      <c r="R71" s="2">
        <f t="shared" si="230"/>
        <v>69290</v>
      </c>
      <c r="S71" s="2">
        <f t="shared" si="230"/>
        <v>72049</v>
      </c>
      <c r="T71" s="2">
        <f t="shared" si="230"/>
        <v>74567</v>
      </c>
      <c r="U71" s="2">
        <f t="shared" si="230"/>
        <v>77663</v>
      </c>
      <c r="V71" s="2">
        <f t="shared" si="230"/>
        <v>80739</v>
      </c>
      <c r="W71" s="2">
        <f t="shared" si="230"/>
        <v>83432</v>
      </c>
      <c r="X71" s="2">
        <f t="shared" si="230"/>
        <v>84844</v>
      </c>
      <c r="Y71" s="2">
        <f t="shared" si="230"/>
        <v>87015</v>
      </c>
      <c r="AB71" s="1" t="str">
        <f t="shared" si="193"/>
        <v>45 - 49</v>
      </c>
      <c r="AC71" s="10">
        <f t="shared" si="196"/>
        <v>38486154.656657964</v>
      </c>
      <c r="AD71" s="10">
        <f t="shared" si="196"/>
        <v>40536304.183055237</v>
      </c>
      <c r="AE71" s="10">
        <f t="shared" si="196"/>
        <v>42733576.428154156</v>
      </c>
      <c r="AF71" s="10">
        <f t="shared" si="196"/>
        <v>42237524.105818674</v>
      </c>
      <c r="AG71" s="10">
        <f t="shared" si="196"/>
        <v>40257224.614276282</v>
      </c>
      <c r="AH71" s="10">
        <f t="shared" si="217"/>
        <v>42546109.536126778</v>
      </c>
      <c r="AI71" s="10">
        <f t="shared" si="197"/>
        <v>46822392.292997248</v>
      </c>
      <c r="AJ71" s="10">
        <f t="shared" si="198"/>
        <v>48718359.779734768</v>
      </c>
      <c r="AK71" s="10">
        <f t="shared" si="199"/>
        <v>43797887.499025807</v>
      </c>
      <c r="AL71" s="10">
        <f t="shared" si="200"/>
        <v>45320324.015642077</v>
      </c>
      <c r="AM71" s="10">
        <f t="shared" si="201"/>
        <v>49651108.123646498</v>
      </c>
      <c r="AN71" s="10">
        <f t="shared" si="202"/>
        <v>55040997.595679075</v>
      </c>
      <c r="AO71" s="10">
        <f t="shared" si="203"/>
        <v>57531897.18391487</v>
      </c>
      <c r="AP71" s="10">
        <f t="shared" si="204"/>
        <v>58856664.454120755</v>
      </c>
      <c r="AQ71" s="10">
        <f t="shared" si="205"/>
        <v>66218557.493117228</v>
      </c>
      <c r="AR71" s="10">
        <f t="shared" si="206"/>
        <v>69666520.335394219</v>
      </c>
      <c r="AS71" s="10">
        <f t="shared" si="207"/>
        <v>75902129.03681612</v>
      </c>
      <c r="AT71" s="10">
        <f t="shared" si="208"/>
        <v>77854963.130066574</v>
      </c>
      <c r="AU71" s="10">
        <f t="shared" si="209"/>
        <v>85189249.856928989</v>
      </c>
      <c r="AV71" s="10">
        <f t="shared" si="210"/>
        <v>91624727.773901477</v>
      </c>
      <c r="AW71" s="10">
        <f t="shared" si="211"/>
        <v>94489699.764877424</v>
      </c>
      <c r="AX71" s="10">
        <f t="shared" si="212"/>
        <v>97658433.504399836</v>
      </c>
      <c r="AY71" s="10">
        <f t="shared" si="213"/>
        <v>96732844.964764699</v>
      </c>
      <c r="AZ71" s="10">
        <f t="shared" si="214"/>
        <v>97539799.972847283</v>
      </c>
      <c r="BF71" s="1" t="str">
        <f>CALIBRAZIONETOSCANA!A83</f>
        <v>45 - 49</v>
      </c>
      <c r="BG71" s="10">
        <f>CALIBRAZIONETOSCANA!B83</f>
        <v>663.48575417470545</v>
      </c>
      <c r="BH71" s="10">
        <f>CALIBRAZIONETOSCANA!C83</f>
        <v>725.53389384573813</v>
      </c>
      <c r="BI71" s="10">
        <f>CALIBRAZIONETOSCANA!D83</f>
        <v>750.42279401809003</v>
      </c>
      <c r="BJ71" s="10">
        <f>CALIBRAZIONETOSCANA!E83</f>
        <v>738.8315859540071</v>
      </c>
      <c r="BK71" s="10">
        <f>CALIBRAZIONETOSCANA!F83</f>
        <v>699.5416802369549</v>
      </c>
      <c r="BL71" s="10">
        <f>CALIBRAZIONETOSCANA!G83</f>
        <v>731.56074033025163</v>
      </c>
      <c r="BM71" s="10">
        <f>CALIBRAZIONETOSCANA!H83</f>
        <v>769.43441232145085</v>
      </c>
      <c r="BN71" s="10">
        <f>CALIBRAZIONETOSCANA!I83</f>
        <v>819.34678405204784</v>
      </c>
      <c r="BO71" s="10">
        <f>CALIBRAZIONETOSCANA!J83</f>
        <v>739.03022912773031</v>
      </c>
      <c r="BP71" s="10">
        <f>CALIBRAZIONETOSCANA!K83</f>
        <v>768.89694980899992</v>
      </c>
      <c r="BQ71" s="10">
        <f>CALIBRAZIONETOSCANA!L83</f>
        <v>836.08837456675087</v>
      </c>
      <c r="BR71" s="10">
        <f>CALIBRAZIONETOSCANA!M83</f>
        <v>923.55315864354031</v>
      </c>
      <c r="BS71" s="10">
        <f>CALIBRAZIONETOSCANA!N83</f>
        <v>948.27587248911937</v>
      </c>
      <c r="BT71" s="10">
        <f>CALIBRAZIONETOSCANA!O83</f>
        <v>946.0052792548662</v>
      </c>
      <c r="BU71" s="10">
        <f>CALIBRAZIONETOSCANA!P83</f>
        <v>1032.6802784198685</v>
      </c>
      <c r="BV71" s="10">
        <f>CALIBRAZIONETOSCANA!Q83</f>
        <v>1045.5257955576699</v>
      </c>
      <c r="BW71" s="10">
        <f>CALIBRAZIONETOSCANA!R83</f>
        <v>1095.4268875280145</v>
      </c>
      <c r="BX71" s="10">
        <f>CALIBRAZIONETOSCANA!S83</f>
        <v>1080.5835352338904</v>
      </c>
      <c r="BY71" s="10">
        <f>CALIBRAZIONETOSCANA!T83</f>
        <v>1142.4524234169135</v>
      </c>
      <c r="BZ71" s="10">
        <f>CALIBRAZIONETOSCANA!U83</f>
        <v>1179.7732224341253</v>
      </c>
      <c r="CA71" s="10">
        <f>CALIBRAZIONETOSCANA!V83</f>
        <v>1170.3105037822791</v>
      </c>
      <c r="CB71" s="10">
        <f>CALIBRAZIONETOSCANA!W83</f>
        <v>1170.5153119234806</v>
      </c>
      <c r="CC71" s="10">
        <f>CALIBRAZIONETOSCANA!X83</f>
        <v>1140.1259365985184</v>
      </c>
      <c r="CD71" s="10">
        <f>CALIBRAZIONETOSCANA!Y83</f>
        <v>1120.9538582180921</v>
      </c>
      <c r="CE71" s="22"/>
      <c r="CF71" s="22"/>
      <c r="CG71" s="22"/>
      <c r="CH71" s="22"/>
      <c r="CI71" s="22"/>
      <c r="CJ71" s="22"/>
      <c r="CK71" s="22"/>
      <c r="CL71" s="22"/>
      <c r="CM71" s="22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22"/>
      <c r="DC71" s="22"/>
      <c r="DD71" s="22"/>
      <c r="DE71" s="27" t="s">
        <v>78</v>
      </c>
      <c r="DF71" s="40">
        <f>DF15-DF14</f>
        <v>-44.016477405996511</v>
      </c>
      <c r="DG71" s="40">
        <f t="shared" ref="DG71:EC71" si="231">DG15-DG14</f>
        <v>-75.926056152849469</v>
      </c>
      <c r="DH71" s="40">
        <f t="shared" si="231"/>
        <v>-120.8984524575676</v>
      </c>
      <c r="DI71" s="40">
        <f t="shared" si="231"/>
        <v>-167.9014403040203</v>
      </c>
      <c r="DJ71" s="40">
        <f t="shared" si="231"/>
        <v>-198.06869110322486</v>
      </c>
      <c r="DK71" s="40">
        <f t="shared" si="231"/>
        <v>-634.8948451581025</v>
      </c>
      <c r="DL71" s="40">
        <f t="shared" si="231"/>
        <v>-759.55149058917414</v>
      </c>
      <c r="DM71" s="40">
        <f t="shared" si="231"/>
        <v>-855.59543585799497</v>
      </c>
      <c r="DN71" s="40">
        <f t="shared" si="231"/>
        <v>-599.79898028285606</v>
      </c>
      <c r="DO71" s="40">
        <f t="shared" si="231"/>
        <v>-469.43543508772018</v>
      </c>
      <c r="DP71" s="40">
        <f t="shared" si="231"/>
        <v>-391.15890054645888</v>
      </c>
      <c r="DQ71" s="40">
        <f t="shared" si="231"/>
        <v>-449.99601909942794</v>
      </c>
      <c r="DR71" s="40">
        <f t="shared" si="231"/>
        <v>-490.34757777296909</v>
      </c>
      <c r="DS71" s="40">
        <f t="shared" si="231"/>
        <v>-688.90589892274875</v>
      </c>
      <c r="DT71" s="40">
        <f t="shared" si="231"/>
        <v>-744.94646926848327</v>
      </c>
      <c r="DU71" s="40">
        <f t="shared" si="231"/>
        <v>-566.61819991224002</v>
      </c>
      <c r="DV71" s="40">
        <f t="shared" si="231"/>
        <v>-521.43798559129027</v>
      </c>
      <c r="DW71" s="40">
        <f t="shared" si="231"/>
        <v>-552.98724130297342</v>
      </c>
      <c r="DX71" s="40">
        <f t="shared" si="231"/>
        <v>-577.25113062153969</v>
      </c>
      <c r="DY71" s="40">
        <f t="shared" si="231"/>
        <v>-504.67954842289919</v>
      </c>
      <c r="DZ71" s="40">
        <f t="shared" si="231"/>
        <v>-518.04122642800394</v>
      </c>
      <c r="EA71" s="40">
        <f t="shared" si="231"/>
        <v>-607.1080422019927</v>
      </c>
      <c r="EB71" s="40">
        <f t="shared" si="231"/>
        <v>-711.35123651958838</v>
      </c>
      <c r="EC71" s="40">
        <f t="shared" si="231"/>
        <v>-684.63648666721929</v>
      </c>
      <c r="ED71" s="22"/>
      <c r="EE71" s="22"/>
      <c r="EF71" s="22"/>
      <c r="EG71" s="22"/>
      <c r="EH71" s="22"/>
      <c r="EI71" s="22"/>
      <c r="EJ71" s="22"/>
      <c r="EK71" s="22"/>
      <c r="EL71" s="22"/>
      <c r="EM71" s="22"/>
    </row>
    <row r="72" spans="1:143" ht="22" thickTop="1" thickBot="1">
      <c r="A72" s="1" t="s">
        <v>9</v>
      </c>
      <c r="B72" s="2">
        <f t="shared" ref="B72:Y72" si="232">B12</f>
        <v>51722</v>
      </c>
      <c r="C72" s="2">
        <f t="shared" si="232"/>
        <v>53306</v>
      </c>
      <c r="D72" s="2">
        <f t="shared" si="232"/>
        <v>55490</v>
      </c>
      <c r="E72" s="2">
        <f t="shared" si="232"/>
        <v>57096</v>
      </c>
      <c r="F72" s="2">
        <f t="shared" si="232"/>
        <v>57817</v>
      </c>
      <c r="G72" s="2">
        <f t="shared" si="232"/>
        <v>57339</v>
      </c>
      <c r="H72" s="2">
        <f t="shared" si="232"/>
        <v>55191</v>
      </c>
      <c r="I72" s="2">
        <f t="shared" si="232"/>
        <v>56217</v>
      </c>
      <c r="J72" s="2">
        <f t="shared" si="232"/>
        <v>56538</v>
      </c>
      <c r="K72" s="2">
        <f t="shared" si="232"/>
        <v>57013</v>
      </c>
      <c r="L72" s="2">
        <f t="shared" si="232"/>
        <v>57674</v>
      </c>
      <c r="M72" s="2">
        <f t="shared" si="232"/>
        <v>60426</v>
      </c>
      <c r="N72" s="2">
        <f t="shared" si="232"/>
        <v>59015</v>
      </c>
      <c r="O72" s="2">
        <f t="shared" si="232"/>
        <v>58872</v>
      </c>
      <c r="P72" s="2">
        <f t="shared" si="232"/>
        <v>58819</v>
      </c>
      <c r="Q72" s="2">
        <f t="shared" si="232"/>
        <v>59594</v>
      </c>
      <c r="R72" s="2">
        <f t="shared" si="232"/>
        <v>60006</v>
      </c>
      <c r="S72" s="2">
        <f t="shared" si="232"/>
        <v>61412</v>
      </c>
      <c r="T72" s="2">
        <f t="shared" si="232"/>
        <v>63252</v>
      </c>
      <c r="U72" s="2">
        <f t="shared" si="232"/>
        <v>65050</v>
      </c>
      <c r="V72" s="2">
        <f t="shared" si="232"/>
        <v>67583</v>
      </c>
      <c r="W72" s="2">
        <f t="shared" si="232"/>
        <v>70118</v>
      </c>
      <c r="X72" s="2">
        <f t="shared" si="232"/>
        <v>72533</v>
      </c>
      <c r="Y72" s="2">
        <f t="shared" si="232"/>
        <v>75012</v>
      </c>
      <c r="AB72" s="1" t="str">
        <f t="shared" si="193"/>
        <v>50 - 54</v>
      </c>
      <c r="AC72" s="10">
        <f t="shared" si="196"/>
        <v>42847991.977586724</v>
      </c>
      <c r="AD72" s="10">
        <f t="shared" si="196"/>
        <v>48415158.008943714</v>
      </c>
      <c r="AE72" s="10">
        <f t="shared" si="196"/>
        <v>52250987.398344532</v>
      </c>
      <c r="AF72" s="10">
        <f t="shared" si="196"/>
        <v>53043578.681812182</v>
      </c>
      <c r="AG72" s="10">
        <f t="shared" si="196"/>
        <v>50946812.67411086</v>
      </c>
      <c r="AH72" s="10">
        <f t="shared" si="217"/>
        <v>52911015.232320905</v>
      </c>
      <c r="AI72" s="10">
        <f t="shared" si="197"/>
        <v>53614747.761675626</v>
      </c>
      <c r="AJ72" s="10">
        <f t="shared" si="198"/>
        <v>58176171.845393762</v>
      </c>
      <c r="AK72" s="10">
        <f t="shared" si="199"/>
        <v>52760027.270087473</v>
      </c>
      <c r="AL72" s="10">
        <f t="shared" si="200"/>
        <v>55299351.870354146</v>
      </c>
      <c r="AM72" s="10">
        <f t="shared" si="201"/>
        <v>60718197.946684793</v>
      </c>
      <c r="AN72" s="10">
        <f t="shared" si="202"/>
        <v>70074108.385196984</v>
      </c>
      <c r="AO72" s="10">
        <f t="shared" si="203"/>
        <v>69995070.15747954</v>
      </c>
      <c r="AP72" s="10">
        <f t="shared" si="204"/>
        <v>69296845.045626909</v>
      </c>
      <c r="AQ72" s="10">
        <f t="shared" si="205"/>
        <v>75075495.319747373</v>
      </c>
      <c r="AR72" s="10">
        <f t="shared" si="206"/>
        <v>76371202.472191975</v>
      </c>
      <c r="AS72" s="10">
        <f t="shared" si="207"/>
        <v>79748641.624158964</v>
      </c>
      <c r="AT72" s="10">
        <f t="shared" si="208"/>
        <v>79519747.027010709</v>
      </c>
      <c r="AU72" s="10">
        <f t="shared" si="209"/>
        <v>85317326.621832222</v>
      </c>
      <c r="AV72" s="10">
        <f t="shared" si="210"/>
        <v>89030763.20852989</v>
      </c>
      <c r="AW72" s="10">
        <f t="shared" si="211"/>
        <v>89879417.335650772</v>
      </c>
      <c r="AX72" s="10">
        <f t="shared" si="212"/>
        <v>93267062.487504229</v>
      </c>
      <c r="AY72" s="10">
        <f t="shared" si="213"/>
        <v>93974526.300740764</v>
      </c>
      <c r="AZ72" s="10">
        <f t="shared" si="214"/>
        <v>95552083.304008886</v>
      </c>
      <c r="BF72" s="1" t="str">
        <f>CALIBRAZIONETOSCANA!A84</f>
        <v>50 - 54</v>
      </c>
      <c r="BG72" s="10">
        <f>CALIBRAZIONETOSCANA!B84</f>
        <v>828.42875328847924</v>
      </c>
      <c r="BH72" s="10">
        <f>CALIBRAZIONETOSCANA!C84</f>
        <v>908.2496906341446</v>
      </c>
      <c r="BI72" s="10">
        <f>CALIBRAZIONETOSCANA!D84</f>
        <v>941.62889526661615</v>
      </c>
      <c r="BJ72" s="10">
        <f>CALIBRAZIONETOSCANA!E84</f>
        <v>929.02442696182186</v>
      </c>
      <c r="BK72" s="10">
        <f>CALIBRAZIONETOSCANA!F84</f>
        <v>881.17357652785267</v>
      </c>
      <c r="BL72" s="10">
        <f>CALIBRAZIONETOSCANA!G84</f>
        <v>922.77534021034387</v>
      </c>
      <c r="BM72" s="10">
        <f>CALIBRAZIONETOSCANA!H84</f>
        <v>971.44004931375821</v>
      </c>
      <c r="BN72" s="10">
        <f>CALIBRAZIONETOSCANA!I84</f>
        <v>1034.8501671272704</v>
      </c>
      <c r="BO72" s="10">
        <f>CALIBRAZIONETOSCANA!J84</f>
        <v>933.17816813625302</v>
      </c>
      <c r="BP72" s="10">
        <f>CALIBRAZIONETOSCANA!K84</f>
        <v>969.94285286433171</v>
      </c>
      <c r="BQ72" s="10">
        <f>CALIBRAZIONETOSCANA!L84</f>
        <v>1052.7828474994762</v>
      </c>
      <c r="BR72" s="10">
        <f>CALIBRAZIONETOSCANA!M84</f>
        <v>1159.6681624664379</v>
      </c>
      <c r="BS72" s="10">
        <f>CALIBRAZIONETOSCANA!N84</f>
        <v>1186.0555817585282</v>
      </c>
      <c r="BT72" s="10">
        <f>CALIBRAZIONETOSCANA!O84</f>
        <v>1177.0764547769213</v>
      </c>
      <c r="BU72" s="10">
        <f>CALIBRAZIONETOSCANA!P84</f>
        <v>1276.3817018267459</v>
      </c>
      <c r="BV72" s="10">
        <f>CALIBRAZIONETOSCANA!Q84</f>
        <v>1281.5250272207265</v>
      </c>
      <c r="BW72" s="10">
        <f>CALIBRAZIONETOSCANA!R84</f>
        <v>1329.0111259567204</v>
      </c>
      <c r="BX72" s="10">
        <f>CALIBRAZIONETOSCANA!S84</f>
        <v>1294.8568199539293</v>
      </c>
      <c r="BY72" s="10">
        <f>CALIBRAZIONETOSCANA!T84</f>
        <v>1348.8478881589865</v>
      </c>
      <c r="BZ72" s="10">
        <f>CALIBRAZIONETOSCANA!U84</f>
        <v>1368.6512407152943</v>
      </c>
      <c r="CA72" s="10">
        <f>CALIBRAZIONETOSCANA!V84</f>
        <v>1329.911624752538</v>
      </c>
      <c r="CB72" s="10">
        <f>CALIBRAZIONETOSCANA!W84</f>
        <v>1330.1443636085489</v>
      </c>
      <c r="CC72" s="10">
        <f>CALIBRAZIONETOSCANA!X84</f>
        <v>1295.6106365480646</v>
      </c>
      <c r="CD72" s="10">
        <f>CALIBRAZIONETOSCANA!Y84</f>
        <v>1273.8239655522968</v>
      </c>
      <c r="CE72" s="22"/>
      <c r="CF72" s="22"/>
      <c r="CG72" s="22"/>
      <c r="CH72" s="22"/>
      <c r="CI72" s="22"/>
      <c r="CJ72" s="22"/>
      <c r="CK72" s="22"/>
      <c r="CL72" s="22"/>
      <c r="CM72" s="22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22"/>
      <c r="DC72" s="22"/>
      <c r="DD72" s="22"/>
      <c r="DE72" s="27" t="s">
        <v>79</v>
      </c>
      <c r="DF72" s="40">
        <f>DF22-DF14</f>
        <v>-29.291463695786206</v>
      </c>
      <c r="DG72" s="40">
        <f t="shared" ref="DG72:EC72" si="233">DG22-DG14</f>
        <v>-60.61158091950233</v>
      </c>
      <c r="DH72" s="40">
        <f t="shared" si="233"/>
        <v>-99.629840225839871</v>
      </c>
      <c r="DI72" s="40">
        <f t="shared" si="233"/>
        <v>-164.67363502079343</v>
      </c>
      <c r="DJ72" s="40">
        <f t="shared" si="233"/>
        <v>-213.48430346184341</v>
      </c>
      <c r="DK72" s="40">
        <f t="shared" si="233"/>
        <v>-526.89052719101278</v>
      </c>
      <c r="DL72" s="40">
        <f t="shared" si="233"/>
        <v>-682.91769535984145</v>
      </c>
      <c r="DM72" s="40">
        <f t="shared" si="233"/>
        <v>-798.4046562324188</v>
      </c>
      <c r="DN72" s="40">
        <f t="shared" si="233"/>
        <v>-671.19905324433034</v>
      </c>
      <c r="DO72" s="40">
        <f t="shared" si="233"/>
        <v>-559.27961654159458</v>
      </c>
      <c r="DP72" s="40">
        <f t="shared" si="233"/>
        <v>-481.54483249590885</v>
      </c>
      <c r="DQ72" s="40">
        <f t="shared" si="233"/>
        <v>-568.78149506406498</v>
      </c>
      <c r="DR72" s="40">
        <f t="shared" si="233"/>
        <v>-602.06162670371759</v>
      </c>
      <c r="DS72" s="40">
        <f t="shared" si="233"/>
        <v>-840.51288707147569</v>
      </c>
      <c r="DT72" s="40">
        <f t="shared" si="233"/>
        <v>-945.41257551834633</v>
      </c>
      <c r="DU72" s="40">
        <f t="shared" si="233"/>
        <v>-827.36454086314689</v>
      </c>
      <c r="DV72" s="40">
        <f t="shared" si="233"/>
        <v>-743.59188675407722</v>
      </c>
      <c r="DW72" s="40">
        <f t="shared" si="233"/>
        <v>-794.12826723665057</v>
      </c>
      <c r="DX72" s="40">
        <f t="shared" si="233"/>
        <v>-828.92504968990761</v>
      </c>
      <c r="DY72" s="40">
        <f t="shared" si="233"/>
        <v>-724.67135724128411</v>
      </c>
      <c r="DZ72" s="40">
        <f t="shared" si="233"/>
        <v>-731.42323702838621</v>
      </c>
      <c r="EA72" s="40">
        <f t="shared" si="233"/>
        <v>-805.38602794479038</v>
      </c>
      <c r="EB72" s="40">
        <f t="shared" si="233"/>
        <v>-896.03872397725809</v>
      </c>
      <c r="EC72" s="40">
        <f t="shared" si="233"/>
        <v>-863.55853675115122</v>
      </c>
      <c r="ED72" s="22"/>
      <c r="EE72" s="22"/>
      <c r="EF72" s="22"/>
      <c r="EG72" s="22"/>
      <c r="EH72" s="22"/>
      <c r="EI72" s="22"/>
      <c r="EJ72" s="22"/>
      <c r="EK72" s="22"/>
      <c r="EL72" s="22"/>
      <c r="EM72" s="22"/>
    </row>
    <row r="73" spans="1:143" ht="22" thickTop="1" thickBot="1">
      <c r="A73" s="1" t="s">
        <v>10</v>
      </c>
      <c r="B73" s="2">
        <f t="shared" ref="B73:Y73" si="234">B13</f>
        <v>48687</v>
      </c>
      <c r="C73" s="2">
        <f t="shared" si="234"/>
        <v>47911</v>
      </c>
      <c r="D73" s="2">
        <f t="shared" si="234"/>
        <v>47612</v>
      </c>
      <c r="E73" s="2">
        <f t="shared" si="234"/>
        <v>47865</v>
      </c>
      <c r="F73" s="2">
        <f t="shared" si="234"/>
        <v>49111</v>
      </c>
      <c r="G73" s="2">
        <f t="shared" si="234"/>
        <v>50630</v>
      </c>
      <c r="H73" s="2">
        <f t="shared" si="234"/>
        <v>52256</v>
      </c>
      <c r="I73" s="2">
        <f t="shared" si="234"/>
        <v>54462</v>
      </c>
      <c r="J73" s="2">
        <f t="shared" si="234"/>
        <v>56055</v>
      </c>
      <c r="K73" s="2">
        <f t="shared" si="234"/>
        <v>56849</v>
      </c>
      <c r="L73" s="2">
        <f t="shared" si="234"/>
        <v>56483</v>
      </c>
      <c r="M73" s="2">
        <f t="shared" si="234"/>
        <v>54387</v>
      </c>
      <c r="N73" s="2">
        <f t="shared" si="234"/>
        <v>55292</v>
      </c>
      <c r="O73" s="2">
        <f t="shared" si="234"/>
        <v>55642</v>
      </c>
      <c r="P73" s="2">
        <f t="shared" si="234"/>
        <v>56311</v>
      </c>
      <c r="Q73" s="2">
        <f t="shared" si="234"/>
        <v>57147</v>
      </c>
      <c r="R73" s="2">
        <f t="shared" si="234"/>
        <v>59920</v>
      </c>
      <c r="S73" s="2">
        <f t="shared" si="234"/>
        <v>58809</v>
      </c>
      <c r="T73" s="2">
        <f t="shared" si="234"/>
        <v>58866</v>
      </c>
      <c r="U73" s="2">
        <f t="shared" si="234"/>
        <v>58953</v>
      </c>
      <c r="V73" s="2">
        <f t="shared" si="234"/>
        <v>59612</v>
      </c>
      <c r="W73" s="2">
        <f t="shared" si="234"/>
        <v>60108</v>
      </c>
      <c r="X73" s="2">
        <f t="shared" si="234"/>
        <v>61468</v>
      </c>
      <c r="Y73" s="2">
        <f t="shared" si="234"/>
        <v>63214</v>
      </c>
      <c r="AB73" s="1" t="str">
        <f t="shared" si="193"/>
        <v>55 - 59</v>
      </c>
      <c r="AC73" s="10">
        <f t="shared" si="196"/>
        <v>49482418.701671682</v>
      </c>
      <c r="AD73" s="10">
        <f t="shared" si="196"/>
        <v>53623625.053622223</v>
      </c>
      <c r="AE73" s="10">
        <f t="shared" si="196"/>
        <v>55501299.760108747</v>
      </c>
      <c r="AF73" s="10">
        <f t="shared" si="196"/>
        <v>55309919.975255623</v>
      </c>
      <c r="AG73" s="10">
        <f t="shared" si="196"/>
        <v>54089084.094993338</v>
      </c>
      <c r="AH73" s="10">
        <f t="shared" si="217"/>
        <v>58687600.662323244</v>
      </c>
      <c r="AI73" s="10">
        <f t="shared" si="197"/>
        <v>64095833.756035194</v>
      </c>
      <c r="AJ73" s="10">
        <f t="shared" si="198"/>
        <v>71539581.351500809</v>
      </c>
      <c r="AK73" s="10">
        <f t="shared" si="199"/>
        <v>66759744.751978353</v>
      </c>
      <c r="AL73" s="10">
        <f t="shared" si="200"/>
        <v>70766528.051436096</v>
      </c>
      <c r="AM73" s="10">
        <f t="shared" si="201"/>
        <v>76754073.715636328</v>
      </c>
      <c r="AN73" s="10">
        <f t="shared" si="202"/>
        <v>81888450.533559114</v>
      </c>
      <c r="AO73" s="10">
        <f t="shared" si="203"/>
        <v>85659125.448243439</v>
      </c>
      <c r="AP73" s="10">
        <f t="shared" si="204"/>
        <v>86077781.04749018</v>
      </c>
      <c r="AQ73" s="10">
        <f t="shared" si="205"/>
        <v>95060993.965967581</v>
      </c>
      <c r="AR73" s="10">
        <f t="shared" si="206"/>
        <v>97491359.861615226</v>
      </c>
      <c r="AS73" s="10">
        <f t="shared" si="207"/>
        <v>106719288.93046501</v>
      </c>
      <c r="AT73" s="10">
        <f t="shared" si="208"/>
        <v>102753545.08093399</v>
      </c>
      <c r="AU73" s="10">
        <f t="shared" si="209"/>
        <v>107908979.27021353</v>
      </c>
      <c r="AV73" s="10">
        <f t="shared" si="210"/>
        <v>110475084.93395752</v>
      </c>
      <c r="AW73" s="10">
        <f t="shared" si="211"/>
        <v>109403895.63884337</v>
      </c>
      <c r="AX73" s="10">
        <f t="shared" si="212"/>
        <v>110333493.0729879</v>
      </c>
      <c r="AY73" s="10">
        <f t="shared" si="213"/>
        <v>109900558.37450594</v>
      </c>
      <c r="AZ73" s="10">
        <f t="shared" si="214"/>
        <v>111121731.27260993</v>
      </c>
      <c r="BF73" s="1" t="str">
        <f>CALIBRAZIONETOSCANA!A85</f>
        <v>55 - 59</v>
      </c>
      <c r="BG73" s="10">
        <f>CALIBRAZIONETOSCANA!B85</f>
        <v>1016.3373939998702</v>
      </c>
      <c r="BH73" s="10">
        <f>CALIBRAZIONETOSCANA!C85</f>
        <v>1119.2341018476388</v>
      </c>
      <c r="BI73" s="10">
        <f>CALIBRAZIONETOSCANA!D85</f>
        <v>1165.6998185354269</v>
      </c>
      <c r="BJ73" s="10">
        <f>CALIBRAZIONETOSCANA!E85</f>
        <v>1155.5399556096443</v>
      </c>
      <c r="BK73" s="10">
        <f>CALIBRAZIONETOSCANA!F85</f>
        <v>1101.3639326218838</v>
      </c>
      <c r="BL73" s="10">
        <f>CALIBRAZIONETOSCANA!G85</f>
        <v>1159.1467640198152</v>
      </c>
      <c r="BM73" s="10">
        <f>CALIBRAZIONETOSCANA!H85</f>
        <v>1226.5736710815063</v>
      </c>
      <c r="BN73" s="10">
        <f>CALIBRAZIONETOSCANA!I85</f>
        <v>1313.5687516341818</v>
      </c>
      <c r="BO73" s="10">
        <f>CALIBRAZIONETOSCANA!J85</f>
        <v>1190.9685978410196</v>
      </c>
      <c r="BP73" s="10">
        <f>CALIBRAZIONETOSCANA!K85</f>
        <v>1244.8157056665218</v>
      </c>
      <c r="BQ73" s="10">
        <f>CALIBRAZIONETOSCANA!L85</f>
        <v>1358.8880497784523</v>
      </c>
      <c r="BR73" s="10">
        <f>CALIBRAZIONETOSCANA!M85</f>
        <v>1505.6622084976027</v>
      </c>
      <c r="BS73" s="10">
        <f>CALIBRAZIONETOSCANA!N85</f>
        <v>1549.2137279939855</v>
      </c>
      <c r="BT73" s="10">
        <f>CALIBRAZIONETOSCANA!O85</f>
        <v>1546.9929378435386</v>
      </c>
      <c r="BU73" s="10">
        <f>CALIBRAZIONETOSCANA!P85</f>
        <v>1688.142529274344</v>
      </c>
      <c r="BV73" s="10">
        <f>CALIBRAZIONETOSCANA!Q85</f>
        <v>1705.9751143824737</v>
      </c>
      <c r="BW73" s="10">
        <f>CALIBRAZIONETOSCANA!R85</f>
        <v>1781.0295215364654</v>
      </c>
      <c r="BX73" s="10">
        <f>CALIBRAZIONETOSCANA!S85</f>
        <v>1747.2418351091496</v>
      </c>
      <c r="BY73" s="10">
        <f>CALIBRAZIONETOSCANA!T85</f>
        <v>1833.1291283629519</v>
      </c>
      <c r="BZ73" s="10">
        <f>CALIBRAZIONETOSCANA!U85</f>
        <v>1873.951875798645</v>
      </c>
      <c r="CA73" s="10">
        <f>CALIBRAZIONETOSCANA!V85</f>
        <v>1835.2663161585481</v>
      </c>
      <c r="CB73" s="10">
        <f>CALIBRAZIONETOSCANA!W85</f>
        <v>1835.5874937277549</v>
      </c>
      <c r="CC73" s="10">
        <f>CALIBRAZIONETOSCANA!X85</f>
        <v>1787.9312548725507</v>
      </c>
      <c r="CD73" s="10">
        <f>CALIBRAZIONETOSCANA!Y85</f>
        <v>1757.8658409942407</v>
      </c>
      <c r="CE73" s="22"/>
      <c r="CF73" s="22"/>
      <c r="CG73" s="22"/>
      <c r="CH73" s="22"/>
      <c r="CI73" s="22"/>
      <c r="CJ73" s="22"/>
      <c r="CK73" s="22"/>
      <c r="CL73" s="22"/>
      <c r="CM73" s="22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22"/>
      <c r="DC73" s="22"/>
      <c r="DD73" s="22"/>
      <c r="DE73" s="27" t="s">
        <v>76</v>
      </c>
      <c r="DF73" s="41">
        <f>AVERAGE(DF71:EC71)</f>
        <v>-497.31471948655599</v>
      </c>
      <c r="DG73" s="41">
        <f>DF73</f>
        <v>-497.31471948655599</v>
      </c>
      <c r="DH73" s="41">
        <f t="shared" ref="DH73:EC73" si="235">DG73</f>
        <v>-497.31471948655599</v>
      </c>
      <c r="DI73" s="41">
        <f t="shared" si="235"/>
        <v>-497.31471948655599</v>
      </c>
      <c r="DJ73" s="41">
        <f t="shared" si="235"/>
        <v>-497.31471948655599</v>
      </c>
      <c r="DK73" s="41">
        <f t="shared" si="235"/>
        <v>-497.31471948655599</v>
      </c>
      <c r="DL73" s="41">
        <f t="shared" si="235"/>
        <v>-497.31471948655599</v>
      </c>
      <c r="DM73" s="41">
        <f t="shared" si="235"/>
        <v>-497.31471948655599</v>
      </c>
      <c r="DN73" s="41">
        <f t="shared" si="235"/>
        <v>-497.31471948655599</v>
      </c>
      <c r="DO73" s="41">
        <f t="shared" si="235"/>
        <v>-497.31471948655599</v>
      </c>
      <c r="DP73" s="41">
        <f t="shared" si="235"/>
        <v>-497.31471948655599</v>
      </c>
      <c r="DQ73" s="41">
        <f t="shared" si="235"/>
        <v>-497.31471948655599</v>
      </c>
      <c r="DR73" s="41">
        <f t="shared" si="235"/>
        <v>-497.31471948655599</v>
      </c>
      <c r="DS73" s="41">
        <f t="shared" si="235"/>
        <v>-497.31471948655599</v>
      </c>
      <c r="DT73" s="41">
        <f t="shared" si="235"/>
        <v>-497.31471948655599</v>
      </c>
      <c r="DU73" s="41">
        <f t="shared" si="235"/>
        <v>-497.31471948655599</v>
      </c>
      <c r="DV73" s="41">
        <f t="shared" si="235"/>
        <v>-497.31471948655599</v>
      </c>
      <c r="DW73" s="41">
        <f t="shared" si="235"/>
        <v>-497.31471948655599</v>
      </c>
      <c r="DX73" s="41">
        <f t="shared" si="235"/>
        <v>-497.31471948655599</v>
      </c>
      <c r="DY73" s="41">
        <f t="shared" si="235"/>
        <v>-497.31471948655599</v>
      </c>
      <c r="DZ73" s="41">
        <f t="shared" si="235"/>
        <v>-497.31471948655599</v>
      </c>
      <c r="EA73" s="41">
        <f t="shared" si="235"/>
        <v>-497.31471948655599</v>
      </c>
      <c r="EB73" s="41">
        <f t="shared" si="235"/>
        <v>-497.31471948655599</v>
      </c>
      <c r="EC73" s="41">
        <f t="shared" si="235"/>
        <v>-497.31471948655599</v>
      </c>
      <c r="ED73" s="22"/>
      <c r="EE73" s="22"/>
      <c r="EF73" s="22"/>
      <c r="EG73" s="22"/>
      <c r="EH73" s="22"/>
      <c r="EI73" s="22"/>
      <c r="EJ73" s="22"/>
      <c r="EK73" s="22"/>
      <c r="EL73" s="22"/>
      <c r="EM73" s="22"/>
    </row>
    <row r="74" spans="1:143" ht="22" thickTop="1" thickBot="1">
      <c r="A74" s="1" t="s">
        <v>11</v>
      </c>
      <c r="B74" s="2">
        <f t="shared" ref="B74:Y74" si="236">B14</f>
        <v>47607</v>
      </c>
      <c r="C74" s="2">
        <f t="shared" si="236"/>
        <v>48131</v>
      </c>
      <c r="D74" s="2">
        <f t="shared" si="236"/>
        <v>47818</v>
      </c>
      <c r="E74" s="2">
        <f t="shared" si="236"/>
        <v>47501</v>
      </c>
      <c r="F74" s="2">
        <f t="shared" si="236"/>
        <v>47143</v>
      </c>
      <c r="G74" s="2">
        <f t="shared" si="236"/>
        <v>46918</v>
      </c>
      <c r="H74" s="2">
        <f t="shared" si="236"/>
        <v>46184</v>
      </c>
      <c r="I74" s="2">
        <f t="shared" si="236"/>
        <v>46069</v>
      </c>
      <c r="J74" s="2">
        <f t="shared" si="236"/>
        <v>46430</v>
      </c>
      <c r="K74" s="2">
        <f t="shared" si="236"/>
        <v>47592</v>
      </c>
      <c r="L74" s="2">
        <f t="shared" si="236"/>
        <v>49084</v>
      </c>
      <c r="M74" s="2">
        <f t="shared" si="236"/>
        <v>50823</v>
      </c>
      <c r="N74" s="2">
        <f t="shared" si="236"/>
        <v>52949</v>
      </c>
      <c r="O74" s="2">
        <f t="shared" si="236"/>
        <v>54708</v>
      </c>
      <c r="P74" s="2">
        <f t="shared" si="236"/>
        <v>55598</v>
      </c>
      <c r="Q74" s="2">
        <f t="shared" si="236"/>
        <v>55290</v>
      </c>
      <c r="R74" s="2">
        <f t="shared" si="236"/>
        <v>53235</v>
      </c>
      <c r="S74" s="2">
        <f t="shared" si="236"/>
        <v>54377</v>
      </c>
      <c r="T74" s="2">
        <f t="shared" si="236"/>
        <v>54835</v>
      </c>
      <c r="U74" s="2">
        <f t="shared" si="236"/>
        <v>55579</v>
      </c>
      <c r="V74" s="2">
        <f t="shared" si="236"/>
        <v>56441</v>
      </c>
      <c r="W74" s="2">
        <f t="shared" si="236"/>
        <v>59193</v>
      </c>
      <c r="X74" s="2">
        <f t="shared" si="236"/>
        <v>57784</v>
      </c>
      <c r="Y74" s="2">
        <f t="shared" si="236"/>
        <v>57941</v>
      </c>
      <c r="AB74" s="1" t="str">
        <f t="shared" si="193"/>
        <v>60 - 64</v>
      </c>
      <c r="AC74" s="10">
        <f t="shared" si="196"/>
        <v>57420019.395004116</v>
      </c>
      <c r="AD74" s="10">
        <f t="shared" si="196"/>
        <v>64153447.267192788</v>
      </c>
      <c r="AE74" s="10">
        <f t="shared" si="196"/>
        <v>66623008.347609736</v>
      </c>
      <c r="AF74" s="10">
        <f t="shared" si="196"/>
        <v>65850871.178310625</v>
      </c>
      <c r="AG74" s="10">
        <f t="shared" si="196"/>
        <v>62532932.021505482</v>
      </c>
      <c r="AH74" s="10">
        <f t="shared" si="217"/>
        <v>65763990.096322291</v>
      </c>
      <c r="AI74" s="10">
        <f t="shared" si="197"/>
        <v>68787687.658822656</v>
      </c>
      <c r="AJ74" s="10">
        <f t="shared" si="198"/>
        <v>73802495.472680613</v>
      </c>
      <c r="AK74" s="10">
        <f t="shared" si="199"/>
        <v>67742829.011903122</v>
      </c>
      <c r="AL74" s="10">
        <f t="shared" si="200"/>
        <v>72917324.948215395</v>
      </c>
      <c r="AM74" s="10">
        <f t="shared" si="201"/>
        <v>82492724.316921756</v>
      </c>
      <c r="AN74" s="10">
        <f t="shared" si="202"/>
        <v>95115659.7335089</v>
      </c>
      <c r="AO74" s="10">
        <f t="shared" si="203"/>
        <v>102488275.20246202</v>
      </c>
      <c r="AP74" s="10">
        <f t="shared" si="204"/>
        <v>106303642.4869346</v>
      </c>
      <c r="AQ74" s="10">
        <f t="shared" si="205"/>
        <v>118531804.8048099</v>
      </c>
      <c r="AR74" s="10">
        <f t="shared" si="206"/>
        <v>119779799.80939342</v>
      </c>
      <c r="AS74" s="10">
        <f t="shared" si="207"/>
        <v>121074025.44979779</v>
      </c>
      <c r="AT74" s="10">
        <f t="shared" si="208"/>
        <v>122000916.60933007</v>
      </c>
      <c r="AU74" s="10">
        <f t="shared" si="209"/>
        <v>129782451.91573881</v>
      </c>
      <c r="AV74" s="10">
        <f t="shared" si="210"/>
        <v>135180785.28425035</v>
      </c>
      <c r="AW74" s="10">
        <f t="shared" si="211"/>
        <v>135104157.35115018</v>
      </c>
      <c r="AX74" s="10">
        <f t="shared" si="212"/>
        <v>141716481.38130003</v>
      </c>
      <c r="AY74" s="10">
        <f t="shared" si="213"/>
        <v>134751416.04803437</v>
      </c>
      <c r="AZ74" s="10">
        <f t="shared" si="214"/>
        <v>132845434.27368537</v>
      </c>
      <c r="BF74" s="1" t="str">
        <f>CALIBRAZIONETOSCANA!A86</f>
        <v>60 - 64</v>
      </c>
      <c r="BG74" s="10">
        <f>CALIBRAZIONETOSCANA!B86</f>
        <v>1206.1255570610228</v>
      </c>
      <c r="BH74" s="10">
        <f>CALIBRAZIONETOSCANA!C86</f>
        <v>1332.892465712177</v>
      </c>
      <c r="BI74" s="10">
        <f>CALIBRAZIONETOSCANA!D86</f>
        <v>1393.2621261368049</v>
      </c>
      <c r="BJ74" s="10">
        <f>CALIBRAZIONETOSCANA!E86</f>
        <v>1386.3049447024405</v>
      </c>
      <c r="BK74" s="10">
        <f>CALIBRAZIONETOSCANA!F86</f>
        <v>1326.4521142376489</v>
      </c>
      <c r="BL74" s="10">
        <f>CALIBRAZIONETOSCANA!G86</f>
        <v>1401.6793148966769</v>
      </c>
      <c r="BM74" s="10">
        <f>CALIBRAZIONETOSCANA!H86</f>
        <v>1489.4268070938563</v>
      </c>
      <c r="BN74" s="10">
        <f>CALIBRAZIONETOSCANA!I86</f>
        <v>1601.9990768777402</v>
      </c>
      <c r="BO74" s="10">
        <f>CALIBRAZIONETOSCANA!J86</f>
        <v>1459.0314239048701</v>
      </c>
      <c r="BP74" s="10">
        <f>CALIBRAZIONETOSCANA!K86</f>
        <v>1532.1340760677297</v>
      </c>
      <c r="BQ74" s="10">
        <f>CALIBRAZIONETOSCANA!L86</f>
        <v>1680.6438822614653</v>
      </c>
      <c r="BR74" s="10">
        <f>CALIBRAZIONETOSCANA!M86</f>
        <v>1871.5081701888691</v>
      </c>
      <c r="BS74" s="10">
        <f>CALIBRAZIONETOSCANA!N86</f>
        <v>1935.6036035139855</v>
      </c>
      <c r="BT74" s="10">
        <f>CALIBRAZIONETOSCANA!O86</f>
        <v>1943.1096455168276</v>
      </c>
      <c r="BU74" s="10">
        <f>CALIBRAZIONETOSCANA!P86</f>
        <v>2131.9436815139015</v>
      </c>
      <c r="BV74" s="10">
        <f>CALIBRAZIONETOSCANA!Q86</f>
        <v>2166.3917491299226</v>
      </c>
      <c r="BW74" s="10">
        <f>CALIBRAZIONETOSCANA!R86</f>
        <v>2274.3312754728618</v>
      </c>
      <c r="BX74" s="10">
        <f>CALIBRAZIONETOSCANA!S86</f>
        <v>2243.6124944246662</v>
      </c>
      <c r="BY74" s="10">
        <f>CALIBRAZIONETOSCANA!T86</f>
        <v>2366.7812877858814</v>
      </c>
      <c r="BZ74" s="10">
        <f>CALIBRAZIONETOSCANA!U86</f>
        <v>2432.2277350123313</v>
      </c>
      <c r="CA74" s="10">
        <f>CALIBRAZIONETOSCANA!V86</f>
        <v>2393.7236645550252</v>
      </c>
      <c r="CB74" s="10">
        <f>CALIBRAZIONETOSCANA!W86</f>
        <v>2394.1425739749639</v>
      </c>
      <c r="CC74" s="10">
        <f>CALIBRAZIONETOSCANA!X86</f>
        <v>2331.9849101487325</v>
      </c>
      <c r="CD74" s="10">
        <f>CALIBRAZIONETOSCANA!Y86</f>
        <v>2292.7708233148437</v>
      </c>
      <c r="CE74" s="22"/>
      <c r="CF74" s="22"/>
      <c r="CG74" s="22"/>
      <c r="CH74" s="22"/>
      <c r="CI74" s="22"/>
      <c r="CJ74" s="22"/>
      <c r="CK74" s="22"/>
      <c r="CL74" s="22"/>
      <c r="CM74" s="22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22"/>
      <c r="DC74" s="22"/>
      <c r="DD74" s="22"/>
      <c r="DE74" s="27" t="s">
        <v>77</v>
      </c>
      <c r="DF74" s="41">
        <f>AVERAGE(DF72:EC72)</f>
        <v>-602.49097567638046</v>
      </c>
      <c r="DG74" s="41">
        <f>DF74</f>
        <v>-602.49097567638046</v>
      </c>
      <c r="DH74" s="41">
        <f t="shared" ref="DH74:EC74" si="237">DG74</f>
        <v>-602.49097567638046</v>
      </c>
      <c r="DI74" s="41">
        <f t="shared" si="237"/>
        <v>-602.49097567638046</v>
      </c>
      <c r="DJ74" s="41">
        <f t="shared" si="237"/>
        <v>-602.49097567638046</v>
      </c>
      <c r="DK74" s="41">
        <f t="shared" si="237"/>
        <v>-602.49097567638046</v>
      </c>
      <c r="DL74" s="41">
        <f t="shared" si="237"/>
        <v>-602.49097567638046</v>
      </c>
      <c r="DM74" s="41">
        <f t="shared" si="237"/>
        <v>-602.49097567638046</v>
      </c>
      <c r="DN74" s="41">
        <f t="shared" si="237"/>
        <v>-602.49097567638046</v>
      </c>
      <c r="DO74" s="41">
        <f t="shared" si="237"/>
        <v>-602.49097567638046</v>
      </c>
      <c r="DP74" s="41">
        <f t="shared" si="237"/>
        <v>-602.49097567638046</v>
      </c>
      <c r="DQ74" s="41">
        <f t="shared" si="237"/>
        <v>-602.49097567638046</v>
      </c>
      <c r="DR74" s="41">
        <f t="shared" si="237"/>
        <v>-602.49097567638046</v>
      </c>
      <c r="DS74" s="41">
        <f t="shared" si="237"/>
        <v>-602.49097567638046</v>
      </c>
      <c r="DT74" s="41">
        <f t="shared" si="237"/>
        <v>-602.49097567638046</v>
      </c>
      <c r="DU74" s="41">
        <f t="shared" si="237"/>
        <v>-602.49097567638046</v>
      </c>
      <c r="DV74" s="41">
        <f t="shared" si="237"/>
        <v>-602.49097567638046</v>
      </c>
      <c r="DW74" s="41">
        <f t="shared" si="237"/>
        <v>-602.49097567638046</v>
      </c>
      <c r="DX74" s="41">
        <f t="shared" si="237"/>
        <v>-602.49097567638046</v>
      </c>
      <c r="DY74" s="41">
        <f t="shared" si="237"/>
        <v>-602.49097567638046</v>
      </c>
      <c r="DZ74" s="41">
        <f t="shared" si="237"/>
        <v>-602.49097567638046</v>
      </c>
      <c r="EA74" s="41">
        <f t="shared" si="237"/>
        <v>-602.49097567638046</v>
      </c>
      <c r="EB74" s="41">
        <f t="shared" si="237"/>
        <v>-602.49097567638046</v>
      </c>
      <c r="EC74" s="41">
        <f t="shared" si="237"/>
        <v>-602.49097567638046</v>
      </c>
      <c r="ED74" s="22"/>
      <c r="EE74" s="22"/>
      <c r="EF74" s="22"/>
      <c r="EG74" s="22"/>
      <c r="EH74" s="22"/>
      <c r="EI74" s="22"/>
      <c r="EJ74" s="22"/>
      <c r="EK74" s="22"/>
      <c r="EL74" s="22"/>
      <c r="EM74" s="22"/>
    </row>
    <row r="75" spans="1:143" ht="22" thickTop="1" thickBot="1">
      <c r="A75" s="1" t="s">
        <v>12</v>
      </c>
      <c r="B75" s="2">
        <f t="shared" ref="B75:Y75" si="238">B15</f>
        <v>45432</v>
      </c>
      <c r="C75" s="2">
        <f t="shared" si="238"/>
        <v>45830</v>
      </c>
      <c r="D75" s="2">
        <f t="shared" si="238"/>
        <v>45725</v>
      </c>
      <c r="E75" s="2">
        <f t="shared" si="238"/>
        <v>45399</v>
      </c>
      <c r="F75" s="2">
        <f t="shared" si="238"/>
        <v>44833</v>
      </c>
      <c r="G75" s="2">
        <f t="shared" si="238"/>
        <v>44497</v>
      </c>
      <c r="H75" s="2">
        <f t="shared" si="238"/>
        <v>45070</v>
      </c>
      <c r="I75" s="2">
        <f t="shared" si="238"/>
        <v>44980</v>
      </c>
      <c r="J75" s="2">
        <f t="shared" si="238"/>
        <v>44846</v>
      </c>
      <c r="K75" s="2">
        <f t="shared" si="238"/>
        <v>44628</v>
      </c>
      <c r="L75" s="2">
        <f t="shared" si="238"/>
        <v>44616</v>
      </c>
      <c r="M75" s="2">
        <f t="shared" si="238"/>
        <v>44050</v>
      </c>
      <c r="N75" s="2">
        <f t="shared" si="238"/>
        <v>43924</v>
      </c>
      <c r="O75" s="2">
        <f t="shared" si="238"/>
        <v>44303</v>
      </c>
      <c r="P75" s="2">
        <f t="shared" si="238"/>
        <v>45461</v>
      </c>
      <c r="Q75" s="2">
        <f t="shared" si="238"/>
        <v>46986</v>
      </c>
      <c r="R75" s="2">
        <f t="shared" si="238"/>
        <v>48778</v>
      </c>
      <c r="S75" s="2">
        <f t="shared" si="238"/>
        <v>51077</v>
      </c>
      <c r="T75" s="2">
        <f t="shared" si="238"/>
        <v>52764</v>
      </c>
      <c r="U75" s="2">
        <f t="shared" si="238"/>
        <v>53793</v>
      </c>
      <c r="V75" s="2">
        <f t="shared" si="238"/>
        <v>53555</v>
      </c>
      <c r="W75" s="2">
        <f t="shared" si="238"/>
        <v>51615</v>
      </c>
      <c r="X75" s="2">
        <f t="shared" si="238"/>
        <v>52517</v>
      </c>
      <c r="Y75" s="2">
        <f t="shared" si="238"/>
        <v>53069</v>
      </c>
      <c r="AB75" s="1" t="str">
        <f t="shared" si="193"/>
        <v>65 - 69</v>
      </c>
      <c r="AC75" s="10">
        <f t="shared" si="196"/>
        <v>63509477.350971125</v>
      </c>
      <c r="AD75" s="10">
        <f t="shared" si="196"/>
        <v>70984898.971108004</v>
      </c>
      <c r="AE75" s="10">
        <f t="shared" si="196"/>
        <v>74228011.685816959</v>
      </c>
      <c r="AF75" s="10">
        <f t="shared" si="196"/>
        <v>73531486.147169352</v>
      </c>
      <c r="AG75" s="10">
        <f t="shared" si="196"/>
        <v>69674751.944985986</v>
      </c>
      <c r="AH75" s="10">
        <f t="shared" si="217"/>
        <v>73285653.407639086</v>
      </c>
      <c r="AI75" s="10">
        <f t="shared" si="197"/>
        <v>79111867.670890048</v>
      </c>
      <c r="AJ75" s="10">
        <f t="shared" si="198"/>
        <v>85184623.617385894</v>
      </c>
      <c r="AK75" s="10">
        <f t="shared" si="199"/>
        <v>77601595.377778456</v>
      </c>
      <c r="AL75" s="10">
        <f t="shared" si="200"/>
        <v>81368877.769880518</v>
      </c>
      <c r="AM75" s="10">
        <f t="shared" si="201"/>
        <v>89551809.819152668</v>
      </c>
      <c r="AN75" s="10">
        <f t="shared" si="202"/>
        <v>98831927.728682011</v>
      </c>
      <c r="AO75" s="10">
        <f t="shared" si="203"/>
        <v>102340107.44803917</v>
      </c>
      <c r="AP75" s="10">
        <f t="shared" si="204"/>
        <v>104079344.36538748</v>
      </c>
      <c r="AQ75" s="10">
        <f t="shared" si="205"/>
        <v>117739025.23769644</v>
      </c>
      <c r="AR75" s="10">
        <f t="shared" si="206"/>
        <v>124302344.23918264</v>
      </c>
      <c r="AS75" s="10">
        <f t="shared" si="207"/>
        <v>136255315.38215846</v>
      </c>
      <c r="AT75" s="10">
        <f t="shared" si="208"/>
        <v>141653953.99978378</v>
      </c>
      <c r="AU75" s="10">
        <f t="shared" si="209"/>
        <v>155475149.97725469</v>
      </c>
      <c r="AV75" s="10">
        <f t="shared" si="210"/>
        <v>164208751.25460392</v>
      </c>
      <c r="AW75" s="10">
        <f t="shared" si="211"/>
        <v>162369923.34130442</v>
      </c>
      <c r="AX75" s="10">
        <f t="shared" si="212"/>
        <v>156515549.38146275</v>
      </c>
      <c r="AY75" s="10">
        <f t="shared" si="213"/>
        <v>155116213.19280851</v>
      </c>
      <c r="AZ75" s="10">
        <f t="shared" si="214"/>
        <v>154110808.65768293</v>
      </c>
      <c r="BF75" s="1" t="str">
        <f>CALIBRAZIONETOSCANA!A87</f>
        <v>65 - 69</v>
      </c>
      <c r="BG75" s="10">
        <f>CALIBRAZIONETOSCANA!B87</f>
        <v>1397.9018610444427</v>
      </c>
      <c r="BH75" s="10">
        <f>CALIBRAZIONETOSCANA!C87</f>
        <v>1548.8740774843552</v>
      </c>
      <c r="BI75" s="10">
        <f>CALIBRAZIONETOSCANA!D87</f>
        <v>1623.3572812644495</v>
      </c>
      <c r="BJ75" s="10">
        <f>CALIBRAZIONETOSCANA!E87</f>
        <v>1619.6719343414909</v>
      </c>
      <c r="BK75" s="10">
        <f>CALIBRAZIONETOSCANA!F87</f>
        <v>1554.0952411167216</v>
      </c>
      <c r="BL75" s="10">
        <f>CALIBRAZIONETOSCANA!G87</f>
        <v>1646.9796482378383</v>
      </c>
      <c r="BM75" s="10">
        <f>CALIBRAZIONETOSCANA!H87</f>
        <v>1755.3110199886853</v>
      </c>
      <c r="BN75" s="10">
        <f>CALIBRAZIONETOSCANA!I87</f>
        <v>1893.833339648419</v>
      </c>
      <c r="BO75" s="10">
        <f>CALIBRAZIONETOSCANA!J87</f>
        <v>1730.4017164915144</v>
      </c>
      <c r="BP75" s="10">
        <f>CALIBRAZIONETOSCANA!K87</f>
        <v>1823.2696461835735</v>
      </c>
      <c r="BQ75" s="10">
        <f>CALIBRAZIONETOSCANA!L87</f>
        <v>2007.1680522492529</v>
      </c>
      <c r="BR75" s="10">
        <f>CALIBRAZIONETOSCANA!M87</f>
        <v>2243.6305954297845</v>
      </c>
      <c r="BS75" s="10">
        <f>CALIBRAZIONETOSCANA!N87</f>
        <v>2329.9359677633906</v>
      </c>
      <c r="BT75" s="10">
        <f>CALIBRAZIONETOSCANA!O87</f>
        <v>2349.261773816389</v>
      </c>
      <c r="BU75" s="10">
        <f>CALIBRAZIONETOSCANA!P87</f>
        <v>2589.8907907370372</v>
      </c>
      <c r="BV75" s="10">
        <f>CALIBRAZIONETOSCANA!Q87</f>
        <v>2645.5187553565452</v>
      </c>
      <c r="BW75" s="10">
        <f>CALIBRAZIONETOSCANA!R87</f>
        <v>2793.3764275320523</v>
      </c>
      <c r="BX75" s="10">
        <f>CALIBRAZIONETOSCANA!S87</f>
        <v>2773.341308216688</v>
      </c>
      <c r="BY75" s="10">
        <f>CALIBRAZIONETOSCANA!T87</f>
        <v>2946.614168320345</v>
      </c>
      <c r="BZ75" s="10">
        <f>CALIBRAZIONETOSCANA!U87</f>
        <v>3052.6044514082487</v>
      </c>
      <c r="CA75" s="10">
        <f>CALIBRAZIONETOSCANA!V87</f>
        <v>3031.834998437203</v>
      </c>
      <c r="CB75" s="10">
        <f>CALIBRAZIONETOSCANA!W87</f>
        <v>3032.3655794141769</v>
      </c>
      <c r="CC75" s="10">
        <f>CALIBRAZIONETOSCANA!X87</f>
        <v>2953.6381208524576</v>
      </c>
      <c r="CD75" s="10">
        <f>CALIBRAZIONETOSCANA!Y87</f>
        <v>2903.9704659534368</v>
      </c>
      <c r="CE75" s="22"/>
      <c r="CF75" s="22"/>
      <c r="CG75" s="22"/>
      <c r="CH75" s="22"/>
      <c r="CI75" s="22"/>
      <c r="CJ75" s="22"/>
      <c r="CK75" s="22"/>
      <c r="CL75" s="22"/>
      <c r="CM75" s="22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22"/>
      <c r="DC75" s="22"/>
      <c r="DD75" s="22"/>
      <c r="DE75" s="22"/>
      <c r="DF75" s="41"/>
      <c r="DG75" s="41"/>
      <c r="DH75" s="41"/>
      <c r="DI75" s="41"/>
      <c r="DJ75" s="41"/>
      <c r="DK75" s="41"/>
      <c r="DL75" s="41"/>
      <c r="DM75" s="41"/>
      <c r="DN75" s="41"/>
      <c r="DO75" s="41"/>
      <c r="DP75" s="41"/>
      <c r="DQ75" s="41"/>
      <c r="DR75" s="41"/>
      <c r="DS75" s="41"/>
      <c r="DT75" s="41"/>
      <c r="DU75" s="41"/>
      <c r="DV75" s="41"/>
      <c r="DW75" s="41"/>
      <c r="DX75" s="41"/>
      <c r="DY75" s="41"/>
      <c r="DZ75" s="41"/>
      <c r="EA75" s="41"/>
      <c r="EB75" s="41"/>
      <c r="EC75" s="41"/>
      <c r="ED75" s="22"/>
      <c r="EE75" s="22"/>
      <c r="EF75" s="22"/>
      <c r="EG75" s="22"/>
      <c r="EH75" s="22"/>
      <c r="EI75" s="22"/>
      <c r="EJ75" s="22"/>
      <c r="EK75" s="22"/>
      <c r="EL75" s="22"/>
      <c r="EM75" s="22"/>
    </row>
    <row r="76" spans="1:143" ht="22" thickTop="1" thickBot="1">
      <c r="A76" s="1" t="s">
        <v>13</v>
      </c>
      <c r="B76" s="2">
        <f t="shared" ref="B76:Y76" si="239">B16</f>
        <v>20801</v>
      </c>
      <c r="C76" s="2">
        <f t="shared" si="239"/>
        <v>23494</v>
      </c>
      <c r="D76" s="2">
        <f t="shared" si="239"/>
        <v>28256</v>
      </c>
      <c r="E76" s="2">
        <f t="shared" si="239"/>
        <v>33216</v>
      </c>
      <c r="F76" s="2">
        <f t="shared" si="239"/>
        <v>38299</v>
      </c>
      <c r="G76" s="2">
        <f t="shared" si="239"/>
        <v>40940</v>
      </c>
      <c r="H76" s="2">
        <f t="shared" si="239"/>
        <v>41300</v>
      </c>
      <c r="I76" s="2">
        <f t="shared" si="239"/>
        <v>41248</v>
      </c>
      <c r="J76" s="2">
        <f t="shared" si="239"/>
        <v>41181</v>
      </c>
      <c r="K76" s="2">
        <f t="shared" si="239"/>
        <v>40765</v>
      </c>
      <c r="L76" s="2">
        <f t="shared" si="239"/>
        <v>40557</v>
      </c>
      <c r="M76" s="2">
        <f t="shared" si="239"/>
        <v>41207</v>
      </c>
      <c r="N76" s="2">
        <f t="shared" si="239"/>
        <v>41284</v>
      </c>
      <c r="O76" s="2">
        <f t="shared" si="239"/>
        <v>41346</v>
      </c>
      <c r="P76" s="2">
        <f t="shared" si="239"/>
        <v>41289</v>
      </c>
      <c r="Q76" s="2">
        <f t="shared" si="239"/>
        <v>41414</v>
      </c>
      <c r="R76" s="2">
        <f t="shared" si="239"/>
        <v>41008</v>
      </c>
      <c r="S76" s="2">
        <f t="shared" si="239"/>
        <v>41079</v>
      </c>
      <c r="T76" s="2">
        <f t="shared" si="239"/>
        <v>41624</v>
      </c>
      <c r="U76" s="2">
        <f t="shared" si="239"/>
        <v>42958</v>
      </c>
      <c r="V76" s="2">
        <f t="shared" si="239"/>
        <v>44590</v>
      </c>
      <c r="W76" s="2">
        <f t="shared" si="239"/>
        <v>46314</v>
      </c>
      <c r="X76" s="2">
        <f t="shared" si="239"/>
        <v>48176</v>
      </c>
      <c r="Y76" s="2">
        <f t="shared" si="239"/>
        <v>49895</v>
      </c>
      <c r="AB76" s="1" t="str">
        <f t="shared" si="193"/>
        <v>70 - 74</v>
      </c>
      <c r="AC76" s="10">
        <f t="shared" si="196"/>
        <v>33220742.341112513</v>
      </c>
      <c r="AD76" s="10">
        <f t="shared" si="196"/>
        <v>41673354.274794511</v>
      </c>
      <c r="AE76" s="10">
        <f t="shared" si="196"/>
        <v>52655171.530459091</v>
      </c>
      <c r="AF76" s="10">
        <f t="shared" si="196"/>
        <v>61902909.320058927</v>
      </c>
      <c r="AG76" s="10">
        <f t="shared" si="196"/>
        <v>68644655.09709917</v>
      </c>
      <c r="AH76" s="10">
        <f t="shared" si="217"/>
        <v>77940189.272111326</v>
      </c>
      <c r="AI76" s="10">
        <f t="shared" si="197"/>
        <v>83981812.368477166</v>
      </c>
      <c r="AJ76" s="10">
        <f t="shared" si="198"/>
        <v>90687145.900349841</v>
      </c>
      <c r="AK76" s="10">
        <f t="shared" si="199"/>
        <v>82893444.006127805</v>
      </c>
      <c r="AL76" s="10">
        <f t="shared" si="200"/>
        <v>86623360.313283309</v>
      </c>
      <c r="AM76" s="10">
        <f t="shared" si="201"/>
        <v>95038554.505258992</v>
      </c>
      <c r="AN76" s="10">
        <f t="shared" si="202"/>
        <v>108105047.96118654</v>
      </c>
      <c r="AO76" s="10">
        <f t="shared" si="203"/>
        <v>112622996.06357653</v>
      </c>
      <c r="AP76" s="10">
        <f t="shared" si="204"/>
        <v>113849372.80257969</v>
      </c>
      <c r="AQ76" s="10">
        <f t="shared" si="205"/>
        <v>125433213.82854211</v>
      </c>
      <c r="AR76" s="10">
        <f t="shared" si="206"/>
        <v>128566978.55283913</v>
      </c>
      <c r="AS76" s="10">
        <f t="shared" si="207"/>
        <v>134419334.26447573</v>
      </c>
      <c r="AT76" s="10">
        <f t="shared" si="208"/>
        <v>133618654.49266711</v>
      </c>
      <c r="AU76" s="10">
        <f t="shared" si="209"/>
        <v>143696278.81825069</v>
      </c>
      <c r="AV76" s="10">
        <f t="shared" si="210"/>
        <v>153371161.79142153</v>
      </c>
      <c r="AW76" s="10">
        <f t="shared" si="211"/>
        <v>157723288.27010885</v>
      </c>
      <c r="AX76" s="10">
        <f t="shared" si="212"/>
        <v>163850072.57332909</v>
      </c>
      <c r="AY76" s="10">
        <f t="shared" si="213"/>
        <v>166012508.21858841</v>
      </c>
      <c r="AZ76" s="10">
        <f t="shared" si="214"/>
        <v>169044875.7739225</v>
      </c>
      <c r="BF76" s="1" t="str">
        <f>CALIBRAZIONETOSCANA!A88</f>
        <v>70 - 74</v>
      </c>
      <c r="BG76" s="10">
        <f>CALIBRAZIONETOSCANA!B88</f>
        <v>1597.0742916740787</v>
      </c>
      <c r="BH76" s="10">
        <f>CALIBRAZIONETOSCANA!C88</f>
        <v>1773.7871062737088</v>
      </c>
      <c r="BI76" s="10">
        <f>CALIBRAZIONETOSCANA!D88</f>
        <v>1863.5040887053756</v>
      </c>
      <c r="BJ76" s="10">
        <f>CALIBRAZIONETOSCANA!E88</f>
        <v>1863.6473181616971</v>
      </c>
      <c r="BK76" s="10">
        <f>CALIBRAZIONETOSCANA!F88</f>
        <v>1792.3354421029053</v>
      </c>
      <c r="BL76" s="10">
        <f>CALIBRAZIONETOSCANA!G88</f>
        <v>1903.766225503452</v>
      </c>
      <c r="BM76" s="10">
        <f>CALIBRAZIONETOSCANA!H88</f>
        <v>2033.4579265975101</v>
      </c>
      <c r="BN76" s="10">
        <f>CALIBRAZIONETOSCANA!I88</f>
        <v>2198.5828622078607</v>
      </c>
      <c r="BO76" s="10">
        <f>CALIBRAZIONETOSCANA!J88</f>
        <v>2012.9050777331247</v>
      </c>
      <c r="BP76" s="10">
        <f>CALIBRAZIONETOSCANA!K88</f>
        <v>2124.9444453154251</v>
      </c>
      <c r="BQ76" s="10">
        <f>CALIBRAZIONETOSCANA!L88</f>
        <v>2343.3329512848336</v>
      </c>
      <c r="BR76" s="10">
        <f>CALIBRAZIONETOSCANA!M88</f>
        <v>2623.4631970584255</v>
      </c>
      <c r="BS76" s="10">
        <f>CALIBRAZIONETOSCANA!N88</f>
        <v>2728.0059118199915</v>
      </c>
      <c r="BT76" s="10">
        <f>CALIBRAZIONETOSCANA!O88</f>
        <v>2753.5764717887992</v>
      </c>
      <c r="BU76" s="10">
        <f>CALIBRAZIONETOSCANA!P88</f>
        <v>3037.9329562000075</v>
      </c>
      <c r="BV76" s="10">
        <f>CALIBRAZIONETOSCANA!Q88</f>
        <v>3104.4327655584857</v>
      </c>
      <c r="BW76" s="10">
        <f>CALIBRAZIONETOSCANA!R88</f>
        <v>3277.8807614240081</v>
      </c>
      <c r="BX76" s="10">
        <f>CALIBRAZIONETOSCANA!S88</f>
        <v>3252.7241289385602</v>
      </c>
      <c r="BY76" s="10">
        <f>CALIBRAZIONETOSCANA!T88</f>
        <v>3452.245791328337</v>
      </c>
      <c r="BZ76" s="10">
        <f>CALIBRAZIONETOSCANA!U88</f>
        <v>3570.2584336193845</v>
      </c>
      <c r="CA76" s="10">
        <f>CALIBRAZIONETOSCANA!V88</f>
        <v>3537.1896898432128</v>
      </c>
      <c r="CB76" s="10">
        <f>CALIBRAZIONETOSCANA!W88</f>
        <v>3537.8087095333826</v>
      </c>
      <c r="CC76" s="10">
        <f>CALIBRAZIONETOSCANA!X88</f>
        <v>3445.9587391769433</v>
      </c>
      <c r="CD76" s="10">
        <f>CALIBRAZIONETOSCANA!Y88</f>
        <v>3388.0123413953802</v>
      </c>
      <c r="CE76" s="22"/>
      <c r="CF76" s="22"/>
      <c r="CG76" s="31"/>
      <c r="CH76" s="22"/>
      <c r="CI76" s="22"/>
      <c r="CJ76" s="22"/>
      <c r="CK76" s="22"/>
      <c r="CL76" s="22"/>
      <c r="CM76" s="22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22"/>
      <c r="DC76" s="22"/>
      <c r="DD76" s="22"/>
      <c r="DE76" s="22"/>
      <c r="DF76" s="41"/>
      <c r="DG76" s="41"/>
      <c r="DH76" s="41"/>
      <c r="DI76" s="41"/>
      <c r="DJ76" s="41"/>
      <c r="DK76" s="41"/>
      <c r="DL76" s="41"/>
      <c r="DM76" s="41"/>
      <c r="DN76" s="41"/>
      <c r="DO76" s="41"/>
      <c r="DP76" s="41"/>
      <c r="DQ76" s="41"/>
      <c r="DR76" s="41"/>
      <c r="DS76" s="41"/>
      <c r="DT76" s="41"/>
      <c r="DU76" s="41"/>
      <c r="DV76" s="41"/>
      <c r="DW76" s="41"/>
      <c r="DX76" s="41"/>
      <c r="DY76" s="41"/>
      <c r="DZ76" s="41"/>
      <c r="EA76" s="41"/>
      <c r="EB76" s="41"/>
      <c r="EC76" s="41"/>
      <c r="ED76" s="22"/>
      <c r="EE76" s="22"/>
      <c r="EF76" s="22"/>
      <c r="EG76" s="22"/>
      <c r="EH76" s="22"/>
      <c r="EI76" s="22"/>
      <c r="EJ76" s="22"/>
      <c r="EK76" s="22"/>
      <c r="EL76" s="22"/>
      <c r="EM76" s="22"/>
    </row>
    <row r="77" spans="1:143" ht="22" thickTop="1" thickBot="1">
      <c r="A77" s="1" t="s">
        <v>14</v>
      </c>
      <c r="B77" s="2">
        <f t="shared" ref="B77:Y77" si="240">B17</f>
        <v>30302</v>
      </c>
      <c r="C77" s="2">
        <f t="shared" si="240"/>
        <v>28883</v>
      </c>
      <c r="D77" s="2">
        <f t="shared" si="240"/>
        <v>25620</v>
      </c>
      <c r="E77" s="2">
        <f t="shared" si="240"/>
        <v>21942</v>
      </c>
      <c r="F77" s="2">
        <f t="shared" si="240"/>
        <v>18607</v>
      </c>
      <c r="G77" s="2">
        <f t="shared" si="240"/>
        <v>17583</v>
      </c>
      <c r="H77" s="2">
        <f t="shared" si="240"/>
        <v>19989</v>
      </c>
      <c r="I77" s="2">
        <f t="shared" si="240"/>
        <v>24204</v>
      </c>
      <c r="J77" s="2">
        <f t="shared" si="240"/>
        <v>28497</v>
      </c>
      <c r="K77" s="2">
        <f t="shared" si="240"/>
        <v>32839</v>
      </c>
      <c r="L77" s="2">
        <f t="shared" si="240"/>
        <v>35289</v>
      </c>
      <c r="M77" s="2">
        <f t="shared" si="240"/>
        <v>35805</v>
      </c>
      <c r="N77" s="2">
        <f t="shared" si="240"/>
        <v>35751</v>
      </c>
      <c r="O77" s="2">
        <f t="shared" si="240"/>
        <v>35816</v>
      </c>
      <c r="P77" s="2">
        <f t="shared" si="240"/>
        <v>35640</v>
      </c>
      <c r="Q77" s="2">
        <f t="shared" si="240"/>
        <v>35628</v>
      </c>
      <c r="R77" s="2">
        <f t="shared" si="240"/>
        <v>36258</v>
      </c>
      <c r="S77" s="2">
        <f t="shared" si="240"/>
        <v>36560</v>
      </c>
      <c r="T77" s="2">
        <f t="shared" si="240"/>
        <v>36568</v>
      </c>
      <c r="U77" s="2">
        <f t="shared" si="240"/>
        <v>36817</v>
      </c>
      <c r="V77" s="2">
        <f t="shared" si="240"/>
        <v>37161</v>
      </c>
      <c r="W77" s="2">
        <f t="shared" si="240"/>
        <v>37053</v>
      </c>
      <c r="X77" s="2">
        <f t="shared" si="240"/>
        <v>37170</v>
      </c>
      <c r="Y77" s="2">
        <f t="shared" si="240"/>
        <v>37738</v>
      </c>
      <c r="AB77" s="1" t="str">
        <f t="shared" si="193"/>
        <v>75 - 79</v>
      </c>
      <c r="AC77" s="10">
        <f t="shared" si="196"/>
        <v>54515881.983839728</v>
      </c>
      <c r="AD77" s="10">
        <f t="shared" si="196"/>
        <v>57882372.158674479</v>
      </c>
      <c r="AE77" s="10">
        <f t="shared" si="196"/>
        <v>54104961.941487215</v>
      </c>
      <c r="AF77" s="10">
        <f t="shared" si="196"/>
        <v>46488510.593814239</v>
      </c>
      <c r="AG77" s="10">
        <f t="shared" si="196"/>
        <v>38039653.909769528</v>
      </c>
      <c r="AH77" s="10">
        <f t="shared" si="217"/>
        <v>38312847.845556937</v>
      </c>
      <c r="AI77" s="10">
        <f t="shared" si="197"/>
        <v>46690421.642765127</v>
      </c>
      <c r="AJ77" s="10">
        <f t="shared" si="198"/>
        <v>61357481.83685191</v>
      </c>
      <c r="AK77" s="10">
        <f t="shared" si="199"/>
        <v>66400968.965899408</v>
      </c>
      <c r="AL77" s="10">
        <f t="shared" si="200"/>
        <v>81112741.645832703</v>
      </c>
      <c r="AM77" s="10">
        <f t="shared" si="201"/>
        <v>96542183.505240589</v>
      </c>
      <c r="AN77" s="10">
        <f t="shared" si="202"/>
        <v>110167981.27200712</v>
      </c>
      <c r="AO77" s="10">
        <f t="shared" si="203"/>
        <v>114940486.57544641</v>
      </c>
      <c r="AP77" s="10">
        <f t="shared" si="204"/>
        <v>116825149.88375908</v>
      </c>
      <c r="AQ77" s="10">
        <f t="shared" si="205"/>
        <v>128952991.4258658</v>
      </c>
      <c r="AR77" s="10">
        <f t="shared" si="206"/>
        <v>132490783.78440654</v>
      </c>
      <c r="AS77" s="10">
        <f t="shared" si="207"/>
        <v>143239196.96842772</v>
      </c>
      <c r="AT77" s="10">
        <f t="shared" si="208"/>
        <v>144258902.73892269</v>
      </c>
      <c r="AU77" s="10">
        <f t="shared" si="209"/>
        <v>154207107.72964495</v>
      </c>
      <c r="AV77" s="10">
        <f t="shared" si="210"/>
        <v>161758859.64388514</v>
      </c>
      <c r="AW77" s="10">
        <f t="shared" si="211"/>
        <v>163046305.81479651</v>
      </c>
      <c r="AX77" s="10">
        <f t="shared" si="212"/>
        <v>162600899.49334711</v>
      </c>
      <c r="AY77" s="10">
        <f t="shared" si="213"/>
        <v>158879496.43772209</v>
      </c>
      <c r="AZ77" s="10">
        <f t="shared" si="214"/>
        <v>158594851.39881274</v>
      </c>
      <c r="BF77" s="1" t="str">
        <f>CALIBRAZIONETOSCANA!A89</f>
        <v>75 - 79</v>
      </c>
      <c r="BG77" s="10">
        <f>CALIBRAZIONETOSCANA!B89</f>
        <v>1799.0852743660394</v>
      </c>
      <c r="BH77" s="10">
        <f>CALIBRAZIONETOSCANA!C89</f>
        <v>2004.0290883452024</v>
      </c>
      <c r="BI77" s="10">
        <f>CALIBRAZIONETOSCANA!D89</f>
        <v>2111.8252123921629</v>
      </c>
      <c r="BJ77" s="10">
        <f>CALIBRAZIONETOSCANA!E89</f>
        <v>2118.6997809595405</v>
      </c>
      <c r="BK77" s="10">
        <f>CALIBRAZIONETOSCANA!F89</f>
        <v>2044.3732955215526</v>
      </c>
      <c r="BL77" s="10">
        <f>CALIBRAZIONETOSCANA!G89</f>
        <v>2178.9710428002581</v>
      </c>
      <c r="BM77" s="10">
        <f>CALIBRAZIONETOSCANA!H89</f>
        <v>2335.8057753146795</v>
      </c>
      <c r="BN77" s="10">
        <f>CALIBRAZIONETOSCANA!I89</f>
        <v>2535.0141231553425</v>
      </c>
      <c r="BO77" s="10">
        <f>CALIBRAZIONETOSCANA!J89</f>
        <v>2330.1038342948173</v>
      </c>
      <c r="BP77" s="10">
        <f>CALIBRAZIONETOSCANA!K89</f>
        <v>2470.0125352730811</v>
      </c>
      <c r="BQ77" s="10">
        <f>CALIBRAZIONETOSCANA!L89</f>
        <v>2735.7585509717078</v>
      </c>
      <c r="BR77" s="10">
        <f>CALIBRAZIONETOSCANA!M89</f>
        <v>3076.8881796399141</v>
      </c>
      <c r="BS77" s="10">
        <f>CALIBRAZIONETOSCANA!N89</f>
        <v>3215.0285747376693</v>
      </c>
      <c r="BT77" s="10">
        <f>CALIBRAZIONETOSCANA!O89</f>
        <v>3261.8145489099588</v>
      </c>
      <c r="BU77" s="10">
        <f>CALIBRAZIONETOSCANA!P89</f>
        <v>3618.2096359670541</v>
      </c>
      <c r="BV77" s="10">
        <f>CALIBRAZIONETOSCANA!Q89</f>
        <v>3718.7263889190117</v>
      </c>
      <c r="BW77" s="10">
        <f>CALIBRAZIONETOSCANA!R89</f>
        <v>3950.5542768058831</v>
      </c>
      <c r="BX77" s="10">
        <f>CALIBRAZIONETOSCANA!S89</f>
        <v>3945.8124381543403</v>
      </c>
      <c r="BY77" s="10">
        <f>CALIBRAZIONETOSCANA!T89</f>
        <v>4216.9959453523561</v>
      </c>
      <c r="BZ77" s="10">
        <f>CALIBRAZIONETOSCANA!U89</f>
        <v>4393.5915377104366</v>
      </c>
      <c r="CA77" s="10">
        <f>CALIBRAZIONETOSCANA!V89</f>
        <v>4387.5650766878316</v>
      </c>
      <c r="CB77" s="10">
        <f>CALIBRAZIONETOSCANA!W89</f>
        <v>4388.3329148340781</v>
      </c>
      <c r="CC77" s="10">
        <f>CALIBRAZIONETOSCANA!X89</f>
        <v>4274.4013031402228</v>
      </c>
      <c r="CD77" s="10">
        <f>CALIBRAZIONETOSCANA!Y89</f>
        <v>4202.5240181995005</v>
      </c>
      <c r="CE77" s="22"/>
      <c r="CF77" s="22"/>
      <c r="CG77" s="31"/>
      <c r="CH77" s="22"/>
      <c r="CI77" s="22"/>
      <c r="CJ77" s="22"/>
      <c r="CK77" s="22"/>
      <c r="CL77" s="22"/>
      <c r="CM77" s="22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22"/>
      <c r="DC77" s="22"/>
      <c r="DD77" s="22"/>
      <c r="DE77" s="22"/>
      <c r="DF77" s="22"/>
      <c r="DG77" s="22"/>
      <c r="DH77" s="22"/>
      <c r="DI77" s="22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</row>
    <row r="78" spans="1:143" ht="22" thickTop="1" thickBot="1">
      <c r="A78" s="1" t="s">
        <v>15</v>
      </c>
      <c r="B78" s="2">
        <f t="shared" ref="B78:Y78" si="241">B18</f>
        <v>18218</v>
      </c>
      <c r="C78" s="2">
        <f t="shared" si="241"/>
        <v>19314</v>
      </c>
      <c r="D78" s="2">
        <f t="shared" si="241"/>
        <v>20231</v>
      </c>
      <c r="E78" s="2">
        <f t="shared" si="241"/>
        <v>21554</v>
      </c>
      <c r="F78" s="2">
        <f t="shared" si="241"/>
        <v>22444</v>
      </c>
      <c r="G78" s="2">
        <f t="shared" si="241"/>
        <v>22760</v>
      </c>
      <c r="H78" s="2">
        <f t="shared" si="241"/>
        <v>21800</v>
      </c>
      <c r="I78" s="2">
        <f t="shared" si="241"/>
        <v>19240</v>
      </c>
      <c r="J78" s="2">
        <f t="shared" si="241"/>
        <v>16501</v>
      </c>
      <c r="K78" s="2">
        <f t="shared" si="241"/>
        <v>14006</v>
      </c>
      <c r="L78" s="2">
        <f t="shared" si="241"/>
        <v>13515</v>
      </c>
      <c r="M78" s="2">
        <f t="shared" si="241"/>
        <v>15669</v>
      </c>
      <c r="N78" s="2">
        <f t="shared" si="241"/>
        <v>19211</v>
      </c>
      <c r="O78" s="2">
        <f t="shared" si="241"/>
        <v>22826</v>
      </c>
      <c r="P78" s="2">
        <f t="shared" si="241"/>
        <v>26096</v>
      </c>
      <c r="Q78" s="2">
        <f t="shared" si="241"/>
        <v>28097</v>
      </c>
      <c r="R78" s="2">
        <f t="shared" si="241"/>
        <v>28523</v>
      </c>
      <c r="S78" s="2">
        <f t="shared" si="241"/>
        <v>28868</v>
      </c>
      <c r="T78" s="2">
        <f t="shared" si="241"/>
        <v>28927</v>
      </c>
      <c r="U78" s="2">
        <f t="shared" si="241"/>
        <v>28830</v>
      </c>
      <c r="V78" s="2">
        <f t="shared" si="241"/>
        <v>28989</v>
      </c>
      <c r="W78" s="2">
        <f t="shared" si="241"/>
        <v>29575</v>
      </c>
      <c r="X78" s="2">
        <f t="shared" si="241"/>
        <v>29852</v>
      </c>
      <c r="Y78" s="2">
        <f t="shared" si="241"/>
        <v>30220</v>
      </c>
      <c r="AB78" s="1" t="str">
        <f t="shared" si="193"/>
        <v>80 - 84</v>
      </c>
      <c r="AC78" s="10">
        <f t="shared" ref="AC78:AC79" si="242">B78*BG78</f>
        <v>36240038.76711271</v>
      </c>
      <c r="AD78" s="10">
        <f t="shared" ref="AD78:AD79" si="243">C78*BH78</f>
        <v>42874937.634951979</v>
      </c>
      <c r="AE78" s="10">
        <f t="shared" ref="AE78:AE79" si="244">D78*BI78</f>
        <v>47412382.212977543</v>
      </c>
      <c r="AF78" s="10">
        <f t="shared" ref="AF78:AF79" si="245">E78*BJ78</f>
        <v>50769121.568209544</v>
      </c>
      <c r="AG78" s="10">
        <f t="shared" ref="AG78:AG79" si="246">F78*BK78</f>
        <v>51102693.52352339</v>
      </c>
      <c r="AH78" s="10">
        <f t="shared" si="217"/>
        <v>55332638.699230365</v>
      </c>
      <c r="AI78" s="10">
        <f t="shared" si="197"/>
        <v>56913680.876304254</v>
      </c>
      <c r="AJ78" s="10">
        <f t="shared" si="198"/>
        <v>54608983.036027692</v>
      </c>
      <c r="AK78" s="10">
        <f t="shared" si="199"/>
        <v>43122757.460707016</v>
      </c>
      <c r="AL78" s="10">
        <f t="shared" si="200"/>
        <v>38865239.48559314</v>
      </c>
      <c r="AM78" s="10">
        <f t="shared" si="201"/>
        <v>41605531.629896171</v>
      </c>
      <c r="AN78" s="10">
        <f t="shared" si="202"/>
        <v>54337381.35353937</v>
      </c>
      <c r="AO78" s="10">
        <f t="shared" si="203"/>
        <v>69718036.217252165</v>
      </c>
      <c r="AP78" s="10">
        <f t="shared" si="204"/>
        <v>84166036.815844327</v>
      </c>
      <c r="AQ78" s="10">
        <f t="shared" si="205"/>
        <v>106886328.66469666</v>
      </c>
      <c r="AR78" s="10">
        <f t="shared" si="206"/>
        <v>118435169.65664369</v>
      </c>
      <c r="AS78" s="10">
        <f t="shared" si="207"/>
        <v>127883017.96950297</v>
      </c>
      <c r="AT78" s="10">
        <f t="shared" si="208"/>
        <v>129420321.01679733</v>
      </c>
      <c r="AU78" s="10">
        <f t="shared" si="209"/>
        <v>138738587.55303001</v>
      </c>
      <c r="AV78" s="10">
        <f t="shared" si="210"/>
        <v>144192516.47477028</v>
      </c>
      <c r="AW78" s="10">
        <f t="shared" si="211"/>
        <v>144898391.69097349</v>
      </c>
      <c r="AX78" s="10">
        <f t="shared" si="212"/>
        <v>147853319.80836767</v>
      </c>
      <c r="AY78" s="10">
        <f t="shared" si="213"/>
        <v>145363538.52360904</v>
      </c>
      <c r="AZ78" s="10">
        <f t="shared" si="214"/>
        <v>144680974.05053967</v>
      </c>
      <c r="BF78" s="1" t="str">
        <f>CALIBRAZIONETOSCANA!A90</f>
        <v>80 - 84</v>
      </c>
      <c r="BG78" s="10">
        <f>CALIBRAZIONETOSCANA!B90</f>
        <v>1989.2435375514715</v>
      </c>
      <c r="BH78" s="10">
        <f>CALIBRAZIONETOSCANA!C90</f>
        <v>2219.8890770918492</v>
      </c>
      <c r="BI78" s="10">
        <f>CALIBRAZIONETOSCANA!D90</f>
        <v>2343.5510954958995</v>
      </c>
      <c r="BJ78" s="10">
        <f>CALIBRAZIONETOSCANA!E90</f>
        <v>2355.4385064586409</v>
      </c>
      <c r="BK78" s="10">
        <f>CALIBRAZIONETOSCANA!F90</f>
        <v>2276.8977688256723</v>
      </c>
      <c r="BL78" s="10">
        <f>CALIBRAZIONETOSCANA!G90</f>
        <v>2431.1352679802444</v>
      </c>
      <c r="BM78" s="10">
        <f>CALIBRAZIONETOSCANA!H90</f>
        <v>2610.7193062524889</v>
      </c>
      <c r="BN78" s="10">
        <f>CALIBRAZIONETOSCANA!I90</f>
        <v>2838.3047316022707</v>
      </c>
      <c r="BO78" s="10">
        <f>CALIBRAZIONETOSCANA!J90</f>
        <v>2613.3420677963163</v>
      </c>
      <c r="BP78" s="10">
        <f>CALIBRAZIONETOSCANA!K90</f>
        <v>2774.8992921314539</v>
      </c>
      <c r="BQ78" s="10">
        <f>CALIBRAZIONETOSCANA!L90</f>
        <v>3078.4707088343448</v>
      </c>
      <c r="BR78" s="10">
        <f>CALIBRAZIONETOSCANA!M90</f>
        <v>3467.8270057782483</v>
      </c>
      <c r="BS78" s="10">
        <f>CALIBRAZIONETOSCANA!N90</f>
        <v>3629.0685657827376</v>
      </c>
      <c r="BT78" s="10">
        <f>CALIBRAZIONETOSCANA!O90</f>
        <v>3687.2880406485733</v>
      </c>
      <c r="BU78" s="10">
        <f>CALIBRAZIONETOSCANA!P90</f>
        <v>4095.8893571695535</v>
      </c>
      <c r="BV78" s="10">
        <f>CALIBRAZIONETOSCANA!Q90</f>
        <v>4215.2247448711141</v>
      </c>
      <c r="BW78" s="10">
        <f>CALIBRAZIONETOSCANA!R90</f>
        <v>4483.5051701960865</v>
      </c>
      <c r="BX78" s="10">
        <f>CALIBRAZIONETOSCANA!S90</f>
        <v>4483.1758700567179</v>
      </c>
      <c r="BY78" s="10">
        <f>CALIBRAZIONETOSCANA!T90</f>
        <v>4796.1623242309961</v>
      </c>
      <c r="BZ78" s="10">
        <f>CALIBRAZIONETOSCANA!U90</f>
        <v>5001.4747303076756</v>
      </c>
      <c r="CA78" s="10">
        <f>CALIBRAZIONETOSCANA!V90</f>
        <v>4998.3922070776325</v>
      </c>
      <c r="CB78" s="10">
        <f>CALIBRAZIONETOSCANA!W90</f>
        <v>4999.2669419566409</v>
      </c>
      <c r="CC78" s="10">
        <f>CALIBRAZIONETOSCANA!X90</f>
        <v>4869.4740226319527</v>
      </c>
      <c r="CD78" s="10">
        <f>CALIBRAZIONETOSCANA!Y90</f>
        <v>4787.5901406531993</v>
      </c>
      <c r="CE78" s="22"/>
      <c r="CF78" s="22"/>
      <c r="CG78" s="31"/>
      <c r="CH78" s="22"/>
      <c r="CI78" s="22"/>
      <c r="CJ78" s="22"/>
      <c r="CK78" s="22"/>
      <c r="CL78" s="22"/>
      <c r="CM78" s="22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22"/>
      <c r="DC78" s="22"/>
      <c r="DD78" s="22"/>
      <c r="DE78" s="22"/>
      <c r="DF78" s="22"/>
      <c r="DG78" s="28"/>
      <c r="DH78" s="22"/>
      <c r="DI78" s="22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</row>
    <row r="79" spans="1:143" ht="22" thickTop="1" thickBot="1">
      <c r="A79" s="1" t="s">
        <v>16</v>
      </c>
      <c r="B79" s="2">
        <f t="shared" ref="B79:Y79" si="247">B19</f>
        <v>10333</v>
      </c>
      <c r="C79" s="2">
        <f t="shared" si="247"/>
        <v>11111</v>
      </c>
      <c r="D79" s="2">
        <f t="shared" si="247"/>
        <v>12025</v>
      </c>
      <c r="E79" s="2">
        <f t="shared" si="247"/>
        <v>12861</v>
      </c>
      <c r="F79" s="2">
        <f t="shared" si="247"/>
        <v>13981</v>
      </c>
      <c r="G79" s="2">
        <f t="shared" si="247"/>
        <v>15201</v>
      </c>
      <c r="H79" s="2">
        <f t="shared" si="247"/>
        <v>16438</v>
      </c>
      <c r="I79" s="2">
        <f t="shared" si="247"/>
        <v>17656</v>
      </c>
      <c r="J79" s="2">
        <f t="shared" si="247"/>
        <v>18898</v>
      </c>
      <c r="K79" s="2">
        <f t="shared" si="247"/>
        <v>20041</v>
      </c>
      <c r="L79" s="2">
        <f t="shared" si="247"/>
        <v>20818</v>
      </c>
      <c r="M79" s="2">
        <f t="shared" si="247"/>
        <v>20686</v>
      </c>
      <c r="N79" s="2">
        <f t="shared" si="247"/>
        <v>19592</v>
      </c>
      <c r="O79" s="2">
        <f t="shared" si="247"/>
        <v>18408</v>
      </c>
      <c r="P79" s="2">
        <f t="shared" si="247"/>
        <v>17170</v>
      </c>
      <c r="Q79" s="2">
        <f t="shared" si="247"/>
        <v>17411</v>
      </c>
      <c r="R79" s="2">
        <f t="shared" si="247"/>
        <v>18977</v>
      </c>
      <c r="S79" s="2">
        <f t="shared" si="247"/>
        <v>20859</v>
      </c>
      <c r="T79" s="2">
        <f t="shared" si="247"/>
        <v>22777</v>
      </c>
      <c r="U79" s="2">
        <f t="shared" si="247"/>
        <v>24581</v>
      </c>
      <c r="V79" s="2">
        <f t="shared" si="247"/>
        <v>26106</v>
      </c>
      <c r="W79" s="2">
        <f t="shared" si="247"/>
        <v>27490</v>
      </c>
      <c r="X79" s="2">
        <f t="shared" si="247"/>
        <v>28778</v>
      </c>
      <c r="Y79" s="2">
        <f t="shared" si="247"/>
        <v>29850</v>
      </c>
      <c r="AB79" s="1" t="str">
        <f t="shared" si="193"/>
        <v>85+</v>
      </c>
      <c r="AC79" s="10">
        <f t="shared" si="242"/>
        <v>22404642.876676664</v>
      </c>
      <c r="AD79" s="10">
        <f t="shared" si="243"/>
        <v>26957613.214385476</v>
      </c>
      <c r="AE79" s="10">
        <f t="shared" si="244"/>
        <v>30886479.287177932</v>
      </c>
      <c r="AF79" s="10">
        <f t="shared" si="245"/>
        <v>33297157.617851969</v>
      </c>
      <c r="AG79" s="10">
        <f t="shared" si="246"/>
        <v>35094211.715329491</v>
      </c>
      <c r="AH79" s="10">
        <f t="shared" si="217"/>
        <v>40866823.703691639</v>
      </c>
      <c r="AI79" s="10">
        <f t="shared" si="197"/>
        <v>47607896.94210393</v>
      </c>
      <c r="AJ79" s="10">
        <f t="shared" si="198"/>
        <v>55776004.814390369</v>
      </c>
      <c r="AK79" s="10">
        <f t="shared" si="199"/>
        <v>55154640.81803713</v>
      </c>
      <c r="AL79" s="10">
        <f t="shared" si="200"/>
        <v>62324657.880684458</v>
      </c>
      <c r="AM79" s="10">
        <f t="shared" si="201"/>
        <v>72084506.528142899</v>
      </c>
      <c r="AN79" s="10">
        <f t="shared" si="202"/>
        <v>80989674.879066721</v>
      </c>
      <c r="AO79" s="10">
        <f t="shared" si="203"/>
        <v>80584715.18828851</v>
      </c>
      <c r="AP79" s="10">
        <f t="shared" si="204"/>
        <v>77238303.165841237</v>
      </c>
      <c r="AQ79" s="10">
        <f t="shared" si="205"/>
        <v>80359530.068822637</v>
      </c>
      <c r="AR79" s="10">
        <f t="shared" si="206"/>
        <v>84221882.243799239</v>
      </c>
      <c r="AS79" s="10">
        <f t="shared" si="207"/>
        <v>98073468.37603341</v>
      </c>
      <c r="AT79" s="10">
        <f t="shared" si="208"/>
        <v>108287438.06098345</v>
      </c>
      <c r="AU79" s="10">
        <f t="shared" si="209"/>
        <v>127101615.82058969</v>
      </c>
      <c r="AV79" s="10">
        <f t="shared" si="210"/>
        <v>143744839.37927294</v>
      </c>
      <c r="AW79" s="10">
        <f t="shared" si="211"/>
        <v>153346637.4062151</v>
      </c>
      <c r="AX79" s="10">
        <f t="shared" si="212"/>
        <v>161504511.92566597</v>
      </c>
      <c r="AY79" s="10">
        <f t="shared" si="213"/>
        <v>164682046.12441403</v>
      </c>
      <c r="AZ79" s="10">
        <f t="shared" si="214"/>
        <v>167944154.44802579</v>
      </c>
      <c r="BF79" s="1" t="str">
        <f>CALIBRAZIONETOSCANA!A91</f>
        <v>85+</v>
      </c>
      <c r="BG79" s="10">
        <f>CALIBRAZIONETOSCANA!B91</f>
        <v>2168.2611900393558</v>
      </c>
      <c r="BH79" s="10">
        <f>CALIBRAZIONETOSCANA!C91</f>
        <v>2426.2094513892066</v>
      </c>
      <c r="BI79" s="10">
        <f>CALIBRAZIONETOSCANA!D91</f>
        <v>2568.5221860439028</v>
      </c>
      <c r="BJ79" s="10">
        <f>CALIBRAZIONETOSCANA!E91</f>
        <v>2589.0022251653813</v>
      </c>
      <c r="BK79" s="10">
        <f>CALIBRAZIONETOSCANA!F91</f>
        <v>2510.136021409734</v>
      </c>
      <c r="BL79" s="10">
        <f>CALIBRAZIONETOSCANA!G91</f>
        <v>2688.4299522196989</v>
      </c>
      <c r="BM79" s="10">
        <f>CALIBRAZIONETOSCANA!H91</f>
        <v>2896.2098151906516</v>
      </c>
      <c r="BN79" s="10">
        <f>CALIBRAZIONETOSCANA!I91</f>
        <v>3159.039692704484</v>
      </c>
      <c r="BO79" s="10">
        <f>CALIBRAZIONETOSCANA!J91</f>
        <v>2918.5438045315445</v>
      </c>
      <c r="BP79" s="10">
        <f>CALIBRAZIONETOSCANA!K91</f>
        <v>3109.8576857783773</v>
      </c>
      <c r="BQ79" s="10">
        <f>CALIBRAZIONETOSCANA!L91</f>
        <v>3462.6047904766501</v>
      </c>
      <c r="BR79" s="10">
        <f>CALIBRAZIONETOSCANA!M91</f>
        <v>3915.1926365206768</v>
      </c>
      <c r="BS79" s="10">
        <f>CALIBRAZIONETOSCANA!N91</f>
        <v>4113.1438948697687</v>
      </c>
      <c r="BT79" s="10">
        <f>CALIBRAZIONETOSCANA!O91</f>
        <v>4195.9095592047606</v>
      </c>
      <c r="BU79" s="10">
        <f>CALIBRAZIONETOSCANA!P91</f>
        <v>4680.2288916029493</v>
      </c>
      <c r="BV79" s="10">
        <f>CALIBRAZIONETOSCANA!Q91</f>
        <v>4837.280009407802</v>
      </c>
      <c r="BW79" s="10">
        <f>CALIBRAZIONETOSCANA!R91</f>
        <v>5168.0175146774209</v>
      </c>
      <c r="BX79" s="10">
        <f>CALIBRAZIONETOSCANA!S91</f>
        <v>5191.4012206233974</v>
      </c>
      <c r="BY79" s="10">
        <f>CALIBRAZIONETOSCANA!T91</f>
        <v>5580.2614839790003</v>
      </c>
      <c r="BZ79" s="10">
        <f>CALIBRAZIONETOSCANA!U91</f>
        <v>5847.8027492483197</v>
      </c>
      <c r="CA79" s="10">
        <f>CALIBRAZIONETOSCANA!V91</f>
        <v>5873.9997474226275</v>
      </c>
      <c r="CB79" s="10">
        <f>CALIBRAZIONETOSCANA!W91</f>
        <v>5875.0277164665686</v>
      </c>
      <c r="CC79" s="10">
        <f>CALIBRAZIONETOSCANA!X91</f>
        <v>5722.4979541460152</v>
      </c>
      <c r="CD79" s="10">
        <f>CALIBRAZIONETOSCANA!Y91</f>
        <v>5626.2698307546334</v>
      </c>
      <c r="CE79" s="22"/>
      <c r="CF79" s="22"/>
      <c r="CG79" s="22"/>
      <c r="CH79" s="22"/>
      <c r="CI79" s="22"/>
      <c r="CJ79" s="22"/>
      <c r="CK79" s="22"/>
      <c r="CL79" s="22"/>
      <c r="CM79" s="22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22"/>
      <c r="DC79" s="22"/>
      <c r="DD79" s="22"/>
      <c r="DE79" s="22"/>
      <c r="DF79" s="22"/>
      <c r="DG79" s="22"/>
      <c r="DH79" s="22"/>
      <c r="DI79" s="22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</row>
    <row r="80" spans="1:143" ht="17" thickTop="1" thickBot="1">
      <c r="B80" s="3">
        <f t="shared" ref="B80:Y80" si="248">B20</f>
        <v>883423</v>
      </c>
      <c r="C80" s="3">
        <f t="shared" si="248"/>
        <v>887196</v>
      </c>
      <c r="D80" s="3">
        <f t="shared" si="248"/>
        <v>890449</v>
      </c>
      <c r="E80" s="3">
        <f t="shared" si="248"/>
        <v>894062</v>
      </c>
      <c r="F80" s="3">
        <f t="shared" si="248"/>
        <v>898200</v>
      </c>
      <c r="G80" s="3">
        <f t="shared" si="248"/>
        <v>902189</v>
      </c>
      <c r="H80" s="3">
        <f t="shared" si="248"/>
        <v>906535</v>
      </c>
      <c r="I80" s="3">
        <f t="shared" si="248"/>
        <v>911666</v>
      </c>
      <c r="J80" s="3">
        <f t="shared" si="248"/>
        <v>917448</v>
      </c>
      <c r="K80" s="3">
        <f t="shared" si="248"/>
        <v>922885</v>
      </c>
      <c r="L80" s="3">
        <f t="shared" si="248"/>
        <v>929058</v>
      </c>
      <c r="M80" s="3">
        <f t="shared" si="248"/>
        <v>935411</v>
      </c>
      <c r="N80" s="3">
        <f t="shared" si="248"/>
        <v>939619</v>
      </c>
      <c r="O80" s="3">
        <f t="shared" si="248"/>
        <v>948026</v>
      </c>
      <c r="P80" s="3">
        <f t="shared" si="248"/>
        <v>957506</v>
      </c>
      <c r="Q80" s="3">
        <f t="shared" si="248"/>
        <v>968475</v>
      </c>
      <c r="R80" s="3">
        <f t="shared" si="248"/>
        <v>977891</v>
      </c>
      <c r="S80" s="3">
        <f t="shared" si="248"/>
        <v>987427</v>
      </c>
      <c r="T80" s="3">
        <f t="shared" si="248"/>
        <v>999144</v>
      </c>
      <c r="U80" s="3">
        <f t="shared" si="248"/>
        <v>1009440</v>
      </c>
      <c r="V80" s="3">
        <f t="shared" si="248"/>
        <v>1017111</v>
      </c>
      <c r="W80" s="3">
        <f t="shared" si="248"/>
        <v>1024301</v>
      </c>
      <c r="X80" s="3">
        <f t="shared" si="248"/>
        <v>1029585</v>
      </c>
      <c r="Y80" s="3">
        <f t="shared" si="248"/>
        <v>1039934</v>
      </c>
      <c r="AC80" s="9">
        <f t="shared" ref="AC80:AG80" si="249">SUM(AC62:AC79)</f>
        <v>614295778.99235034</v>
      </c>
      <c r="AD80" s="9">
        <f t="shared" si="249"/>
        <v>688040278.89249349</v>
      </c>
      <c r="AE80" s="9">
        <f t="shared" si="249"/>
        <v>728226268.14388394</v>
      </c>
      <c r="AF80" s="9">
        <f t="shared" si="249"/>
        <v>733942130.10483229</v>
      </c>
      <c r="AG80" s="9">
        <f t="shared" si="249"/>
        <v>712047158.50050938</v>
      </c>
      <c r="AH80" s="9">
        <f t="shared" ref="AH80:AM80" si="250">SUM(AH62:AH79)</f>
        <v>762712021.41455793</v>
      </c>
      <c r="AI80" s="9">
        <f t="shared" si="250"/>
        <v>822340677.68701446</v>
      </c>
      <c r="AJ80" s="9">
        <f t="shared" si="250"/>
        <v>898076415.4642266</v>
      </c>
      <c r="AK80" s="9">
        <f t="shared" si="250"/>
        <v>830573399.12698865</v>
      </c>
      <c r="AL80" s="9">
        <f t="shared" si="250"/>
        <v>885750400.31497228</v>
      </c>
      <c r="AM80" s="9">
        <f t="shared" si="250"/>
        <v>987685599.39164364</v>
      </c>
      <c r="AN80" s="9">
        <f t="shared" ref="AN80:AZ80" si="251">SUM(AN62:AN79)</f>
        <v>1118762993.8661964</v>
      </c>
      <c r="AO80" s="9">
        <f t="shared" si="251"/>
        <v>1175713513.5295067</v>
      </c>
      <c r="AP80" s="9">
        <f t="shared" si="251"/>
        <v>1203254013.1398435</v>
      </c>
      <c r="AQ80" s="9">
        <f>SUM(AQ62:AQ79)</f>
        <v>1345412736.938144</v>
      </c>
      <c r="AR80" s="9">
        <f t="shared" si="251"/>
        <v>1397041660.2259977</v>
      </c>
      <c r="AS80" s="9">
        <f t="shared" si="251"/>
        <v>1498037433.1024535</v>
      </c>
      <c r="AT80" s="9">
        <f t="shared" si="251"/>
        <v>1513753363.0798645</v>
      </c>
      <c r="AU80" s="9">
        <f t="shared" si="251"/>
        <v>1636727197.5869703</v>
      </c>
      <c r="AV80" s="9">
        <f t="shared" si="251"/>
        <v>1724418962.6832306</v>
      </c>
      <c r="AW80" s="9">
        <f t="shared" si="251"/>
        <v>1737279123.2072759</v>
      </c>
      <c r="AX80" s="9">
        <f t="shared" si="251"/>
        <v>1759040456.3255506</v>
      </c>
      <c r="AY80" s="9">
        <f t="shared" si="251"/>
        <v>1732337862.2234235</v>
      </c>
      <c r="AZ80" s="9">
        <f t="shared" si="251"/>
        <v>1729028455.1389413</v>
      </c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22"/>
      <c r="DC80" s="22"/>
      <c r="DD80" s="22"/>
      <c r="DE80" s="22"/>
      <c r="DF80" s="22"/>
      <c r="DG80" s="22"/>
      <c r="DH80" s="22"/>
      <c r="DI80" s="22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</row>
    <row r="81" spans="1:143" ht="34" thickTop="1" thickBot="1">
      <c r="A81" s="34" t="s">
        <v>68</v>
      </c>
      <c r="B81" s="1">
        <f t="shared" ref="B81:Y81" si="252">B1</f>
        <v>1990</v>
      </c>
      <c r="C81" s="1">
        <f t="shared" si="252"/>
        <v>1991</v>
      </c>
      <c r="D81" s="1">
        <f t="shared" si="252"/>
        <v>1992</v>
      </c>
      <c r="E81" s="1">
        <f t="shared" si="252"/>
        <v>1993</v>
      </c>
      <c r="F81" s="1">
        <f t="shared" si="252"/>
        <v>1994</v>
      </c>
      <c r="G81" s="1">
        <f t="shared" si="252"/>
        <v>1995</v>
      </c>
      <c r="H81" s="1">
        <f t="shared" si="252"/>
        <v>1996</v>
      </c>
      <c r="I81" s="1">
        <f t="shared" si="252"/>
        <v>1997</v>
      </c>
      <c r="J81" s="1">
        <f t="shared" si="252"/>
        <v>1998</v>
      </c>
      <c r="K81" s="1">
        <f t="shared" si="252"/>
        <v>1999</v>
      </c>
      <c r="L81" s="1">
        <f t="shared" si="252"/>
        <v>2000</v>
      </c>
      <c r="M81" s="1">
        <f t="shared" si="252"/>
        <v>2001</v>
      </c>
      <c r="N81" s="1">
        <f t="shared" si="252"/>
        <v>2002</v>
      </c>
      <c r="O81" s="1">
        <f t="shared" si="252"/>
        <v>2003</v>
      </c>
      <c r="P81" s="1">
        <f t="shared" si="252"/>
        <v>2004</v>
      </c>
      <c r="Q81" s="1">
        <f t="shared" si="252"/>
        <v>2005</v>
      </c>
      <c r="R81" s="1">
        <f t="shared" si="252"/>
        <v>2006</v>
      </c>
      <c r="S81" s="1">
        <f t="shared" si="252"/>
        <v>2007</v>
      </c>
      <c r="T81" s="1">
        <f t="shared" si="252"/>
        <v>2008</v>
      </c>
      <c r="U81" s="1">
        <f t="shared" si="252"/>
        <v>2009</v>
      </c>
      <c r="V81" s="1">
        <f t="shared" si="252"/>
        <v>2010</v>
      </c>
      <c r="W81" s="1">
        <f t="shared" si="252"/>
        <v>2011</v>
      </c>
      <c r="X81" s="1">
        <f t="shared" si="252"/>
        <v>2012</v>
      </c>
      <c r="Y81" s="1">
        <f t="shared" si="252"/>
        <v>2013</v>
      </c>
      <c r="AB81" s="5" t="str">
        <f t="shared" ref="AB81:AB99" si="253">BF81</f>
        <v>VEN</v>
      </c>
      <c r="AC81" s="1">
        <v>1990</v>
      </c>
      <c r="AD81" s="1">
        <v>1991</v>
      </c>
      <c r="AE81" s="1">
        <v>1992</v>
      </c>
      <c r="AF81" s="1">
        <v>1993</v>
      </c>
      <c r="AG81" s="1">
        <v>1994</v>
      </c>
      <c r="AH81" s="1">
        <v>1995</v>
      </c>
      <c r="AI81" s="1">
        <v>1996</v>
      </c>
      <c r="AJ81" s="1">
        <v>1997</v>
      </c>
      <c r="AK81" s="1">
        <v>1998</v>
      </c>
      <c r="AL81" s="1">
        <v>1999</v>
      </c>
      <c r="AM81" s="1">
        <v>2000</v>
      </c>
      <c r="AN81" s="1">
        <v>2001</v>
      </c>
      <c r="AO81" s="1">
        <v>2002</v>
      </c>
      <c r="AP81" s="1">
        <v>2003</v>
      </c>
      <c r="AQ81" s="1">
        <v>2004</v>
      </c>
      <c r="AR81" s="1">
        <v>2005</v>
      </c>
      <c r="AS81" s="1">
        <v>2006</v>
      </c>
      <c r="AT81" s="1">
        <v>2007</v>
      </c>
      <c r="AU81" s="1">
        <v>2008</v>
      </c>
      <c r="AV81" s="1">
        <v>2009</v>
      </c>
      <c r="AW81" s="1">
        <v>2010</v>
      </c>
      <c r="AX81" s="1">
        <v>2011</v>
      </c>
      <c r="AY81" s="1">
        <v>2012</v>
      </c>
      <c r="AZ81" s="1">
        <v>2013</v>
      </c>
      <c r="BF81" s="5" t="s">
        <v>26</v>
      </c>
      <c r="BG81" s="1">
        <v>1990</v>
      </c>
      <c r="BH81" s="1">
        <v>1991</v>
      </c>
      <c r="BI81" s="1">
        <v>1992</v>
      </c>
      <c r="BJ81" s="1">
        <v>1993</v>
      </c>
      <c r="BK81" s="1">
        <v>1994</v>
      </c>
      <c r="BL81" s="1">
        <v>1995</v>
      </c>
      <c r="BM81" s="1">
        <v>1996</v>
      </c>
      <c r="BN81" s="1">
        <v>1997</v>
      </c>
      <c r="BO81" s="1">
        <v>1998</v>
      </c>
      <c r="BP81" s="1">
        <v>1999</v>
      </c>
      <c r="BQ81" s="1">
        <v>2000</v>
      </c>
      <c r="BR81" s="1">
        <v>2001</v>
      </c>
      <c r="BS81" s="1">
        <v>2002</v>
      </c>
      <c r="BT81" s="1">
        <v>2003</v>
      </c>
      <c r="BU81" s="1">
        <v>2004</v>
      </c>
      <c r="BV81" s="1">
        <v>2005</v>
      </c>
      <c r="BW81" s="1">
        <v>2006</v>
      </c>
      <c r="BX81" s="1">
        <v>2007</v>
      </c>
      <c r="BY81" s="1">
        <v>2008</v>
      </c>
      <c r="BZ81" s="1">
        <v>2009</v>
      </c>
      <c r="CA81" s="1">
        <v>2010</v>
      </c>
      <c r="CB81" s="1">
        <v>2011</v>
      </c>
      <c r="CC81" s="1">
        <v>2012</v>
      </c>
      <c r="CD81" s="1">
        <v>2013</v>
      </c>
      <c r="CE81" s="22"/>
      <c r="CF81" s="22"/>
      <c r="CG81" s="22"/>
      <c r="CH81" s="22"/>
      <c r="CI81" s="22"/>
      <c r="CJ81" s="22"/>
      <c r="CK81" s="22"/>
      <c r="CL81" s="22"/>
      <c r="CM81" s="22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22"/>
      <c r="DC81" s="22"/>
      <c r="DD81" s="22"/>
      <c r="DE81" s="22"/>
      <c r="DF81" s="22"/>
      <c r="DG81" s="22"/>
      <c r="DH81" s="22"/>
      <c r="DI81" s="22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</row>
    <row r="82" spans="1:143" ht="22" thickTop="1" thickBot="1">
      <c r="A82" s="1" t="s">
        <v>17</v>
      </c>
      <c r="B82" s="2">
        <f t="shared" ref="B82:Y82" si="254">B2</f>
        <v>45826</v>
      </c>
      <c r="C82" s="2">
        <f t="shared" si="254"/>
        <v>46283</v>
      </c>
      <c r="D82" s="2">
        <f t="shared" si="254"/>
        <v>46177</v>
      </c>
      <c r="E82" s="2">
        <f t="shared" si="254"/>
        <v>47368</v>
      </c>
      <c r="F82" s="2">
        <f t="shared" si="254"/>
        <v>47896</v>
      </c>
      <c r="G82" s="2">
        <f t="shared" si="254"/>
        <v>48440</v>
      </c>
      <c r="H82" s="2">
        <f t="shared" si="254"/>
        <v>48682</v>
      </c>
      <c r="I82" s="2">
        <f t="shared" si="254"/>
        <v>49439</v>
      </c>
      <c r="J82" s="2">
        <f t="shared" si="254"/>
        <v>49900</v>
      </c>
      <c r="K82" s="2">
        <f t="shared" si="254"/>
        <v>50634</v>
      </c>
      <c r="L82" s="2">
        <f t="shared" si="254"/>
        <v>51446</v>
      </c>
      <c r="M82" s="2">
        <f t="shared" si="254"/>
        <v>52074</v>
      </c>
      <c r="N82" s="2">
        <f t="shared" si="254"/>
        <v>51992</v>
      </c>
      <c r="O82" s="2">
        <f t="shared" si="254"/>
        <v>52109</v>
      </c>
      <c r="P82" s="2">
        <f t="shared" si="254"/>
        <v>52229</v>
      </c>
      <c r="Q82" s="2">
        <f t="shared" si="254"/>
        <v>52782</v>
      </c>
      <c r="R82" s="2">
        <f t="shared" si="254"/>
        <v>53040</v>
      </c>
      <c r="S82" s="2">
        <f t="shared" si="254"/>
        <v>53254</v>
      </c>
      <c r="T82" s="2">
        <f t="shared" si="254"/>
        <v>53685</v>
      </c>
      <c r="U82" s="2">
        <f t="shared" si="254"/>
        <v>54141</v>
      </c>
      <c r="V82" s="2">
        <f t="shared" si="254"/>
        <v>53779</v>
      </c>
      <c r="W82" s="2">
        <f t="shared" si="254"/>
        <v>53750</v>
      </c>
      <c r="X82" s="2">
        <f t="shared" si="254"/>
        <v>53398</v>
      </c>
      <c r="Y82" s="2">
        <f t="shared" si="254"/>
        <v>53324</v>
      </c>
      <c r="AB82" s="1" t="str">
        <f t="shared" si="253"/>
        <v>0 - 4</v>
      </c>
      <c r="AC82" s="10">
        <f t="shared" ref="AC82:AG97" si="255">B82*BG82</f>
        <v>22275701.942661624</v>
      </c>
      <c r="AD82" s="10">
        <f t="shared" si="255"/>
        <v>25202985.300358899</v>
      </c>
      <c r="AE82" s="10">
        <f t="shared" si="255"/>
        <v>25882991.518872738</v>
      </c>
      <c r="AF82" s="10">
        <f t="shared" si="255"/>
        <v>26452458.727273315</v>
      </c>
      <c r="AG82" s="10">
        <f t="shared" si="255"/>
        <v>26934522.905699376</v>
      </c>
      <c r="AH82" s="10">
        <f>G82*BL82</f>
        <v>27778727.835602801</v>
      </c>
      <c r="AI82" s="10">
        <f t="shared" ref="AI82:AI99" si="256">H82*BM82</f>
        <v>29539223.233051095</v>
      </c>
      <c r="AJ82" s="10">
        <f t="shared" ref="AJ82:AJ99" si="257">I82*BN82</f>
        <v>34081476.458712727</v>
      </c>
      <c r="AK82" s="10">
        <f t="shared" ref="AK82:AK99" si="258">J82*BO82</f>
        <v>32345372.792715259</v>
      </c>
      <c r="AL82" s="10">
        <f t="shared" ref="AL82:AL99" si="259">K82*BP82</f>
        <v>33847352.141167447</v>
      </c>
      <c r="AM82" s="10">
        <f t="shared" ref="AM82:AM99" si="260">L82*BQ82</f>
        <v>41057104.132930048</v>
      </c>
      <c r="AN82" s="10">
        <f t="shared" ref="AN82:AN99" si="261">M82*BR82</f>
        <v>44813289.046086803</v>
      </c>
      <c r="AO82" s="10">
        <f t="shared" ref="AO82:AO99" si="262">N82*BS82</f>
        <v>46371954.255936138</v>
      </c>
      <c r="AP82" s="10">
        <f t="shared" ref="AP82:AP99" si="263">O82*BT82</f>
        <v>48425306.10445945</v>
      </c>
      <c r="AQ82" s="10">
        <f t="shared" ref="AQ82:AQ99" si="264">P82*BU82</f>
        <v>51357767.944440894</v>
      </c>
      <c r="AR82" s="10">
        <f t="shared" ref="AR82:AR99" si="265">Q82*BV82</f>
        <v>55597042.038343363</v>
      </c>
      <c r="AS82" s="10">
        <f t="shared" ref="AS82:AS99" si="266">R82*BW82</f>
        <v>59488208.684859708</v>
      </c>
      <c r="AT82" s="10">
        <f t="shared" ref="AT82:AT99" si="267">S82*BX82</f>
        <v>59861748.399593271</v>
      </c>
      <c r="AU82" s="10">
        <f t="shared" ref="AU82:AU99" si="268">T82*BY82</f>
        <v>62620896.161047034</v>
      </c>
      <c r="AV82" s="10">
        <f t="shared" ref="AV82:AV99" si="269">U82*BZ82</f>
        <v>64953898.0075294</v>
      </c>
      <c r="AW82" s="10">
        <f t="shared" ref="AW82:AW99" si="270">V82*CA82</f>
        <v>65580742.741164066</v>
      </c>
      <c r="AX82" s="10">
        <f t="shared" ref="AX82:AX99" si="271">W82*CB82</f>
        <v>64215985.973765232</v>
      </c>
      <c r="AY82" s="10">
        <f t="shared" ref="AY82:AY99" si="272">X82*CC82</f>
        <v>62644604.548109837</v>
      </c>
      <c r="AZ82" s="10">
        <f t="shared" ref="AZ82:AZ99" si="273">Y82*CD82</f>
        <v>61427117.250140421</v>
      </c>
      <c r="BF82" s="1" t="str">
        <f>CALIBRAZIONEVENETO!A74</f>
        <v>0 - 4</v>
      </c>
      <c r="BG82" s="10">
        <f>CALIBRAZIONEVENETO!B74</f>
        <v>486.09309000701836</v>
      </c>
      <c r="BH82" s="10">
        <f>CALIBRAZIONEVENETO!C74</f>
        <v>544.54087462694508</v>
      </c>
      <c r="BI82" s="10">
        <f>CALIBRAZIONEVENETO!D74</f>
        <v>560.51695690219674</v>
      </c>
      <c r="BJ82" s="10">
        <f>CALIBRAZIONEVENETO!E74</f>
        <v>558.4457593158528</v>
      </c>
      <c r="BK82" s="10">
        <f>CALIBRAZIONEVENETO!F74</f>
        <v>562.35432824660461</v>
      </c>
      <c r="BL82" s="10">
        <f>CALIBRAZIONEVENETO!G74</f>
        <v>573.46671832375728</v>
      </c>
      <c r="BM82" s="10">
        <f>CALIBRAZIONEVENETO!H74</f>
        <v>606.77916340846912</v>
      </c>
      <c r="BN82" s="10">
        <f>CALIBRAZIONEVENETO!I74</f>
        <v>689.36419544717182</v>
      </c>
      <c r="BO82" s="10">
        <f>CALIBRAZIONEVENETO!J74</f>
        <v>648.20386358146811</v>
      </c>
      <c r="BP82" s="10">
        <f>CALIBRAZIONEVENETO!K74</f>
        <v>668.47083266515472</v>
      </c>
      <c r="BQ82" s="10">
        <f>CALIBRAZIONEVENETO!L74</f>
        <v>798.06212597539263</v>
      </c>
      <c r="BR82" s="10">
        <f>CALIBRAZIONEVENETO!M74</f>
        <v>860.56936371484437</v>
      </c>
      <c r="BS82" s="10">
        <f>CALIBRAZIONEVENETO!N74</f>
        <v>891.90556731682068</v>
      </c>
      <c r="BT82" s="10">
        <f>CALIBRAZIONEVENETO!O74</f>
        <v>929.30791426547137</v>
      </c>
      <c r="BU82" s="10">
        <f>CALIBRAZIONEVENETO!P74</f>
        <v>983.31899795977131</v>
      </c>
      <c r="BV82" s="10">
        <f>CALIBRAZIONEVENETO!Q74</f>
        <v>1053.3333719514865</v>
      </c>
      <c r="BW82" s="10">
        <f>CALIBRAZIONEVENETO!R74</f>
        <v>1121.5725619317441</v>
      </c>
      <c r="BX82" s="10">
        <f>CALIBRAZIONEVENETO!S74</f>
        <v>1124.0798512711397</v>
      </c>
      <c r="BY82" s="10">
        <f>CALIBRAZIONEVENETO!T74</f>
        <v>1166.4505199040148</v>
      </c>
      <c r="BZ82" s="10">
        <f>CALIBRAZIONEVENETO!U74</f>
        <v>1199.7173677532628</v>
      </c>
      <c r="CA82" s="10">
        <f>CALIBRAZIONEVENETO!V74</f>
        <v>1219.4489064721186</v>
      </c>
      <c r="CB82" s="10">
        <f>CALIBRAZIONEVENETO!W74</f>
        <v>1194.7160181165625</v>
      </c>
      <c r="CC82" s="10">
        <f>CALIBRAZIONEVENETO!X74</f>
        <v>1173.1638740797378</v>
      </c>
      <c r="CD82" s="10">
        <f>CALIBRAZIONEVENETO!Y74</f>
        <v>1151.9600414473862</v>
      </c>
      <c r="CE82" s="22"/>
      <c r="CF82" s="22"/>
      <c r="CG82" s="22"/>
      <c r="CH82" s="22"/>
      <c r="CI82" s="22"/>
      <c r="CJ82" s="22"/>
      <c r="CK82" s="22"/>
      <c r="CL82" s="22"/>
      <c r="CM82" s="22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22"/>
      <c r="DC82" s="22"/>
      <c r="DD82" s="22"/>
      <c r="DE82" s="22"/>
      <c r="DF82" s="22"/>
      <c r="DG82" s="22"/>
      <c r="DH82" s="22"/>
      <c r="DI82" s="22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</row>
    <row r="83" spans="1:143" ht="22" thickTop="1" thickBot="1">
      <c r="A83" s="1" t="s">
        <v>0</v>
      </c>
      <c r="B83" s="2">
        <f t="shared" ref="B83:Y83" si="274">B3</f>
        <v>48044</v>
      </c>
      <c r="C83" s="2">
        <f t="shared" si="274"/>
        <v>47500</v>
      </c>
      <c r="D83" s="2">
        <f t="shared" si="274"/>
        <v>46450</v>
      </c>
      <c r="E83" s="2">
        <f t="shared" si="274"/>
        <v>45792</v>
      </c>
      <c r="F83" s="2">
        <f t="shared" si="274"/>
        <v>45666</v>
      </c>
      <c r="G83" s="2">
        <f t="shared" si="274"/>
        <v>46016</v>
      </c>
      <c r="H83" s="2">
        <f t="shared" si="274"/>
        <v>46618</v>
      </c>
      <c r="I83" s="2">
        <f t="shared" si="274"/>
        <v>47265</v>
      </c>
      <c r="J83" s="2">
        <f t="shared" si="274"/>
        <v>48476</v>
      </c>
      <c r="K83" s="2">
        <f t="shared" si="274"/>
        <v>49026</v>
      </c>
      <c r="L83" s="2">
        <f t="shared" si="274"/>
        <v>49623</v>
      </c>
      <c r="M83" s="2">
        <f t="shared" si="274"/>
        <v>49905</v>
      </c>
      <c r="N83" s="2">
        <f t="shared" si="274"/>
        <v>50343</v>
      </c>
      <c r="O83" s="2">
        <f t="shared" si="274"/>
        <v>50885</v>
      </c>
      <c r="P83" s="2">
        <f t="shared" si="274"/>
        <v>51827</v>
      </c>
      <c r="Q83" s="2">
        <f t="shared" si="274"/>
        <v>52763</v>
      </c>
      <c r="R83" s="2">
        <f t="shared" si="274"/>
        <v>53729</v>
      </c>
      <c r="S83" s="2">
        <f t="shared" si="274"/>
        <v>54204</v>
      </c>
      <c r="T83" s="2">
        <f t="shared" si="274"/>
        <v>54349</v>
      </c>
      <c r="U83" s="2">
        <f t="shared" si="274"/>
        <v>54455</v>
      </c>
      <c r="V83" s="2">
        <f t="shared" si="274"/>
        <v>54571</v>
      </c>
      <c r="W83" s="2">
        <f t="shared" si="274"/>
        <v>54568</v>
      </c>
      <c r="X83" s="2">
        <f t="shared" si="274"/>
        <v>54521</v>
      </c>
      <c r="Y83" s="2">
        <f t="shared" si="274"/>
        <v>54844</v>
      </c>
      <c r="AB83" s="1" t="str">
        <f t="shared" si="253"/>
        <v>5 - 9</v>
      </c>
      <c r="AC83" s="10">
        <f t="shared" si="255"/>
        <v>14215025.951267434</v>
      </c>
      <c r="AD83" s="10">
        <f t="shared" si="255"/>
        <v>15743929.824795149</v>
      </c>
      <c r="AE83" s="10">
        <f t="shared" si="255"/>
        <v>15847600.878546868</v>
      </c>
      <c r="AF83" s="10">
        <f t="shared" si="255"/>
        <v>15565377.596255751</v>
      </c>
      <c r="AG83" s="10">
        <f t="shared" si="255"/>
        <v>15631190.846067354</v>
      </c>
      <c r="AH83" s="10">
        <f t="shared" ref="AH83:AH99" si="275">G83*BL83</f>
        <v>16062240.849958239</v>
      </c>
      <c r="AI83" s="10">
        <f t="shared" si="256"/>
        <v>17217629.077694174</v>
      </c>
      <c r="AJ83" s="10">
        <f t="shared" si="257"/>
        <v>19832498.787270352</v>
      </c>
      <c r="AK83" s="10">
        <f t="shared" si="258"/>
        <v>19126144.967938256</v>
      </c>
      <c r="AL83" s="10">
        <f t="shared" si="259"/>
        <v>19947936.381377012</v>
      </c>
      <c r="AM83" s="10">
        <f t="shared" si="260"/>
        <v>24105090.60704365</v>
      </c>
      <c r="AN83" s="10">
        <f t="shared" si="261"/>
        <v>26140807.090557102</v>
      </c>
      <c r="AO83" s="10">
        <f t="shared" si="262"/>
        <v>27330464.825434066</v>
      </c>
      <c r="AP83" s="10">
        <f t="shared" si="263"/>
        <v>28783159.593952175</v>
      </c>
      <c r="AQ83" s="10">
        <f t="shared" si="264"/>
        <v>31019839.866102982</v>
      </c>
      <c r="AR83" s="10">
        <f t="shared" si="265"/>
        <v>33828627.325734131</v>
      </c>
      <c r="AS83" s="10">
        <f t="shared" si="266"/>
        <v>36679650.166469544</v>
      </c>
      <c r="AT83" s="10">
        <f t="shared" si="267"/>
        <v>37086645.331445657</v>
      </c>
      <c r="AU83" s="10">
        <f t="shared" si="268"/>
        <v>38587525.527524665</v>
      </c>
      <c r="AV83" s="10">
        <f t="shared" si="269"/>
        <v>39765437.001197733</v>
      </c>
      <c r="AW83" s="10">
        <f t="shared" si="270"/>
        <v>40505553.575618319</v>
      </c>
      <c r="AX83" s="10">
        <f t="shared" si="271"/>
        <v>39681837.487181269</v>
      </c>
      <c r="AY83" s="10">
        <f t="shared" si="272"/>
        <v>38932433.01322484</v>
      </c>
      <c r="AZ83" s="10">
        <f t="shared" si="273"/>
        <v>38455245.483964592</v>
      </c>
      <c r="BF83" s="1" t="str">
        <f>CALIBRAZIONEVENETO!A75</f>
        <v>5 - 9</v>
      </c>
      <c r="BG83" s="10">
        <f>CALIBRAZIONEVENETO!B75</f>
        <v>295.87515509257003</v>
      </c>
      <c r="BH83" s="10">
        <f>CALIBRAZIONEVENETO!C75</f>
        <v>331.45115420621369</v>
      </c>
      <c r="BI83" s="10">
        <f>CALIBRAZIONEVENETO!D75</f>
        <v>341.17547639498099</v>
      </c>
      <c r="BJ83" s="10">
        <f>CALIBRAZIONEVENETO!E75</f>
        <v>339.9147797924474</v>
      </c>
      <c r="BK83" s="10">
        <f>CALIBRAZIONEVENETO!F75</f>
        <v>342.29384763428709</v>
      </c>
      <c r="BL83" s="10">
        <f>CALIBRAZIONEVENETO!G75</f>
        <v>349.05773752517035</v>
      </c>
      <c r="BM83" s="10">
        <f>CALIBRAZIONEVENETO!H75</f>
        <v>369.33435749483402</v>
      </c>
      <c r="BN83" s="10">
        <f>CALIBRAZIONEVENETO!I75</f>
        <v>419.60221701619275</v>
      </c>
      <c r="BO83" s="10">
        <f>CALIBRAZIONEVENETO!J75</f>
        <v>394.54874510970905</v>
      </c>
      <c r="BP83" s="10">
        <f>CALIBRAZIONEVENETO!K75</f>
        <v>406.88484439638177</v>
      </c>
      <c r="BQ83" s="10">
        <f>CALIBRAZIONEVENETO!L75</f>
        <v>485.76447629211555</v>
      </c>
      <c r="BR83" s="10">
        <f>CALIBRAZIONEVENETO!M75</f>
        <v>523.81138343967746</v>
      </c>
      <c r="BS83" s="10">
        <f>CALIBRAZIONEVENETO!N75</f>
        <v>542.88510469050448</v>
      </c>
      <c r="BT83" s="10">
        <f>CALIBRAZIONEVENETO!O75</f>
        <v>565.65116623665472</v>
      </c>
      <c r="BU83" s="10">
        <f>CALIBRAZIONEVENETO!P75</f>
        <v>598.52663411162098</v>
      </c>
      <c r="BV83" s="10">
        <f>CALIBRAZIONEVENETO!Q75</f>
        <v>641.14298515501639</v>
      </c>
      <c r="BW83" s="10">
        <f>CALIBRAZIONEVENETO!R75</f>
        <v>682.67881714659768</v>
      </c>
      <c r="BX83" s="10">
        <f>CALIBRAZIONEVENETO!S75</f>
        <v>684.20495408910153</v>
      </c>
      <c r="BY83" s="10">
        <f>CALIBRAZIONEVENETO!T75</f>
        <v>709.99513381156351</v>
      </c>
      <c r="BZ83" s="10">
        <f>CALIBRAZIONEVENETO!U75</f>
        <v>730.24399965471923</v>
      </c>
      <c r="CA83" s="10">
        <f>CALIBRAZIONEVENETO!V75</f>
        <v>742.25419317253341</v>
      </c>
      <c r="CB83" s="10">
        <f>CALIBRAZIONEVENETO!W75</f>
        <v>727.19977802340691</v>
      </c>
      <c r="CC83" s="10">
        <f>CALIBRAZIONEVENETO!X75</f>
        <v>714.08141841171005</v>
      </c>
      <c r="CD83" s="10">
        <f>CALIBRAZIONEVENETO!Y75</f>
        <v>701.17506899505133</v>
      </c>
      <c r="CE83" s="22"/>
      <c r="CF83" s="22"/>
      <c r="CG83" s="22"/>
      <c r="CH83" s="22"/>
      <c r="CI83" s="22"/>
      <c r="CJ83" s="22"/>
      <c r="CK83" s="22"/>
      <c r="CL83" s="22"/>
      <c r="CM83" s="22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22"/>
      <c r="DC83" s="22"/>
      <c r="DD83" s="22"/>
      <c r="DE83" s="22"/>
      <c r="DF83" s="22"/>
      <c r="DG83" s="22"/>
      <c r="DH83" s="22"/>
      <c r="DI83" s="22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</row>
    <row r="84" spans="1:143" ht="22" thickTop="1" thickBot="1">
      <c r="A84" s="1" t="s">
        <v>1</v>
      </c>
      <c r="B84" s="2">
        <f t="shared" ref="B84:Y84" si="276">B4</f>
        <v>54345</v>
      </c>
      <c r="C84" s="2">
        <f t="shared" si="276"/>
        <v>52116</v>
      </c>
      <c r="D84" s="2">
        <f t="shared" si="276"/>
        <v>50471</v>
      </c>
      <c r="E84" s="2">
        <f t="shared" si="276"/>
        <v>49634</v>
      </c>
      <c r="F84" s="2">
        <f t="shared" si="276"/>
        <v>48858</v>
      </c>
      <c r="G84" s="2">
        <f t="shared" si="276"/>
        <v>48313</v>
      </c>
      <c r="H84" s="2">
        <f t="shared" si="276"/>
        <v>47857</v>
      </c>
      <c r="I84" s="2">
        <f t="shared" si="276"/>
        <v>47345</v>
      </c>
      <c r="J84" s="2">
        <f t="shared" si="276"/>
        <v>46826</v>
      </c>
      <c r="K84" s="2">
        <f t="shared" si="276"/>
        <v>46823</v>
      </c>
      <c r="L84" s="2">
        <f t="shared" si="276"/>
        <v>47242</v>
      </c>
      <c r="M84" s="2">
        <f t="shared" si="276"/>
        <v>47935</v>
      </c>
      <c r="N84" s="2">
        <f t="shared" si="276"/>
        <v>48720</v>
      </c>
      <c r="O84" s="2">
        <f t="shared" si="276"/>
        <v>49828</v>
      </c>
      <c r="P84" s="2">
        <f t="shared" si="276"/>
        <v>50307</v>
      </c>
      <c r="Q84" s="2">
        <f t="shared" si="276"/>
        <v>51123</v>
      </c>
      <c r="R84" s="2">
        <f t="shared" si="276"/>
        <v>51747</v>
      </c>
      <c r="S84" s="2">
        <f t="shared" si="276"/>
        <v>52567</v>
      </c>
      <c r="T84" s="2">
        <f t="shared" si="276"/>
        <v>53366</v>
      </c>
      <c r="U84" s="2">
        <f t="shared" si="276"/>
        <v>54343</v>
      </c>
      <c r="V84" s="2">
        <f t="shared" si="276"/>
        <v>55028</v>
      </c>
      <c r="W84" s="2">
        <f t="shared" si="276"/>
        <v>55811</v>
      </c>
      <c r="X84" s="2">
        <f t="shared" si="276"/>
        <v>55629</v>
      </c>
      <c r="Y84" s="2">
        <f t="shared" si="276"/>
        <v>55513</v>
      </c>
      <c r="AB84" s="1" t="str">
        <f t="shared" si="253"/>
        <v>10 - 14</v>
      </c>
      <c r="AC84" s="10">
        <f t="shared" si="255"/>
        <v>18348440.145693131</v>
      </c>
      <c r="AD84" s="10">
        <f t="shared" si="255"/>
        <v>19569288.248508707</v>
      </c>
      <c r="AE84" s="10">
        <f t="shared" si="255"/>
        <v>19366374.584573545</v>
      </c>
      <c r="AF84" s="10">
        <f t="shared" si="255"/>
        <v>18837153.328294568</v>
      </c>
      <c r="AG84" s="10">
        <f t="shared" si="255"/>
        <v>18536786.86527377</v>
      </c>
      <c r="AH84" s="10">
        <f t="shared" si="275"/>
        <v>18556466.556423984</v>
      </c>
      <c r="AI84" s="10">
        <f t="shared" si="256"/>
        <v>19308089.170929007</v>
      </c>
      <c r="AJ84" s="10">
        <f t="shared" si="257"/>
        <v>21544580.997270122</v>
      </c>
      <c r="AK84" s="10">
        <f t="shared" si="258"/>
        <v>19892299.939386595</v>
      </c>
      <c r="AL84" s="10">
        <f t="shared" si="259"/>
        <v>20366965.245164286</v>
      </c>
      <c r="AM84" s="10">
        <f t="shared" si="260"/>
        <v>24360386.096291911</v>
      </c>
      <c r="AN84" s="10">
        <f t="shared" si="261"/>
        <v>26469069.437073786</v>
      </c>
      <c r="AO84" s="10">
        <f t="shared" si="262"/>
        <v>27692640.641749967</v>
      </c>
      <c r="AP84" s="10">
        <f t="shared" si="263"/>
        <v>29314243.34379198</v>
      </c>
      <c r="AQ84" s="10">
        <f t="shared" si="264"/>
        <v>31114153.21476962</v>
      </c>
      <c r="AR84" s="10">
        <f t="shared" si="265"/>
        <v>33659139.893927515</v>
      </c>
      <c r="AS84" s="10">
        <f t="shared" si="266"/>
        <v>36060396.375021338</v>
      </c>
      <c r="AT84" s="10">
        <f t="shared" si="267"/>
        <v>36505100.760642081</v>
      </c>
      <c r="AU84" s="10">
        <f t="shared" si="268"/>
        <v>38251306.236641116</v>
      </c>
      <c r="AV84" s="10">
        <f t="shared" si="269"/>
        <v>39863749.239688359</v>
      </c>
      <c r="AW84" s="10">
        <f t="shared" si="270"/>
        <v>40844763.741898172</v>
      </c>
      <c r="AX84" s="10">
        <f t="shared" si="271"/>
        <v>40585746.811264366</v>
      </c>
      <c r="AY84" s="10">
        <f t="shared" si="272"/>
        <v>39723635.224825017</v>
      </c>
      <c r="AZ84" s="10">
        <f t="shared" si="273"/>
        <v>38924331.605122283</v>
      </c>
      <c r="BF84" s="1" t="str">
        <f>CALIBRAZIONEVENETO!A76</f>
        <v>10 - 14</v>
      </c>
      <c r="BG84" s="10">
        <f>CALIBRAZIONEVENETO!B76</f>
        <v>337.62885538123345</v>
      </c>
      <c r="BH84" s="10">
        <f>CALIBRAZIONEVENETO!C76</f>
        <v>375.49482401774327</v>
      </c>
      <c r="BI84" s="10">
        <f>CALIBRAZIONEVENETO!D76</f>
        <v>383.71291602253859</v>
      </c>
      <c r="BJ84" s="10">
        <f>CALIBRAZIONEVENETO!E76</f>
        <v>379.5211614678359</v>
      </c>
      <c r="BK84" s="10">
        <f>CALIBRAZIONEVENETO!F76</f>
        <v>379.40126213258361</v>
      </c>
      <c r="BL84" s="10">
        <f>CALIBRAZIONEVENETO!G76</f>
        <v>384.08847631949959</v>
      </c>
      <c r="BM84" s="10">
        <f>CALIBRAZIONEVENETO!H76</f>
        <v>403.45381388154311</v>
      </c>
      <c r="BN84" s="10">
        <f>CALIBRAZIONEVENETO!I76</f>
        <v>455.05504271348866</v>
      </c>
      <c r="BO84" s="10">
        <f>CALIBRAZIONEVENETO!J76</f>
        <v>424.81313670581721</v>
      </c>
      <c r="BP84" s="10">
        <f>CALIBRAZIONEVENETO!K76</f>
        <v>434.97779392957062</v>
      </c>
      <c r="BQ84" s="10">
        <f>CALIBRAZIONEVENETO!L76</f>
        <v>515.65103290063735</v>
      </c>
      <c r="BR84" s="10">
        <f>CALIBRAZIONEVENETO!M76</f>
        <v>552.18669942784572</v>
      </c>
      <c r="BS84" s="10">
        <f>CALIBRAZIONEVENETO!N76</f>
        <v>568.4039540589074</v>
      </c>
      <c r="BT84" s="10">
        <f>CALIBRAZIONEVENETO!O76</f>
        <v>588.3086486271169</v>
      </c>
      <c r="BU84" s="10">
        <f>CALIBRAZIONEVENETO!P76</f>
        <v>618.48556293894728</v>
      </c>
      <c r="BV84" s="10">
        <f>CALIBRAZIONEVENETO!Q76</f>
        <v>658.39524077083729</v>
      </c>
      <c r="BW84" s="10">
        <f>CALIBRAZIONEVENETO!R76</f>
        <v>696.85965128454484</v>
      </c>
      <c r="BX84" s="10">
        <f>CALIBRAZIONEVENETO!S76</f>
        <v>694.44900337934598</v>
      </c>
      <c r="BY84" s="10">
        <f>CALIBRAZIONEVENETO!T76</f>
        <v>716.77296849381844</v>
      </c>
      <c r="BZ84" s="10">
        <f>CALIBRAZIONEVENETO!U76</f>
        <v>733.55812597185218</v>
      </c>
      <c r="CA84" s="10">
        <f>CALIBRAZIONEVENETO!V76</f>
        <v>742.25419317253341</v>
      </c>
      <c r="CB84" s="10">
        <f>CALIBRAZIONEVENETO!W76</f>
        <v>727.19977802340691</v>
      </c>
      <c r="CC84" s="10">
        <f>CALIBRAZIONEVENETO!X76</f>
        <v>714.08141841171005</v>
      </c>
      <c r="CD84" s="10">
        <f>CALIBRAZIONEVENETO!Y76</f>
        <v>701.17506899505133</v>
      </c>
      <c r="CE84" s="22"/>
      <c r="CF84" s="22"/>
      <c r="CG84" s="22"/>
      <c r="CH84" s="22"/>
      <c r="CI84" s="22"/>
      <c r="CJ84" s="22"/>
      <c r="CK84" s="22"/>
      <c r="CL84" s="22"/>
      <c r="CM84" s="22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22"/>
      <c r="DC84" s="22"/>
      <c r="DD84" s="22"/>
      <c r="DE84" s="22"/>
      <c r="DF84" s="22"/>
      <c r="DG84" s="22"/>
      <c r="DH84" s="22"/>
      <c r="DI84" s="22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</row>
    <row r="85" spans="1:143" ht="22" thickTop="1" thickBot="1">
      <c r="A85" s="1" t="s">
        <v>2</v>
      </c>
      <c r="B85" s="2">
        <f t="shared" ref="B85:Y85" si="277">B5</f>
        <v>68235</v>
      </c>
      <c r="C85" s="2">
        <f t="shared" si="277"/>
        <v>66265</v>
      </c>
      <c r="D85" s="2">
        <f t="shared" si="277"/>
        <v>63316</v>
      </c>
      <c r="E85" s="2">
        <f t="shared" si="277"/>
        <v>60371</v>
      </c>
      <c r="F85" s="2">
        <f t="shared" si="277"/>
        <v>57702</v>
      </c>
      <c r="G85" s="2">
        <f t="shared" si="277"/>
        <v>54681</v>
      </c>
      <c r="H85" s="2">
        <f t="shared" si="277"/>
        <v>52507</v>
      </c>
      <c r="I85" s="2">
        <f t="shared" si="277"/>
        <v>51232</v>
      </c>
      <c r="J85" s="2">
        <f t="shared" si="277"/>
        <v>50602</v>
      </c>
      <c r="K85" s="2">
        <f t="shared" si="277"/>
        <v>49879</v>
      </c>
      <c r="L85" s="2">
        <f t="shared" si="277"/>
        <v>49406</v>
      </c>
      <c r="M85" s="2">
        <f t="shared" si="277"/>
        <v>49074</v>
      </c>
      <c r="N85" s="2">
        <f t="shared" si="277"/>
        <v>48509</v>
      </c>
      <c r="O85" s="2">
        <f t="shared" si="277"/>
        <v>47897</v>
      </c>
      <c r="P85" s="2">
        <f t="shared" si="277"/>
        <v>47946</v>
      </c>
      <c r="Q85" s="2">
        <f t="shared" si="277"/>
        <v>48434</v>
      </c>
      <c r="R85" s="2">
        <f t="shared" si="277"/>
        <v>49418</v>
      </c>
      <c r="S85" s="2">
        <f t="shared" si="277"/>
        <v>50496</v>
      </c>
      <c r="T85" s="2">
        <f t="shared" si="277"/>
        <v>51960</v>
      </c>
      <c r="U85" s="2">
        <f t="shared" si="277"/>
        <v>52782</v>
      </c>
      <c r="V85" s="2">
        <f t="shared" si="277"/>
        <v>53668</v>
      </c>
      <c r="W85" s="2">
        <f t="shared" si="277"/>
        <v>54020</v>
      </c>
      <c r="X85" s="2">
        <f t="shared" si="277"/>
        <v>54271</v>
      </c>
      <c r="Y85" s="2">
        <f t="shared" si="277"/>
        <v>54802</v>
      </c>
      <c r="AB85" s="1" t="str">
        <f t="shared" si="253"/>
        <v>15 - 19</v>
      </c>
      <c r="AC85" s="10">
        <f t="shared" si="255"/>
        <v>24614870.899578873</v>
      </c>
      <c r="AD85" s="10">
        <f t="shared" si="255"/>
        <v>26590903.125130843</v>
      </c>
      <c r="AE85" s="10">
        <f t="shared" si="255"/>
        <v>25968473.961188827</v>
      </c>
      <c r="AF85" s="10">
        <f t="shared" si="255"/>
        <v>24493560.310173124</v>
      </c>
      <c r="AG85" s="10">
        <f t="shared" si="255"/>
        <v>23405034.20355415</v>
      </c>
      <c r="AH85" s="10">
        <f t="shared" si="275"/>
        <v>22453395.761256695</v>
      </c>
      <c r="AI85" s="10">
        <f t="shared" si="256"/>
        <v>22645083.423365645</v>
      </c>
      <c r="AJ85" s="10">
        <f t="shared" si="257"/>
        <v>24915058.803958297</v>
      </c>
      <c r="AK85" s="10">
        <f t="shared" si="258"/>
        <v>22964262.329633083</v>
      </c>
      <c r="AL85" s="10">
        <f t="shared" si="259"/>
        <v>23164854.207386788</v>
      </c>
      <c r="AM85" s="10">
        <f t="shared" si="260"/>
        <v>27180481.41578285</v>
      </c>
      <c r="AN85" s="10">
        <f t="shared" si="261"/>
        <v>28883248.028224248</v>
      </c>
      <c r="AO85" s="10">
        <f t="shared" si="262"/>
        <v>29354634.008049168</v>
      </c>
      <c r="AP85" s="10">
        <f t="shared" si="263"/>
        <v>29956573.01481862</v>
      </c>
      <c r="AQ85" s="10">
        <f t="shared" si="264"/>
        <v>31472067.406704724</v>
      </c>
      <c r="AR85" s="10">
        <f t="shared" si="265"/>
        <v>33776787.557994053</v>
      </c>
      <c r="AS85" s="10">
        <f t="shared" si="266"/>
        <v>36392450.647286519</v>
      </c>
      <c r="AT85" s="10">
        <f t="shared" si="267"/>
        <v>36959382.130563766</v>
      </c>
      <c r="AU85" s="10">
        <f t="shared" si="268"/>
        <v>39133887.907907605</v>
      </c>
      <c r="AV85" s="10">
        <f t="shared" si="269"/>
        <v>40541564.294973239</v>
      </c>
      <c r="AW85" s="10">
        <f t="shared" si="270"/>
        <v>41542637.097407661</v>
      </c>
      <c r="AX85" s="10">
        <f t="shared" si="271"/>
        <v>40967013.828146592</v>
      </c>
      <c r="AY85" s="10">
        <f t="shared" si="272"/>
        <v>40414903.58872588</v>
      </c>
      <c r="AZ85" s="10">
        <f t="shared" si="273"/>
        <v>40072724.001755655</v>
      </c>
      <c r="BF85" s="1" t="str">
        <f>CALIBRAZIONEVENETO!A77</f>
        <v>15 - 19</v>
      </c>
      <c r="BG85" s="10">
        <f>CALIBRAZIONEVENETO!B77</f>
        <v>360.73673187629328</v>
      </c>
      <c r="BH85" s="10">
        <f>CALIBRAZIONEVENETO!C77</f>
        <v>401.28126650767138</v>
      </c>
      <c r="BI85" s="10">
        <f>CALIBRAZIONEVENETO!D77</f>
        <v>410.14078528632297</v>
      </c>
      <c r="BJ85" s="10">
        <f>CALIBRAZIONEVENETO!E77</f>
        <v>405.71731974247774</v>
      </c>
      <c r="BK85" s="10">
        <f>CALIBRAZIONEVENETO!F77</f>
        <v>405.61911551686507</v>
      </c>
      <c r="BL85" s="10">
        <f>CALIBRAZIONEVENETO!G77</f>
        <v>410.62518537072646</v>
      </c>
      <c r="BM85" s="10">
        <f>CALIBRAZIONEVENETO!H77</f>
        <v>431.27741869399591</v>
      </c>
      <c r="BN85" s="10">
        <f>CALIBRAZIONEVENETO!I77</f>
        <v>486.31829333147834</v>
      </c>
      <c r="BO85" s="10">
        <f>CALIBRAZIONEVENETO!J77</f>
        <v>453.82123887658753</v>
      </c>
      <c r="BP85" s="10">
        <f>CALIBRAZIONEVENETO!K77</f>
        <v>464.42098292641771</v>
      </c>
      <c r="BQ85" s="10">
        <f>CALIBRAZIONEVENETO!L77</f>
        <v>550.14535513465671</v>
      </c>
      <c r="BR85" s="10">
        <f>CALIBRAZIONEVENETO!M77</f>
        <v>588.56518784334367</v>
      </c>
      <c r="BS85" s="10">
        <f>CALIBRAZIONEVENETO!N77</f>
        <v>605.13789210351001</v>
      </c>
      <c r="BT85" s="10">
        <f>CALIBRAZIONEVENETO!O77</f>
        <v>625.43735546732819</v>
      </c>
      <c r="BU85" s="10">
        <f>CALIBRAZIONEVENETO!P77</f>
        <v>656.40652831737214</v>
      </c>
      <c r="BV85" s="10">
        <f>CALIBRAZIONEVENETO!Q77</f>
        <v>697.37761816067336</v>
      </c>
      <c r="BW85" s="10">
        <f>CALIBRAZIONEVENETO!R77</f>
        <v>736.42095283675019</v>
      </c>
      <c r="BX85" s="10">
        <f>CALIBRAZIONEVENETO!S77</f>
        <v>731.92692749056891</v>
      </c>
      <c r="BY85" s="10">
        <f>CALIBRAZIONEVENETO!T77</f>
        <v>753.15411678036185</v>
      </c>
      <c r="BZ85" s="10">
        <f>CALIBRAZIONEVENETO!U77</f>
        <v>768.09450750205065</v>
      </c>
      <c r="CA85" s="10">
        <f>CALIBRAZIONEVENETO!V77</f>
        <v>774.06717405917232</v>
      </c>
      <c r="CB85" s="10">
        <f>CALIBRAZIONEVENETO!W77</f>
        <v>758.36752736295057</v>
      </c>
      <c r="CC85" s="10">
        <f>CALIBRAZIONEVENETO!X77</f>
        <v>744.68691545624517</v>
      </c>
      <c r="CD85" s="10">
        <f>CALIBRAZIONEVENETO!Y77</f>
        <v>731.2274004918736</v>
      </c>
      <c r="CE85" s="22"/>
      <c r="CF85" s="22"/>
      <c r="CG85" s="22"/>
      <c r="CH85" s="22"/>
      <c r="CI85" s="22"/>
      <c r="CJ85" s="22"/>
      <c r="CK85" s="22"/>
      <c r="CL85" s="22"/>
      <c r="CM85" s="22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22"/>
      <c r="DC85" s="22"/>
      <c r="DD85" s="22"/>
      <c r="DE85" s="22"/>
      <c r="DF85" s="22"/>
      <c r="DG85" s="22"/>
      <c r="DH85" s="22"/>
      <c r="DI85" s="22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  <c r="DU85" s="14"/>
      <c r="DV85" s="14"/>
      <c r="DW85" s="14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</row>
    <row r="86" spans="1:143" ht="22" thickTop="1" thickBot="1">
      <c r="A86" s="1" t="s">
        <v>3</v>
      </c>
      <c r="B86" s="2">
        <f t="shared" ref="B86:Y86" si="278">B6</f>
        <v>77392</v>
      </c>
      <c r="C86" s="2">
        <f t="shared" si="278"/>
        <v>75662</v>
      </c>
      <c r="D86" s="2">
        <f t="shared" si="278"/>
        <v>74911</v>
      </c>
      <c r="E86" s="2">
        <f t="shared" si="278"/>
        <v>73203</v>
      </c>
      <c r="F86" s="2">
        <f t="shared" si="278"/>
        <v>71497</v>
      </c>
      <c r="G86" s="2">
        <f t="shared" si="278"/>
        <v>69472</v>
      </c>
      <c r="H86" s="2">
        <f t="shared" si="278"/>
        <v>67510</v>
      </c>
      <c r="I86" s="2">
        <f t="shared" si="278"/>
        <v>64513</v>
      </c>
      <c r="J86" s="2">
        <f t="shared" si="278"/>
        <v>61842</v>
      </c>
      <c r="K86" s="2">
        <f t="shared" si="278"/>
        <v>59279</v>
      </c>
      <c r="L86" s="2">
        <f t="shared" si="278"/>
        <v>56511</v>
      </c>
      <c r="M86" s="2">
        <f t="shared" si="278"/>
        <v>54502</v>
      </c>
      <c r="N86" s="2">
        <f t="shared" si="278"/>
        <v>53155</v>
      </c>
      <c r="O86" s="2">
        <f t="shared" si="278"/>
        <v>52648</v>
      </c>
      <c r="P86" s="2">
        <f t="shared" si="278"/>
        <v>52308</v>
      </c>
      <c r="Q86" s="2">
        <f t="shared" si="278"/>
        <v>52051</v>
      </c>
      <c r="R86" s="2">
        <f t="shared" si="278"/>
        <v>51678</v>
      </c>
      <c r="S86" s="2">
        <f t="shared" si="278"/>
        <v>51357</v>
      </c>
      <c r="T86" s="2">
        <f t="shared" si="278"/>
        <v>51438</v>
      </c>
      <c r="U86" s="2">
        <f t="shared" si="278"/>
        <v>51854</v>
      </c>
      <c r="V86" s="2">
        <f t="shared" si="278"/>
        <v>52469</v>
      </c>
      <c r="W86" s="2">
        <f t="shared" si="278"/>
        <v>53267</v>
      </c>
      <c r="X86" s="2">
        <f t="shared" si="278"/>
        <v>54434</v>
      </c>
      <c r="Y86" s="2">
        <f t="shared" si="278"/>
        <v>55601</v>
      </c>
      <c r="AB86" s="1" t="str">
        <f t="shared" si="253"/>
        <v>20 - 24</v>
      </c>
      <c r="AC86" s="10">
        <f t="shared" si="255"/>
        <v>29789936.51954399</v>
      </c>
      <c r="AD86" s="10">
        <f t="shared" si="255"/>
        <v>32407645.11227737</v>
      </c>
      <c r="AE86" s="10">
        <f t="shared" si="255"/>
        <v>32809128.542297039</v>
      </c>
      <c r="AF86" s="10">
        <f t="shared" si="255"/>
        <v>31733346.164683897</v>
      </c>
      <c r="AG86" s="10">
        <f t="shared" si="255"/>
        <v>31007195.855801638</v>
      </c>
      <c r="AH86" s="10">
        <f t="shared" si="275"/>
        <v>30524107.831860706</v>
      </c>
      <c r="AI86" s="10">
        <f t="shared" si="256"/>
        <v>31179899.394557759</v>
      </c>
      <c r="AJ86" s="10">
        <f t="shared" si="257"/>
        <v>33628142.609449208</v>
      </c>
      <c r="AK86" s="10">
        <f t="shared" si="258"/>
        <v>30109452.806400243</v>
      </c>
      <c r="AL86" s="10">
        <f t="shared" si="259"/>
        <v>29563249.214000814</v>
      </c>
      <c r="AM86" s="10">
        <f t="shared" si="260"/>
        <v>33415756.225814905</v>
      </c>
      <c r="AN86" s="10">
        <f t="shared" si="261"/>
        <v>34509353.714103669</v>
      </c>
      <c r="AO86" s="10">
        <f t="shared" si="262"/>
        <v>34633511.865223028</v>
      </c>
      <c r="AP86" s="10">
        <f t="shared" si="263"/>
        <v>35481680.906109154</v>
      </c>
      <c r="AQ86" s="10">
        <f t="shared" si="264"/>
        <v>37024320.940205939</v>
      </c>
      <c r="AR86" s="10">
        <f t="shared" si="265"/>
        <v>39166634.932693712</v>
      </c>
      <c r="AS86" s="10">
        <f t="shared" si="266"/>
        <v>41085906.890994042</v>
      </c>
      <c r="AT86" s="10">
        <f t="shared" si="267"/>
        <v>40602206.197175622</v>
      </c>
      <c r="AU86" s="10">
        <f t="shared" si="268"/>
        <v>41866975.594017558</v>
      </c>
      <c r="AV86" s="10">
        <f t="shared" si="269"/>
        <v>43068245.633952715</v>
      </c>
      <c r="AW86" s="10">
        <f t="shared" si="270"/>
        <v>43952921.143992841</v>
      </c>
      <c r="AX86" s="10">
        <f t="shared" si="271"/>
        <v>43716388.088181242</v>
      </c>
      <c r="AY86" s="10">
        <f t="shared" si="272"/>
        <v>43868246.808189712</v>
      </c>
      <c r="AZ86" s="10">
        <f t="shared" si="273"/>
        <v>43998854.061858304</v>
      </c>
      <c r="BF86" s="1" t="str">
        <f>CALIBRAZIONEVENETO!A78</f>
        <v>20 - 24</v>
      </c>
      <c r="BG86" s="10">
        <f>CALIBRAZIONEVENETO!B78</f>
        <v>384.922686059851</v>
      </c>
      <c r="BH86" s="10">
        <f>CALIBRAZIONEVENETO!C78</f>
        <v>428.32128561599444</v>
      </c>
      <c r="BI86" s="10">
        <f>CALIBRAZIONEVENETO!D78</f>
        <v>437.97477729968949</v>
      </c>
      <c r="BJ86" s="10">
        <f>CALIBRAZIONEVENETO!E78</f>
        <v>433.49789168044884</v>
      </c>
      <c r="BK86" s="10">
        <f>CALIBRAZIONEVENETO!F78</f>
        <v>433.68527149113442</v>
      </c>
      <c r="BL86" s="10">
        <f>CALIBRAZIONEVENETO!G78</f>
        <v>439.37280964792586</v>
      </c>
      <c r="BM86" s="10">
        <f>CALIBRAZIONEVENETO!H78</f>
        <v>461.85601236198727</v>
      </c>
      <c r="BN86" s="10">
        <f>CALIBRAZIONEVENETO!I78</f>
        <v>521.26149162880677</v>
      </c>
      <c r="BO86" s="10">
        <f>CALIBRAZIONEVENETO!J78</f>
        <v>486.8770868730029</v>
      </c>
      <c r="BP86" s="10">
        <f>CALIBRAZIONEVENETO!K78</f>
        <v>498.71369648612176</v>
      </c>
      <c r="BQ86" s="10">
        <f>CALIBRAZIONEVENETO!L78</f>
        <v>591.31419061448048</v>
      </c>
      <c r="BR86" s="10">
        <f>CALIBRAZIONEVENETO!M78</f>
        <v>633.17591490410757</v>
      </c>
      <c r="BS86" s="10">
        <f>CALIBRAZIONEVENETO!N78</f>
        <v>651.5569911621302</v>
      </c>
      <c r="BT86" s="10">
        <f>CALIBRAZIONEVENETO!O78</f>
        <v>673.94166741584024</v>
      </c>
      <c r="BU86" s="10">
        <f>CALIBRAZIONEVENETO!P78</f>
        <v>707.81373671725044</v>
      </c>
      <c r="BV86" s="10">
        <f>CALIBRAZIONEVENETO!Q78</f>
        <v>752.46652192453007</v>
      </c>
      <c r="BW86" s="10">
        <f>CALIBRAZIONEVENETO!R78</f>
        <v>795.03670596760799</v>
      </c>
      <c r="BX86" s="10">
        <f>CALIBRAZIONEVENETO!S78</f>
        <v>790.58757710099155</v>
      </c>
      <c r="BY86" s="10">
        <f>CALIBRAZIONEVENETO!T78</f>
        <v>813.93086033705742</v>
      </c>
      <c r="BZ86" s="10">
        <f>CALIBRAZIONEVENETO!U78</f>
        <v>830.56747085958102</v>
      </c>
      <c r="CA86" s="10">
        <f>CALIBRAZIONEVENETO!V78</f>
        <v>837.69313583245048</v>
      </c>
      <c r="CB86" s="10">
        <f>CALIBRAZIONEVENETO!W78</f>
        <v>820.70302604203812</v>
      </c>
      <c r="CC86" s="10">
        <f>CALIBRAZIONEVENETO!X78</f>
        <v>805.89790954531566</v>
      </c>
      <c r="CD86" s="10">
        <f>CALIBRAZIONEVENETO!Y78</f>
        <v>791.33206348551835</v>
      </c>
      <c r="CE86" s="22"/>
      <c r="CF86" s="22"/>
      <c r="CG86" s="22"/>
      <c r="CH86" s="22"/>
      <c r="CI86" s="22"/>
      <c r="CJ86" s="22"/>
      <c r="CK86" s="22"/>
      <c r="CL86" s="22"/>
      <c r="CM86" s="22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14"/>
      <c r="DA86" s="14"/>
      <c r="DB86" s="22"/>
      <c r="DC86" s="22"/>
      <c r="DD86" s="22"/>
      <c r="DE86" s="22"/>
      <c r="DF86" s="22"/>
      <c r="DG86" s="22"/>
      <c r="DH86" s="22"/>
      <c r="DI86" s="22"/>
      <c r="DJ86" s="14"/>
      <c r="DK86" s="14"/>
      <c r="DL86" s="14"/>
      <c r="DM86" s="14"/>
      <c r="DN86" s="14"/>
      <c r="DO86" s="14"/>
      <c r="DP86" s="14"/>
      <c r="DQ86" s="14"/>
      <c r="DR86" s="14"/>
      <c r="DS86" s="14"/>
      <c r="DT86" s="14"/>
      <c r="DU86" s="14"/>
      <c r="DV86" s="14"/>
      <c r="DW86" s="14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</row>
    <row r="87" spans="1:143" ht="22" thickTop="1" thickBot="1">
      <c r="A87" s="1" t="s">
        <v>4</v>
      </c>
      <c r="B87" s="2">
        <f t="shared" ref="B87:Y87" si="279">B7</f>
        <v>75614</v>
      </c>
      <c r="C87" s="2">
        <f t="shared" si="279"/>
        <v>77842</v>
      </c>
      <c r="D87" s="2">
        <f t="shared" si="279"/>
        <v>79619</v>
      </c>
      <c r="E87" s="2">
        <f t="shared" si="279"/>
        <v>80494</v>
      </c>
      <c r="F87" s="2">
        <f t="shared" si="279"/>
        <v>80421</v>
      </c>
      <c r="G87" s="2">
        <f t="shared" si="279"/>
        <v>79557</v>
      </c>
      <c r="H87" s="2">
        <f t="shared" si="279"/>
        <v>77843</v>
      </c>
      <c r="I87" s="2">
        <f t="shared" si="279"/>
        <v>76778</v>
      </c>
      <c r="J87" s="2">
        <f t="shared" si="279"/>
        <v>75416</v>
      </c>
      <c r="K87" s="2">
        <f t="shared" si="279"/>
        <v>74007</v>
      </c>
      <c r="L87" s="2">
        <f t="shared" si="279"/>
        <v>72364</v>
      </c>
      <c r="M87" s="2">
        <f t="shared" si="279"/>
        <v>70864</v>
      </c>
      <c r="N87" s="2">
        <f t="shared" si="279"/>
        <v>67901</v>
      </c>
      <c r="O87" s="2">
        <f t="shared" si="279"/>
        <v>65836</v>
      </c>
      <c r="P87" s="2">
        <f t="shared" si="279"/>
        <v>64258</v>
      </c>
      <c r="Q87" s="2">
        <f t="shared" si="279"/>
        <v>62519</v>
      </c>
      <c r="R87" s="2">
        <f t="shared" si="279"/>
        <v>60837</v>
      </c>
      <c r="S87" s="2">
        <f t="shared" si="279"/>
        <v>59634</v>
      </c>
      <c r="T87" s="2">
        <f t="shared" si="279"/>
        <v>59705</v>
      </c>
      <c r="U87" s="2">
        <f t="shared" si="279"/>
        <v>59093</v>
      </c>
      <c r="V87" s="2">
        <f t="shared" si="279"/>
        <v>58401</v>
      </c>
      <c r="W87" s="2">
        <f t="shared" si="279"/>
        <v>58013</v>
      </c>
      <c r="X87" s="2">
        <f t="shared" si="279"/>
        <v>58327</v>
      </c>
      <c r="Y87" s="2">
        <f t="shared" si="279"/>
        <v>57995</v>
      </c>
      <c r="AB87" s="1" t="str">
        <f t="shared" si="253"/>
        <v>25 - 29</v>
      </c>
      <c r="AC87" s="10">
        <f t="shared" si="255"/>
        <v>31045357.01710644</v>
      </c>
      <c r="AD87" s="10">
        <f t="shared" si="255"/>
        <v>35527633.007115148</v>
      </c>
      <c r="AE87" s="10">
        <f t="shared" si="255"/>
        <v>37129287.576697417</v>
      </c>
      <c r="AF87" s="10">
        <f t="shared" si="255"/>
        <v>37134359.502731465</v>
      </c>
      <c r="AG87" s="10">
        <f t="shared" si="255"/>
        <v>37106493.561754629</v>
      </c>
      <c r="AH87" s="10">
        <f t="shared" si="275"/>
        <v>37187911.577681951</v>
      </c>
      <c r="AI87" s="10">
        <f t="shared" si="256"/>
        <v>38256255.190378062</v>
      </c>
      <c r="AJ87" s="10">
        <f t="shared" si="257"/>
        <v>42604254.484925985</v>
      </c>
      <c r="AK87" s="10">
        <f t="shared" si="258"/>
        <v>39112998.459609188</v>
      </c>
      <c r="AL87" s="10">
        <f t="shared" si="259"/>
        <v>39348434.959912449</v>
      </c>
      <c r="AM87" s="10">
        <f t="shared" si="260"/>
        <v>45665536.36367742</v>
      </c>
      <c r="AN87" s="10">
        <f t="shared" si="261"/>
        <v>47941395.447471678</v>
      </c>
      <c r="AO87" s="10">
        <f t="shared" si="262"/>
        <v>47332201.801994927</v>
      </c>
      <c r="AP87" s="10">
        <f t="shared" si="263"/>
        <v>47535435.520072721</v>
      </c>
      <c r="AQ87" s="10">
        <f t="shared" si="264"/>
        <v>48797013.376196235</v>
      </c>
      <c r="AR87" s="10">
        <f t="shared" si="265"/>
        <v>50540689.123778634</v>
      </c>
      <c r="AS87" s="10">
        <f t="shared" si="266"/>
        <v>52027049.646728061</v>
      </c>
      <c r="AT87" s="10">
        <f t="shared" si="267"/>
        <v>50761279.325339802</v>
      </c>
      <c r="AU87" s="10">
        <f t="shared" si="268"/>
        <v>52349368.388312936</v>
      </c>
      <c r="AV87" s="10">
        <f t="shared" si="269"/>
        <v>52864705.608905517</v>
      </c>
      <c r="AW87" s="10">
        <f t="shared" si="270"/>
        <v>52637936.619272158</v>
      </c>
      <c r="AX87" s="10">
        <f t="shared" si="271"/>
        <v>51227713.934646674</v>
      </c>
      <c r="AY87" s="10">
        <f t="shared" si="272"/>
        <v>50575861.022282839</v>
      </c>
      <c r="AZ87" s="10">
        <f t="shared" si="273"/>
        <v>49379072.952159069</v>
      </c>
      <c r="BF87" s="1" t="str">
        <f>CALIBRAZIONEVENETO!A79</f>
        <v>25 - 29</v>
      </c>
      <c r="BG87" s="10">
        <f>CALIBRAZIONEVENETO!B79</f>
        <v>410.57683784889622</v>
      </c>
      <c r="BH87" s="10">
        <f>CALIBRAZIONEVENETO!C79</f>
        <v>456.40699117590952</v>
      </c>
      <c r="BI87" s="10">
        <f>CALIBRAZIONEVENETO!D79</f>
        <v>466.33702478927665</v>
      </c>
      <c r="BJ87" s="10">
        <f>CALIBRAZIONEVENETO!E79</f>
        <v>461.33077624085598</v>
      </c>
      <c r="BK87" s="10">
        <f>CALIBRAZIONEVENETO!F79</f>
        <v>461.40303604474735</v>
      </c>
      <c r="BL87" s="10">
        <f>CALIBRAZIONEVENETO!G79</f>
        <v>467.43732892997411</v>
      </c>
      <c r="BM87" s="10">
        <f>CALIBRAZIONEVENETO!H79</f>
        <v>491.45401886332832</v>
      </c>
      <c r="BN87" s="10">
        <f>CALIBRAZIONEVENETO!I79</f>
        <v>554.90185319917146</v>
      </c>
      <c r="BO87" s="10">
        <f>CALIBRAZIONEVENETO!J79</f>
        <v>518.62997851396506</v>
      </c>
      <c r="BP87" s="10">
        <f>CALIBRAZIONEVENETO!K79</f>
        <v>531.68531300974837</v>
      </c>
      <c r="BQ87" s="10">
        <f>CALIBRAZIONEVENETO!L79</f>
        <v>631.05323591395472</v>
      </c>
      <c r="BR87" s="10">
        <f>CALIBRAZIONEVENETO!M79</f>
        <v>676.52680412440282</v>
      </c>
      <c r="BS87" s="10">
        <f>CALIBRAZIONEVENETO!N79</f>
        <v>697.07665280327137</v>
      </c>
      <c r="BT87" s="10">
        <f>CALIBRAZIONEVENETO!O79</f>
        <v>722.02800170230148</v>
      </c>
      <c r="BU87" s="10">
        <f>CALIBRAZIONEVENETO!P79</f>
        <v>759.39203486252666</v>
      </c>
      <c r="BV87" s="10">
        <f>CALIBRAZIONEVENETO!Q79</f>
        <v>808.40527077814158</v>
      </c>
      <c r="BW87" s="10">
        <f>CALIBRAZIONEVENETO!R79</f>
        <v>855.18762671939874</v>
      </c>
      <c r="BX87" s="10">
        <f>CALIBRAZIONEVENETO!S79</f>
        <v>851.21372581647722</v>
      </c>
      <c r="BY87" s="10">
        <f>CALIBRAZIONEVENETO!T79</f>
        <v>876.8004084802435</v>
      </c>
      <c r="BZ87" s="10">
        <f>CALIBRAZIONEVENETO!U79</f>
        <v>894.60182439384562</v>
      </c>
      <c r="CA87" s="10">
        <f>CALIBRAZIONEVENETO!V79</f>
        <v>901.31909760572864</v>
      </c>
      <c r="CB87" s="10">
        <f>CALIBRAZIONEVENETO!W79</f>
        <v>883.03852472112578</v>
      </c>
      <c r="CC87" s="10">
        <f>CALIBRAZIONEVENETO!X79</f>
        <v>867.10890363438614</v>
      </c>
      <c r="CD87" s="10">
        <f>CALIBRAZIONEVENETO!Y79</f>
        <v>851.43672647916321</v>
      </c>
      <c r="CE87" s="22"/>
      <c r="CF87" s="22"/>
      <c r="CG87" s="22"/>
      <c r="CH87" s="22"/>
      <c r="CI87" s="22"/>
      <c r="CJ87" s="22"/>
      <c r="CK87" s="22"/>
      <c r="CL87" s="22"/>
      <c r="CM87" s="22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22"/>
      <c r="DC87" s="22"/>
      <c r="DD87" s="22"/>
      <c r="DE87" s="22"/>
      <c r="DF87" s="22"/>
      <c r="DG87" s="22"/>
      <c r="DH87" s="22"/>
      <c r="DI87" s="22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</row>
    <row r="88" spans="1:143" ht="22" thickTop="1" thickBot="1">
      <c r="A88" s="1" t="s">
        <v>5</v>
      </c>
      <c r="B88" s="2">
        <f t="shared" ref="B88:Y88" si="280">B8</f>
        <v>64871</v>
      </c>
      <c r="C88" s="2">
        <f t="shared" si="280"/>
        <v>66846</v>
      </c>
      <c r="D88" s="2">
        <f t="shared" si="280"/>
        <v>69456</v>
      </c>
      <c r="E88" s="2">
        <f t="shared" si="280"/>
        <v>71294</v>
      </c>
      <c r="F88" s="2">
        <f t="shared" si="280"/>
        <v>74068</v>
      </c>
      <c r="G88" s="2">
        <f t="shared" si="280"/>
        <v>76848</v>
      </c>
      <c r="H88" s="2">
        <f t="shared" si="280"/>
        <v>79272</v>
      </c>
      <c r="I88" s="2">
        <f t="shared" si="280"/>
        <v>80775</v>
      </c>
      <c r="J88" s="2">
        <f t="shared" si="280"/>
        <v>81945</v>
      </c>
      <c r="K88" s="2">
        <f t="shared" si="280"/>
        <v>82099</v>
      </c>
      <c r="L88" s="2">
        <f t="shared" si="280"/>
        <v>81499</v>
      </c>
      <c r="M88" s="2">
        <f t="shared" si="280"/>
        <v>80057</v>
      </c>
      <c r="N88" s="2">
        <f t="shared" si="280"/>
        <v>78981</v>
      </c>
      <c r="O88" s="2">
        <f t="shared" si="280"/>
        <v>78493</v>
      </c>
      <c r="P88" s="2">
        <f t="shared" si="280"/>
        <v>77783</v>
      </c>
      <c r="Q88" s="2">
        <f t="shared" si="280"/>
        <v>76911</v>
      </c>
      <c r="R88" s="2">
        <f t="shared" si="280"/>
        <v>76037</v>
      </c>
      <c r="S88" s="2">
        <f t="shared" si="280"/>
        <v>74088</v>
      </c>
      <c r="T88" s="2">
        <f t="shared" si="280"/>
        <v>72441</v>
      </c>
      <c r="U88" s="2">
        <f t="shared" si="280"/>
        <v>70390</v>
      </c>
      <c r="V88" s="2">
        <f t="shared" si="280"/>
        <v>67638</v>
      </c>
      <c r="W88" s="2">
        <f t="shared" si="280"/>
        <v>65587</v>
      </c>
      <c r="X88" s="2">
        <f t="shared" si="280"/>
        <v>64731</v>
      </c>
      <c r="Y88" s="2">
        <f t="shared" si="280"/>
        <v>64672</v>
      </c>
      <c r="AB88" s="1" t="str">
        <f t="shared" si="253"/>
        <v>30 - 34</v>
      </c>
      <c r="AC88" s="10">
        <f t="shared" si="255"/>
        <v>28782177.024486862</v>
      </c>
      <c r="AD88" s="10">
        <f t="shared" si="255"/>
        <v>32861033.207957454</v>
      </c>
      <c r="AE88" s="10">
        <f t="shared" si="255"/>
        <v>34780429.005154818</v>
      </c>
      <c r="AF88" s="10">
        <f t="shared" si="255"/>
        <v>35218201.60165523</v>
      </c>
      <c r="AG88" s="10">
        <f t="shared" si="255"/>
        <v>36500704.646518879</v>
      </c>
      <c r="AH88" s="10">
        <f t="shared" si="275"/>
        <v>38278346.760542683</v>
      </c>
      <c r="AI88" s="10">
        <f t="shared" si="256"/>
        <v>41431629.276117817</v>
      </c>
      <c r="AJ88" s="10">
        <f t="shared" si="257"/>
        <v>47586767.244888783</v>
      </c>
      <c r="AK88" s="10">
        <f t="shared" si="258"/>
        <v>45058402.069255844</v>
      </c>
      <c r="AL88" s="10">
        <f t="shared" si="259"/>
        <v>46231532.975578226</v>
      </c>
      <c r="AM88" s="10">
        <f t="shared" si="260"/>
        <v>54434229.021291398</v>
      </c>
      <c r="AN88" s="10">
        <f t="shared" si="261"/>
        <v>57308327.629433192</v>
      </c>
      <c r="AO88" s="10">
        <f t="shared" si="262"/>
        <v>58264703.951692708</v>
      </c>
      <c r="AP88" s="10">
        <f t="shared" si="263"/>
        <v>60016258.530143626</v>
      </c>
      <c r="AQ88" s="10">
        <f t="shared" si="264"/>
        <v>62626644.97148332</v>
      </c>
      <c r="AR88" s="10">
        <f t="shared" si="265"/>
        <v>66043862.319581427</v>
      </c>
      <c r="AS88" s="10">
        <f t="shared" si="266"/>
        <v>69253146.032429725</v>
      </c>
      <c r="AT88" s="10">
        <f t="shared" si="267"/>
        <v>67401945.791501105</v>
      </c>
      <c r="AU88" s="10">
        <f t="shared" si="268"/>
        <v>68198775.989444613</v>
      </c>
      <c r="AV88" s="10">
        <f t="shared" si="269"/>
        <v>68015234.077320874</v>
      </c>
      <c r="AW88" s="10">
        <f t="shared" si="270"/>
        <v>66342837.126882479</v>
      </c>
      <c r="AX88" s="10">
        <f t="shared" si="271"/>
        <v>63026345.660716087</v>
      </c>
      <c r="AY88" s="10">
        <f t="shared" si="272"/>
        <v>61081637.514131948</v>
      </c>
      <c r="AZ88" s="10">
        <f t="shared" si="273"/>
        <v>59922976.931266651</v>
      </c>
      <c r="BF88" s="1" t="str">
        <f>CALIBRAZIONEVENETO!A80</f>
        <v>30 - 34</v>
      </c>
      <c r="BG88" s="10">
        <f>CALIBRAZIONEVENETO!B80</f>
        <v>443.68326408544436</v>
      </c>
      <c r="BH88" s="10">
        <f>CALIBRAZIONEVENETO!C80</f>
        <v>491.59311264634317</v>
      </c>
      <c r="BI88" s="10">
        <f>CALIBRAZIONEVENETO!D80</f>
        <v>500.7548520668455</v>
      </c>
      <c r="BJ88" s="10">
        <f>CALIBRAZIONEVENETO!E80</f>
        <v>493.98549108838375</v>
      </c>
      <c r="BK88" s="10">
        <f>CALIBRAZIONEVENETO!F80</f>
        <v>492.79992232163528</v>
      </c>
      <c r="BL88" s="10">
        <f>CALIBRAZIONEVENETO!G80</f>
        <v>498.10465803329538</v>
      </c>
      <c r="BM88" s="10">
        <f>CALIBRAZIONEVENETO!H80</f>
        <v>522.65149455189498</v>
      </c>
      <c r="BN88" s="10">
        <f>CALIBRAZIONEVENETO!I80</f>
        <v>589.12741869252591</v>
      </c>
      <c r="BO88" s="10">
        <f>CALIBRAZIONEVENETO!J80</f>
        <v>549.86151771622235</v>
      </c>
      <c r="BP88" s="10">
        <f>CALIBRAZIONEVENETO!K80</f>
        <v>563.11931906086829</v>
      </c>
      <c r="BQ88" s="10">
        <f>CALIBRAZIONEVENETO!L80</f>
        <v>667.91284581763455</v>
      </c>
      <c r="BR88" s="10">
        <f>CALIBRAZIONEVENETO!M80</f>
        <v>715.8440564776746</v>
      </c>
      <c r="BS88" s="10">
        <f>CALIBRAZIONEVENETO!N80</f>
        <v>737.70532092139513</v>
      </c>
      <c r="BT88" s="10">
        <f>CALIBRAZIONEVENETO!O80</f>
        <v>764.60650669669428</v>
      </c>
      <c r="BU88" s="10">
        <f>CALIBRAZIONEVENETO!P80</f>
        <v>805.14566128181377</v>
      </c>
      <c r="BV88" s="10">
        <f>CALIBRAZIONEVENETO!Q80</f>
        <v>858.705026843773</v>
      </c>
      <c r="BW88" s="10">
        <f>CALIBRAZIONEVENETO!R80</f>
        <v>910.78219856687826</v>
      </c>
      <c r="BX88" s="10">
        <f>CALIBRAZIONEVENETO!S80</f>
        <v>909.755234201235</v>
      </c>
      <c r="BY88" s="10">
        <f>CALIBRAZIONEVENETO!T80</f>
        <v>941.43890875946795</v>
      </c>
      <c r="BZ88" s="10">
        <f>CALIBRAZIONEVENETO!U80</f>
        <v>966.26273728258093</v>
      </c>
      <c r="CA88" s="10">
        <f>CALIBRAZIONEVENETO!V80</f>
        <v>980.85154982232586</v>
      </c>
      <c r="CB88" s="10">
        <f>CALIBRAZIONEVENETO!W80</f>
        <v>960.95789806998471</v>
      </c>
      <c r="CC88" s="10">
        <f>CALIBRAZIONEVENETO!X80</f>
        <v>943.62264624572379</v>
      </c>
      <c r="CD88" s="10">
        <f>CALIBRAZIONEVENETO!Y80</f>
        <v>926.56755522121864</v>
      </c>
      <c r="CE88" s="22"/>
      <c r="CF88" s="22"/>
      <c r="CG88" s="22"/>
      <c r="CH88" s="22"/>
      <c r="CI88" s="22"/>
      <c r="CJ88" s="22"/>
      <c r="CK88" s="22"/>
      <c r="CL88" s="22"/>
      <c r="CM88" s="22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22"/>
      <c r="DC88" s="22"/>
      <c r="DD88" s="22"/>
      <c r="DE88" s="22"/>
      <c r="DF88" s="22"/>
      <c r="DG88" s="22"/>
      <c r="DH88" s="22"/>
      <c r="DI88" s="22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</row>
    <row r="89" spans="1:143" ht="22" thickTop="1" thickBot="1">
      <c r="A89" s="1" t="s">
        <v>6</v>
      </c>
      <c r="B89" s="2">
        <f t="shared" ref="B89:Y89" si="281">B9</f>
        <v>59339</v>
      </c>
      <c r="C89" s="2">
        <f t="shared" si="281"/>
        <v>59504</v>
      </c>
      <c r="D89" s="2">
        <f t="shared" si="281"/>
        <v>60553</v>
      </c>
      <c r="E89" s="2">
        <f t="shared" si="281"/>
        <v>61900</v>
      </c>
      <c r="F89" s="2">
        <f t="shared" si="281"/>
        <v>63257</v>
      </c>
      <c r="G89" s="2">
        <f t="shared" si="281"/>
        <v>65376</v>
      </c>
      <c r="H89" s="2">
        <f t="shared" si="281"/>
        <v>67508</v>
      </c>
      <c r="I89" s="2">
        <f t="shared" si="281"/>
        <v>70074</v>
      </c>
      <c r="J89" s="2">
        <f t="shared" si="281"/>
        <v>72090</v>
      </c>
      <c r="K89" s="2">
        <f t="shared" si="281"/>
        <v>74920</v>
      </c>
      <c r="L89" s="2">
        <f t="shared" si="281"/>
        <v>77844</v>
      </c>
      <c r="M89" s="2">
        <f t="shared" si="281"/>
        <v>80399</v>
      </c>
      <c r="N89" s="2">
        <f t="shared" si="281"/>
        <v>81876</v>
      </c>
      <c r="O89" s="2">
        <f t="shared" si="281"/>
        <v>83418</v>
      </c>
      <c r="P89" s="2">
        <f t="shared" si="281"/>
        <v>84184</v>
      </c>
      <c r="Q89" s="2">
        <f t="shared" si="281"/>
        <v>84199</v>
      </c>
      <c r="R89" s="2">
        <f t="shared" si="281"/>
        <v>83090</v>
      </c>
      <c r="S89" s="2">
        <f t="shared" si="281"/>
        <v>82521</v>
      </c>
      <c r="T89" s="2">
        <f t="shared" si="281"/>
        <v>82063</v>
      </c>
      <c r="U89" s="2">
        <f t="shared" si="281"/>
        <v>81310</v>
      </c>
      <c r="V89" s="2">
        <f t="shared" si="281"/>
        <v>80052</v>
      </c>
      <c r="W89" s="2">
        <f t="shared" si="281"/>
        <v>78740</v>
      </c>
      <c r="X89" s="2">
        <f t="shared" si="281"/>
        <v>76504</v>
      </c>
      <c r="Y89" s="2">
        <f t="shared" si="281"/>
        <v>74825</v>
      </c>
      <c r="AB89" s="1" t="str">
        <f t="shared" si="253"/>
        <v>35 - 39</v>
      </c>
      <c r="AC89" s="10">
        <f t="shared" si="255"/>
        <v>29435430.840877201</v>
      </c>
      <c r="AD89" s="10">
        <f t="shared" si="255"/>
        <v>32537515.994982686</v>
      </c>
      <c r="AE89" s="10">
        <f t="shared" si="255"/>
        <v>33556669.333732352</v>
      </c>
      <c r="AF89" s="10">
        <f t="shared" si="255"/>
        <v>33669212.701773852</v>
      </c>
      <c r="AG89" s="10">
        <f t="shared" si="255"/>
        <v>34155055.460035384</v>
      </c>
      <c r="AH89" s="10">
        <f t="shared" si="275"/>
        <v>35506763.629811481</v>
      </c>
      <c r="AI89" s="10">
        <f t="shared" si="256"/>
        <v>38290698.519726679</v>
      </c>
      <c r="AJ89" s="10">
        <f t="shared" si="257"/>
        <v>44597286.076602496</v>
      </c>
      <c r="AK89" s="10">
        <f t="shared" si="258"/>
        <v>42633521.618828751</v>
      </c>
      <c r="AL89" s="10">
        <f t="shared" si="259"/>
        <v>45181686.904989816</v>
      </c>
      <c r="AM89" s="10">
        <f t="shared" si="260"/>
        <v>55450137.470762722</v>
      </c>
      <c r="AN89" s="10">
        <f t="shared" si="261"/>
        <v>61130411.028297208</v>
      </c>
      <c r="AO89" s="10">
        <f t="shared" si="262"/>
        <v>63896005.286863044</v>
      </c>
      <c r="AP89" s="10">
        <f t="shared" si="263"/>
        <v>67199201.325201541</v>
      </c>
      <c r="AQ89" s="10">
        <f t="shared" si="264"/>
        <v>71113466.24621585</v>
      </c>
      <c r="AR89" s="10">
        <f t="shared" si="265"/>
        <v>75523926.899231076</v>
      </c>
      <c r="AS89" s="10">
        <f t="shared" si="266"/>
        <v>78674489.875500634</v>
      </c>
      <c r="AT89" s="10">
        <f t="shared" si="267"/>
        <v>77640282.915339336</v>
      </c>
      <c r="AU89" s="10">
        <f t="shared" si="268"/>
        <v>79430561.402075052</v>
      </c>
      <c r="AV89" s="10">
        <f t="shared" si="269"/>
        <v>80239198.22984536</v>
      </c>
      <c r="AW89" s="10">
        <f t="shared" si="270"/>
        <v>79578301.210506856</v>
      </c>
      <c r="AX89" s="10">
        <f t="shared" si="271"/>
        <v>76686508.596110821</v>
      </c>
      <c r="AY89" s="10">
        <f t="shared" si="272"/>
        <v>73164716.204147503</v>
      </c>
      <c r="AZ89" s="10">
        <f t="shared" si="273"/>
        <v>70265640.415395588</v>
      </c>
      <c r="BF89" s="1" t="str">
        <f>CALIBRAZIONEVENETO!A81</f>
        <v>35 - 39</v>
      </c>
      <c r="BG89" s="10">
        <f>CALIBRAZIONEVENETO!B81</f>
        <v>496.05539090441704</v>
      </c>
      <c r="BH89" s="10">
        <f>CALIBRAZIONEVENETO!C81</f>
        <v>546.81224783178754</v>
      </c>
      <c r="BI89" s="10">
        <f>CALIBRAZIONEVENETO!D81</f>
        <v>554.1702200342238</v>
      </c>
      <c r="BJ89" s="10">
        <f>CALIBRAZIONEVENETO!E81</f>
        <v>543.92912280733208</v>
      </c>
      <c r="BK89" s="10">
        <f>CALIBRAZIONEVENETO!F81</f>
        <v>539.9411205089616</v>
      </c>
      <c r="BL89" s="10">
        <f>CALIBRAZIONEVENETO!G81</f>
        <v>543.1161837648599</v>
      </c>
      <c r="BM89" s="10">
        <f>CALIBRAZIONEVENETO!H81</f>
        <v>567.20238371343657</v>
      </c>
      <c r="BN89" s="10">
        <f>CALIBRAZIONEVENETO!I81</f>
        <v>636.43128801841624</v>
      </c>
      <c r="BO89" s="10">
        <f>CALIBRAZIONEVENETO!J81</f>
        <v>591.39300345164031</v>
      </c>
      <c r="BP89" s="10">
        <f>CALIBRAZIONEVENETO!K81</f>
        <v>603.06576221289129</v>
      </c>
      <c r="BQ89" s="10">
        <f>CALIBRAZIONEVENETO!L81</f>
        <v>712.32384603518221</v>
      </c>
      <c r="BR89" s="10">
        <f>CALIBRAZIONEVENETO!M81</f>
        <v>760.33795231653642</v>
      </c>
      <c r="BS89" s="10">
        <f>CALIBRAZIONEVENETO!N81</f>
        <v>780.39969327840936</v>
      </c>
      <c r="BT89" s="10">
        <f>CALIBRAZIONEVENETO!O81</f>
        <v>805.57195479634538</v>
      </c>
      <c r="BU89" s="10">
        <f>CALIBRAZIONEVENETO!P81</f>
        <v>844.73850430266862</v>
      </c>
      <c r="BV89" s="10">
        <f>CALIBRAZIONEVENETO!Q81</f>
        <v>896.96940461562576</v>
      </c>
      <c r="BW89" s="10">
        <f>CALIBRAZIONEVENETO!R81</f>
        <v>946.85870592731533</v>
      </c>
      <c r="BX89" s="10">
        <f>CALIBRAZIONEVENETO!S81</f>
        <v>940.85484804279326</v>
      </c>
      <c r="BY89" s="10">
        <f>CALIBRAZIONEVENETO!T81</f>
        <v>967.92173576490075</v>
      </c>
      <c r="BZ89" s="10">
        <f>CALIBRAZIONEVENETO!U81</f>
        <v>986.8306263663186</v>
      </c>
      <c r="CA89" s="10">
        <f>CALIBRAZIONEVENETO!V81</f>
        <v>994.08261143390359</v>
      </c>
      <c r="CB89" s="10">
        <f>CALIBRAZIONEVENETO!W81</f>
        <v>973.9206070118214</v>
      </c>
      <c r="CC89" s="10">
        <f>CALIBRAZIONEVENETO!X81</f>
        <v>956.35151370055814</v>
      </c>
      <c r="CD89" s="10">
        <f>CALIBRAZIONEVENETO!Y81</f>
        <v>939.06636037949329</v>
      </c>
      <c r="CE89" s="22"/>
      <c r="CF89" s="22"/>
      <c r="CG89" s="22"/>
      <c r="CH89" s="22"/>
      <c r="CI89" s="22"/>
      <c r="CJ89" s="22"/>
      <c r="CK89" s="22"/>
      <c r="CL89" s="22"/>
      <c r="CM89" s="22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22"/>
      <c r="DC89" s="22"/>
      <c r="DD89" s="22"/>
      <c r="DE89" s="22"/>
      <c r="DF89" s="22"/>
      <c r="DG89" s="22"/>
      <c r="DH89" s="22"/>
      <c r="DI89" s="22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</row>
    <row r="90" spans="1:143" ht="22" thickTop="1" thickBot="1">
      <c r="A90" s="1" t="s">
        <v>7</v>
      </c>
      <c r="B90" s="2">
        <f t="shared" ref="B90:Y90" si="282">B10</f>
        <v>58649</v>
      </c>
      <c r="C90" s="2">
        <f t="shared" si="282"/>
        <v>61327</v>
      </c>
      <c r="D90" s="2">
        <f t="shared" si="282"/>
        <v>59773</v>
      </c>
      <c r="E90" s="2">
        <f t="shared" si="282"/>
        <v>59404</v>
      </c>
      <c r="F90" s="2">
        <f t="shared" si="282"/>
        <v>59052</v>
      </c>
      <c r="G90" s="2">
        <f t="shared" si="282"/>
        <v>59460</v>
      </c>
      <c r="H90" s="2">
        <f t="shared" si="282"/>
        <v>59657</v>
      </c>
      <c r="I90" s="2">
        <f t="shared" si="282"/>
        <v>60709</v>
      </c>
      <c r="J90" s="2">
        <f t="shared" si="282"/>
        <v>62141</v>
      </c>
      <c r="K90" s="2">
        <f t="shared" si="282"/>
        <v>63543</v>
      </c>
      <c r="L90" s="2">
        <f t="shared" si="282"/>
        <v>65702</v>
      </c>
      <c r="M90" s="2">
        <f t="shared" si="282"/>
        <v>67951</v>
      </c>
      <c r="N90" s="2">
        <f t="shared" si="282"/>
        <v>70454</v>
      </c>
      <c r="O90" s="2">
        <f t="shared" si="282"/>
        <v>72775</v>
      </c>
      <c r="P90" s="2">
        <f t="shared" si="282"/>
        <v>76157</v>
      </c>
      <c r="Q90" s="2">
        <f t="shared" si="282"/>
        <v>79493</v>
      </c>
      <c r="R90" s="2">
        <f t="shared" si="282"/>
        <v>82320</v>
      </c>
      <c r="S90" s="2">
        <f t="shared" si="282"/>
        <v>84216</v>
      </c>
      <c r="T90" s="2">
        <f t="shared" si="282"/>
        <v>85957</v>
      </c>
      <c r="U90" s="2">
        <f t="shared" si="282"/>
        <v>86848</v>
      </c>
      <c r="V90" s="2">
        <f t="shared" si="282"/>
        <v>86729</v>
      </c>
      <c r="W90" s="2">
        <f t="shared" si="282"/>
        <v>85647</v>
      </c>
      <c r="X90" s="2">
        <f t="shared" si="282"/>
        <v>84648</v>
      </c>
      <c r="Y90" s="2">
        <f t="shared" si="282"/>
        <v>84404</v>
      </c>
      <c r="AB90" s="1" t="str">
        <f t="shared" si="253"/>
        <v>40 - 44</v>
      </c>
      <c r="AC90" s="10">
        <f t="shared" si="255"/>
        <v>34146151.049821436</v>
      </c>
      <c r="AD90" s="10">
        <f t="shared" si="255"/>
        <v>39166584.660103083</v>
      </c>
      <c r="AE90" s="10">
        <f t="shared" si="255"/>
        <v>38487914.944243371</v>
      </c>
      <c r="AF90" s="10">
        <f t="shared" si="255"/>
        <v>37340351.211014859</v>
      </c>
      <c r="AG90" s="10">
        <f t="shared" si="255"/>
        <v>36640526.283668362</v>
      </c>
      <c r="AH90" s="10">
        <f t="shared" si="275"/>
        <v>36897837.656723075</v>
      </c>
      <c r="AI90" s="10">
        <f t="shared" si="256"/>
        <v>38437743.015141398</v>
      </c>
      <c r="AJ90" s="10">
        <f t="shared" si="257"/>
        <v>43636000.964694284</v>
      </c>
      <c r="AK90" s="10">
        <f t="shared" si="258"/>
        <v>41268741.849068962</v>
      </c>
      <c r="AL90" s="10">
        <f t="shared" si="259"/>
        <v>42796780.574265324</v>
      </c>
      <c r="AM90" s="10">
        <f t="shared" si="260"/>
        <v>51996656.944657512</v>
      </c>
      <c r="AN90" s="10">
        <f t="shared" si="261"/>
        <v>57126290.147021309</v>
      </c>
      <c r="AO90" s="10">
        <f t="shared" si="262"/>
        <v>60532553.367525205</v>
      </c>
      <c r="AP90" s="10">
        <f t="shared" si="263"/>
        <v>64305493.803042166</v>
      </c>
      <c r="AQ90" s="10">
        <f t="shared" si="264"/>
        <v>70354595.498477548</v>
      </c>
      <c r="AR90" s="10">
        <f t="shared" si="265"/>
        <v>77804599.657415748</v>
      </c>
      <c r="AS90" s="10">
        <f t="shared" si="266"/>
        <v>84936789.700153142</v>
      </c>
      <c r="AT90" s="10">
        <f t="shared" si="267"/>
        <v>86300925.112194672</v>
      </c>
      <c r="AU90" s="10">
        <f t="shared" si="268"/>
        <v>90657435.589039132</v>
      </c>
      <c r="AV90" s="10">
        <f t="shared" si="269"/>
        <v>93507304.363803789</v>
      </c>
      <c r="AW90" s="10">
        <f t="shared" si="270"/>
        <v>94261077.597854853</v>
      </c>
      <c r="AX90" s="10">
        <f t="shared" si="271"/>
        <v>91197155.930692717</v>
      </c>
      <c r="AY90" s="10">
        <f t="shared" si="272"/>
        <v>88507451.388606206</v>
      </c>
      <c r="AZ90" s="10">
        <f t="shared" si="273"/>
        <v>86657248.701194257</v>
      </c>
      <c r="BF90" s="1" t="str">
        <f>CALIBRAZIONEVENETO!A82</f>
        <v>40 - 44</v>
      </c>
      <c r="BG90" s="10">
        <f>CALIBRAZIONEVENETO!B82</f>
        <v>582.21199082373846</v>
      </c>
      <c r="BH90" s="10">
        <f>CALIBRAZIONEVENETO!C82</f>
        <v>638.6515671743781</v>
      </c>
      <c r="BI90" s="10">
        <f>CALIBRAZIONEVENETO!D82</f>
        <v>643.90134248311733</v>
      </c>
      <c r="BJ90" s="10">
        <f>CALIBRAZIONEVENETO!E82</f>
        <v>628.58311243375636</v>
      </c>
      <c r="BK90" s="10">
        <f>CALIBRAZIONEVENETO!F82</f>
        <v>620.47900636165355</v>
      </c>
      <c r="BL90" s="10">
        <f>CALIBRAZIONEVENETO!G82</f>
        <v>620.54890105487846</v>
      </c>
      <c r="BM90" s="10">
        <f>CALIBRAZIONEVENETO!H82</f>
        <v>644.31236929683689</v>
      </c>
      <c r="BN90" s="10">
        <f>CALIBRAZIONEVENETO!I82</f>
        <v>718.77317967178317</v>
      </c>
      <c r="BO90" s="10">
        <f>CALIBRAZIONEVENETO!J82</f>
        <v>664.11454352310011</v>
      </c>
      <c r="BP90" s="10">
        <f>CALIBRAZIONEVENETO!K82</f>
        <v>673.50897147231512</v>
      </c>
      <c r="BQ90" s="10">
        <f>CALIBRAZIONEVENETO!L82</f>
        <v>791.40143290398328</v>
      </c>
      <c r="BR90" s="10">
        <f>CALIBRAZIONEVENETO!M82</f>
        <v>840.69829946610514</v>
      </c>
      <c r="BS90" s="10">
        <f>CALIBRAZIONEVENETO!N82</f>
        <v>859.17837692005003</v>
      </c>
      <c r="BT90" s="10">
        <f>CALIBRAZIONEVENETO!O82</f>
        <v>883.62066373125617</v>
      </c>
      <c r="BU90" s="10">
        <f>CALIBRAZIONEVENETO!P82</f>
        <v>923.8099649208549</v>
      </c>
      <c r="BV90" s="10">
        <f>CALIBRAZIONEVENETO!Q82</f>
        <v>978.76038968734042</v>
      </c>
      <c r="BW90" s="10">
        <f>CALIBRAZIONEVENETO!R82</f>
        <v>1031.7880187093433</v>
      </c>
      <c r="BX90" s="10">
        <f>CALIBRAZIONEVENETO!S82</f>
        <v>1024.7568765103385</v>
      </c>
      <c r="BY90" s="10">
        <f>CALIBRAZIONEVENETO!T82</f>
        <v>1054.6835695643069</v>
      </c>
      <c r="BZ90" s="10">
        <f>CALIBRAZIONEVENETO!U82</f>
        <v>1076.677693945788</v>
      </c>
      <c r="CA90" s="10">
        <f>CALIBRAZIONEVENETO!V82</f>
        <v>1086.8461252620791</v>
      </c>
      <c r="CB90" s="10">
        <f>CALIBRAZIONEVENETO!W82</f>
        <v>1064.8026893025176</v>
      </c>
      <c r="CC90" s="10">
        <f>CALIBRAZIONEVENETO!X82</f>
        <v>1045.5941237667305</v>
      </c>
      <c r="CD90" s="10">
        <f>CALIBRAZIONEVENETO!Y82</f>
        <v>1026.6959942798239</v>
      </c>
      <c r="CE90" s="22"/>
      <c r="CF90" s="22"/>
      <c r="CG90" s="22"/>
      <c r="CH90" s="22"/>
      <c r="CI90" s="22"/>
      <c r="CJ90" s="22"/>
      <c r="CK90" s="22"/>
      <c r="CL90" s="22"/>
      <c r="CM90" s="22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22"/>
      <c r="DC90" s="22"/>
      <c r="DD90" s="22"/>
      <c r="DE90" s="22"/>
      <c r="DF90" s="22"/>
      <c r="DG90" s="22"/>
      <c r="DH90" s="22"/>
      <c r="DI90" s="22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</row>
    <row r="91" spans="1:143" ht="22" thickTop="1" thickBot="1">
      <c r="A91" s="1" t="s">
        <v>8</v>
      </c>
      <c r="B91" s="2">
        <f t="shared" ref="B91:Y91" si="283">B11</f>
        <v>58006</v>
      </c>
      <c r="C91" s="2">
        <f t="shared" si="283"/>
        <v>55871</v>
      </c>
      <c r="D91" s="2">
        <f t="shared" si="283"/>
        <v>56946</v>
      </c>
      <c r="E91" s="2">
        <f t="shared" si="283"/>
        <v>57168</v>
      </c>
      <c r="F91" s="2">
        <f t="shared" si="283"/>
        <v>57548</v>
      </c>
      <c r="G91" s="2">
        <f t="shared" si="283"/>
        <v>58158</v>
      </c>
      <c r="H91" s="2">
        <f t="shared" si="283"/>
        <v>60853</v>
      </c>
      <c r="I91" s="2">
        <f t="shared" si="283"/>
        <v>59460</v>
      </c>
      <c r="J91" s="2">
        <f t="shared" si="283"/>
        <v>59264</v>
      </c>
      <c r="K91" s="2">
        <f t="shared" si="283"/>
        <v>58942</v>
      </c>
      <c r="L91" s="2">
        <f t="shared" si="283"/>
        <v>59385</v>
      </c>
      <c r="M91" s="2">
        <f t="shared" si="283"/>
        <v>59597</v>
      </c>
      <c r="N91" s="2">
        <f t="shared" si="283"/>
        <v>60670</v>
      </c>
      <c r="O91" s="2">
        <f t="shared" si="283"/>
        <v>62216</v>
      </c>
      <c r="P91" s="2">
        <f t="shared" si="283"/>
        <v>64123</v>
      </c>
      <c r="Q91" s="2">
        <f t="shared" si="283"/>
        <v>66633</v>
      </c>
      <c r="R91" s="2">
        <f t="shared" si="283"/>
        <v>69290</v>
      </c>
      <c r="S91" s="2">
        <f t="shared" si="283"/>
        <v>72049</v>
      </c>
      <c r="T91" s="2">
        <f t="shared" si="283"/>
        <v>74567</v>
      </c>
      <c r="U91" s="2">
        <f t="shared" si="283"/>
        <v>77663</v>
      </c>
      <c r="V91" s="2">
        <f t="shared" si="283"/>
        <v>80739</v>
      </c>
      <c r="W91" s="2">
        <f t="shared" si="283"/>
        <v>83432</v>
      </c>
      <c r="X91" s="2">
        <f t="shared" si="283"/>
        <v>84844</v>
      </c>
      <c r="Y91" s="2">
        <f t="shared" si="283"/>
        <v>87015</v>
      </c>
      <c r="AB91" s="1" t="str">
        <f t="shared" si="253"/>
        <v>45 - 49</v>
      </c>
      <c r="AC91" s="10">
        <f t="shared" si="255"/>
        <v>41421051.381273113</v>
      </c>
      <c r="AD91" s="10">
        <f t="shared" si="255"/>
        <v>43677230.338109173</v>
      </c>
      <c r="AE91" s="10">
        <f t="shared" si="255"/>
        <v>44769621.390503407</v>
      </c>
      <c r="AF91" s="10">
        <f t="shared" si="255"/>
        <v>43737683.021056205</v>
      </c>
      <c r="AG91" s="10">
        <f t="shared" si="255"/>
        <v>43297753.469799854</v>
      </c>
      <c r="AH91" s="10">
        <f t="shared" si="275"/>
        <v>43569050.286541551</v>
      </c>
      <c r="AI91" s="10">
        <f t="shared" si="256"/>
        <v>47093718.512146376</v>
      </c>
      <c r="AJ91" s="10">
        <f t="shared" si="257"/>
        <v>51038164.234453976</v>
      </c>
      <c r="AK91" s="10">
        <f t="shared" si="258"/>
        <v>46698970.822312482</v>
      </c>
      <c r="AL91" s="10">
        <f t="shared" si="259"/>
        <v>46767451.008052796</v>
      </c>
      <c r="AM91" s="10">
        <f t="shared" si="260"/>
        <v>54937825.72392267</v>
      </c>
      <c r="AN91" s="10">
        <f t="shared" si="261"/>
        <v>58080157.99693539</v>
      </c>
      <c r="AO91" s="10">
        <f t="shared" si="262"/>
        <v>59891117.107521422</v>
      </c>
      <c r="AP91" s="10">
        <f t="shared" si="263"/>
        <v>62580338.738258258</v>
      </c>
      <c r="AQ91" s="10">
        <f t="shared" si="264"/>
        <v>66790669.841308847</v>
      </c>
      <c r="AR91" s="10">
        <f t="shared" si="265"/>
        <v>72827848.806002334</v>
      </c>
      <c r="AS91" s="10">
        <f t="shared" si="266"/>
        <v>79079898.602045774</v>
      </c>
      <c r="AT91" s="10">
        <f t="shared" si="267"/>
        <v>80929641.817766145</v>
      </c>
      <c r="AU91" s="10">
        <f t="shared" si="268"/>
        <v>85488030.471810475</v>
      </c>
      <c r="AV91" s="10">
        <f t="shared" si="269"/>
        <v>90241784.483192816</v>
      </c>
      <c r="AW91" s="10">
        <f t="shared" si="270"/>
        <v>94172239.96705085</v>
      </c>
      <c r="AX91" s="10">
        <f t="shared" si="271"/>
        <v>95339587.131129652</v>
      </c>
      <c r="AY91" s="10">
        <f t="shared" si="272"/>
        <v>95204119.81498082</v>
      </c>
      <c r="AZ91" s="10">
        <f t="shared" si="273"/>
        <v>95875461.00524883</v>
      </c>
      <c r="BF91" s="1" t="str">
        <f>CALIBRAZIONEVENETO!A83</f>
        <v>45 - 49</v>
      </c>
      <c r="BG91" s="10">
        <f>CALIBRAZIONEVENETO!B83</f>
        <v>714.08218772666817</v>
      </c>
      <c r="BH91" s="10">
        <f>CALIBRAZIONEVENETO!C83</f>
        <v>781.75136185336169</v>
      </c>
      <c r="BI91" s="10">
        <f>CALIBRAZIONEVENETO!D83</f>
        <v>786.17675324875154</v>
      </c>
      <c r="BJ91" s="10">
        <f>CALIBRAZIONEVENETO!E83</f>
        <v>765.07282082731956</v>
      </c>
      <c r="BK91" s="10">
        <f>CALIBRAZIONEVENETO!F83</f>
        <v>752.37633748870257</v>
      </c>
      <c r="BL91" s="10">
        <f>CALIBRAZIONEVENETO!G83</f>
        <v>749.14973497268738</v>
      </c>
      <c r="BM91" s="10">
        <f>CALIBRAZIONEVENETO!H83</f>
        <v>773.8931279007835</v>
      </c>
      <c r="BN91" s="10">
        <f>CALIBRAZIONEVENETO!I83</f>
        <v>858.36132247652165</v>
      </c>
      <c r="BO91" s="10">
        <f>CALIBRAZIONEVENETO!J83</f>
        <v>787.98209405899843</v>
      </c>
      <c r="BP91" s="10">
        <f>CALIBRAZIONEVENETO!K83</f>
        <v>793.4486615325709</v>
      </c>
      <c r="BQ91" s="10">
        <f>CALIBRAZIONEVENETO!L83</f>
        <v>925.11283529380603</v>
      </c>
      <c r="BR91" s="10">
        <f>CALIBRAZIONEVENETO!M83</f>
        <v>974.54834969772617</v>
      </c>
      <c r="BS91" s="10">
        <f>CALIBRAZIONEVENETO!N83</f>
        <v>987.16197638901303</v>
      </c>
      <c r="BT91" s="10">
        <f>CALIBRAZIONEVENETO!O83</f>
        <v>1005.8560296106831</v>
      </c>
      <c r="BU91" s="10">
        <f>CALIBRAZIONEVENETO!P83</f>
        <v>1041.6023866835433</v>
      </c>
      <c r="BV91" s="10">
        <f>CALIBRAZIONEVENETO!Q83</f>
        <v>1092.9696817793335</v>
      </c>
      <c r="BW91" s="10">
        <f>CALIBRAZIONEVENETO!R83</f>
        <v>1141.2887660852327</v>
      </c>
      <c r="BX91" s="10">
        <f>CALIBRAZIONEVENETO!S83</f>
        <v>1123.2583633050583</v>
      </c>
      <c r="BY91" s="10">
        <f>CALIBRAZIONEVENETO!T83</f>
        <v>1146.4592979710928</v>
      </c>
      <c r="BZ91" s="10">
        <f>CALIBRAZIONEVENETO!U83</f>
        <v>1161.9662449711293</v>
      </c>
      <c r="CA91" s="10">
        <f>CALIBRAZIONEVENETO!V83</f>
        <v>1166.3785774786763</v>
      </c>
      <c r="CB91" s="10">
        <f>CALIBRAZIONEVENETO!W83</f>
        <v>1142.7220626513765</v>
      </c>
      <c r="CC91" s="10">
        <f>CALIBRAZIONEVENETO!X83</f>
        <v>1122.1078663780681</v>
      </c>
      <c r="CD91" s="10">
        <f>CALIBRAZIONEVENETO!Y83</f>
        <v>1101.8268230218794</v>
      </c>
      <c r="CE91" s="22"/>
      <c r="CF91" s="22"/>
      <c r="CG91" s="22"/>
      <c r="CH91" s="22"/>
      <c r="CI91" s="22"/>
      <c r="CJ91" s="22"/>
      <c r="CK91" s="22"/>
      <c r="CL91" s="22"/>
      <c r="CM91" s="22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22"/>
      <c r="DC91" s="22"/>
      <c r="DD91" s="22"/>
      <c r="DE91" s="22"/>
      <c r="DF91" s="22"/>
      <c r="DG91" s="22"/>
      <c r="DH91" s="22"/>
      <c r="DI91" s="22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</row>
    <row r="92" spans="1:143" ht="22" thickTop="1" thickBot="1">
      <c r="A92" s="1" t="s">
        <v>9</v>
      </c>
      <c r="B92" s="2">
        <f t="shared" ref="B92:Y92" si="284">B12</f>
        <v>51722</v>
      </c>
      <c r="C92" s="2">
        <f t="shared" si="284"/>
        <v>53306</v>
      </c>
      <c r="D92" s="2">
        <f t="shared" si="284"/>
        <v>55490</v>
      </c>
      <c r="E92" s="2">
        <f t="shared" si="284"/>
        <v>57096</v>
      </c>
      <c r="F92" s="2">
        <f t="shared" si="284"/>
        <v>57817</v>
      </c>
      <c r="G92" s="2">
        <f t="shared" si="284"/>
        <v>57339</v>
      </c>
      <c r="H92" s="2">
        <f t="shared" si="284"/>
        <v>55191</v>
      </c>
      <c r="I92" s="2">
        <f t="shared" si="284"/>
        <v>56217</v>
      </c>
      <c r="J92" s="2">
        <f t="shared" si="284"/>
        <v>56538</v>
      </c>
      <c r="K92" s="2">
        <f t="shared" si="284"/>
        <v>57013</v>
      </c>
      <c r="L92" s="2">
        <f t="shared" si="284"/>
        <v>57674</v>
      </c>
      <c r="M92" s="2">
        <f t="shared" si="284"/>
        <v>60426</v>
      </c>
      <c r="N92" s="2">
        <f t="shared" si="284"/>
        <v>59015</v>
      </c>
      <c r="O92" s="2">
        <f t="shared" si="284"/>
        <v>58872</v>
      </c>
      <c r="P92" s="2">
        <f t="shared" si="284"/>
        <v>58819</v>
      </c>
      <c r="Q92" s="2">
        <f t="shared" si="284"/>
        <v>59594</v>
      </c>
      <c r="R92" s="2">
        <f t="shared" si="284"/>
        <v>60006</v>
      </c>
      <c r="S92" s="2">
        <f t="shared" si="284"/>
        <v>61412</v>
      </c>
      <c r="T92" s="2">
        <f t="shared" si="284"/>
        <v>63252</v>
      </c>
      <c r="U92" s="2">
        <f t="shared" si="284"/>
        <v>65050</v>
      </c>
      <c r="V92" s="2">
        <f t="shared" si="284"/>
        <v>67583</v>
      </c>
      <c r="W92" s="2">
        <f t="shared" si="284"/>
        <v>70118</v>
      </c>
      <c r="X92" s="2">
        <f t="shared" si="284"/>
        <v>72533</v>
      </c>
      <c r="Y92" s="2">
        <f t="shared" si="284"/>
        <v>75012</v>
      </c>
      <c r="AB92" s="1" t="str">
        <f t="shared" si="253"/>
        <v>50 - 54</v>
      </c>
      <c r="AC92" s="10">
        <f t="shared" si="255"/>
        <v>46115515.90750993</v>
      </c>
      <c r="AD92" s="10">
        <f t="shared" si="255"/>
        <v>52166571.443297386</v>
      </c>
      <c r="AE92" s="10">
        <f t="shared" si="255"/>
        <v>54740490.233405255</v>
      </c>
      <c r="AF92" s="10">
        <f t="shared" si="255"/>
        <v>54927538.481545374</v>
      </c>
      <c r="AG92" s="10">
        <f t="shared" si="255"/>
        <v>54794699.743247136</v>
      </c>
      <c r="AH92" s="10">
        <f t="shared" si="275"/>
        <v>54183160.540483572</v>
      </c>
      <c r="AI92" s="10">
        <f t="shared" si="256"/>
        <v>53925434.296224736</v>
      </c>
      <c r="AJ92" s="10">
        <f t="shared" si="257"/>
        <v>60946325.504417241</v>
      </c>
      <c r="AK92" s="10">
        <f t="shared" si="258"/>
        <v>56254744.572441511</v>
      </c>
      <c r="AL92" s="10">
        <f t="shared" si="259"/>
        <v>57065120.021675996</v>
      </c>
      <c r="AM92" s="10">
        <f t="shared" si="260"/>
        <v>67183309.76135774</v>
      </c>
      <c r="AN92" s="10">
        <f t="shared" si="261"/>
        <v>73943341.587001309</v>
      </c>
      <c r="AO92" s="10">
        <f t="shared" si="262"/>
        <v>72865369.454960972</v>
      </c>
      <c r="AP92" s="10">
        <f t="shared" si="263"/>
        <v>73681036.407157525</v>
      </c>
      <c r="AQ92" s="10">
        <f t="shared" si="264"/>
        <v>75724129.472242981</v>
      </c>
      <c r="AR92" s="10">
        <f t="shared" si="265"/>
        <v>79836776.115709469</v>
      </c>
      <c r="AS92" s="10">
        <f t="shared" si="266"/>
        <v>83087451.871480718</v>
      </c>
      <c r="AT92" s="10">
        <f t="shared" si="267"/>
        <v>82660172.012207165</v>
      </c>
      <c r="AU92" s="10">
        <f t="shared" si="268"/>
        <v>85616556.434877038</v>
      </c>
      <c r="AV92" s="10">
        <f t="shared" si="269"/>
        <v>87686972.07662347</v>
      </c>
      <c r="AW92" s="10">
        <f t="shared" si="270"/>
        <v>89577446.838050023</v>
      </c>
      <c r="AX92" s="10">
        <f t="shared" si="271"/>
        <v>91052486.829939857</v>
      </c>
      <c r="AY92" s="10">
        <f t="shared" si="272"/>
        <v>92489392.457656786</v>
      </c>
      <c r="AZ92" s="10">
        <f t="shared" si="273"/>
        <v>93921661.099715412</v>
      </c>
      <c r="BF92" s="1" t="str">
        <f>CALIBRAZIONEVENETO!A84</f>
        <v>50 - 54</v>
      </c>
      <c r="BG92" s="10">
        <f>CALIBRAZIONEVENETO!B84</f>
        <v>891.60349382293668</v>
      </c>
      <c r="BH92" s="10">
        <f>CALIBRAZIONEVENETO!C84</f>
        <v>978.62475975119844</v>
      </c>
      <c r="BI92" s="10">
        <f>CALIBRAZIONEVENETO!D84</f>
        <v>986.49288580654627</v>
      </c>
      <c r="BJ92" s="10">
        <f>CALIBRAZIONEVENETO!E84</f>
        <v>962.02078046702695</v>
      </c>
      <c r="BK92" s="10">
        <f>CALIBRAZIONEVENETO!F84</f>
        <v>947.72644279791643</v>
      </c>
      <c r="BL92" s="10">
        <f>CALIBRAZIONEVENETO!G84</f>
        <v>944.96172832598359</v>
      </c>
      <c r="BM92" s="10">
        <f>CALIBRAZIONEVENETO!H84</f>
        <v>977.0693463830105</v>
      </c>
      <c r="BN92" s="10">
        <f>CALIBRAZIONEVENETO!I84</f>
        <v>1084.126251924102</v>
      </c>
      <c r="BO92" s="10">
        <f>CALIBRAZIONEVENETO!J84</f>
        <v>994.98999915882257</v>
      </c>
      <c r="BP92" s="10">
        <f>CALIBRAZIONEVENETO!K84</f>
        <v>1000.9141778484907</v>
      </c>
      <c r="BQ92" s="10">
        <f>CALIBRAZIONEVENETO!L84</f>
        <v>1164.8803578971067</v>
      </c>
      <c r="BR92" s="10">
        <f>CALIBRAZIONEVENETO!M84</f>
        <v>1223.7007511170905</v>
      </c>
      <c r="BS92" s="10">
        <f>CALIBRAZIONEVENETO!N84</f>
        <v>1234.6923571119371</v>
      </c>
      <c r="BT92" s="10">
        <f>CALIBRAZIONEVENETO!O84</f>
        <v>1251.5463447336174</v>
      </c>
      <c r="BU92" s="10">
        <f>CALIBRAZIONEVENETO!P84</f>
        <v>1287.4093315466598</v>
      </c>
      <c r="BV92" s="10">
        <f>CALIBRAZIONEVENETO!Q84</f>
        <v>1339.6780903397903</v>
      </c>
      <c r="BW92" s="10">
        <f>CALIBRAZIONEVENETO!R84</f>
        <v>1384.6523992847501</v>
      </c>
      <c r="BX92" s="10">
        <f>CALIBRAZIONEVENETO!S84</f>
        <v>1345.9938124830192</v>
      </c>
      <c r="BY92" s="10">
        <f>CALIBRAZIONEVENETO!T84</f>
        <v>1353.5786447049427</v>
      </c>
      <c r="BZ92" s="10">
        <f>CALIBRAZIONEVENETO!U84</f>
        <v>1347.9934216237275</v>
      </c>
      <c r="CA92" s="10">
        <f>CALIBRAZIONEVENETO!V84</f>
        <v>1325.4434819118717</v>
      </c>
      <c r="CB92" s="10">
        <f>CALIBRAZIONEVENETO!W84</f>
        <v>1298.5608093490953</v>
      </c>
      <c r="CC92" s="10">
        <f>CALIBRAZIONEVENETO!X84</f>
        <v>1275.1353516007443</v>
      </c>
      <c r="CD92" s="10">
        <f>CALIBRAZIONEVENETO!Y84</f>
        <v>1252.0884805059911</v>
      </c>
      <c r="CE92" s="22"/>
      <c r="CF92" s="22"/>
      <c r="CG92" s="22"/>
      <c r="CH92" s="22"/>
      <c r="CI92" s="22"/>
      <c r="CJ92" s="22"/>
      <c r="CK92" s="22"/>
      <c r="CL92" s="22"/>
      <c r="CM92" s="22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22"/>
      <c r="DC92" s="22"/>
      <c r="DD92" s="22"/>
      <c r="DE92" s="22"/>
      <c r="DF92" s="22"/>
      <c r="DG92" s="22"/>
      <c r="DH92" s="22"/>
      <c r="DI92" s="22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</row>
    <row r="93" spans="1:143" ht="22" thickTop="1" thickBot="1">
      <c r="A93" s="1" t="s">
        <v>10</v>
      </c>
      <c r="B93" s="2">
        <f t="shared" ref="B93:Y93" si="285">B13</f>
        <v>48687</v>
      </c>
      <c r="C93" s="2">
        <f t="shared" si="285"/>
        <v>47911</v>
      </c>
      <c r="D93" s="2">
        <f t="shared" si="285"/>
        <v>47612</v>
      </c>
      <c r="E93" s="2">
        <f t="shared" si="285"/>
        <v>47865</v>
      </c>
      <c r="F93" s="2">
        <f t="shared" si="285"/>
        <v>49111</v>
      </c>
      <c r="G93" s="2">
        <f t="shared" si="285"/>
        <v>50630</v>
      </c>
      <c r="H93" s="2">
        <f t="shared" si="285"/>
        <v>52256</v>
      </c>
      <c r="I93" s="2">
        <f t="shared" si="285"/>
        <v>54462</v>
      </c>
      <c r="J93" s="2">
        <f t="shared" si="285"/>
        <v>56055</v>
      </c>
      <c r="K93" s="2">
        <f t="shared" si="285"/>
        <v>56849</v>
      </c>
      <c r="L93" s="2">
        <f t="shared" si="285"/>
        <v>56483</v>
      </c>
      <c r="M93" s="2">
        <f t="shared" si="285"/>
        <v>54387</v>
      </c>
      <c r="N93" s="2">
        <f t="shared" si="285"/>
        <v>55292</v>
      </c>
      <c r="O93" s="2">
        <f t="shared" si="285"/>
        <v>55642</v>
      </c>
      <c r="P93" s="2">
        <f t="shared" si="285"/>
        <v>56311</v>
      </c>
      <c r="Q93" s="2">
        <f t="shared" si="285"/>
        <v>57147</v>
      </c>
      <c r="R93" s="2">
        <f t="shared" si="285"/>
        <v>59920</v>
      </c>
      <c r="S93" s="2">
        <f t="shared" si="285"/>
        <v>58809</v>
      </c>
      <c r="T93" s="2">
        <f t="shared" si="285"/>
        <v>58866</v>
      </c>
      <c r="U93" s="2">
        <f t="shared" si="285"/>
        <v>58953</v>
      </c>
      <c r="V93" s="2">
        <f t="shared" si="285"/>
        <v>59612</v>
      </c>
      <c r="W93" s="2">
        <f t="shared" si="285"/>
        <v>60108</v>
      </c>
      <c r="X93" s="2">
        <f t="shared" si="285"/>
        <v>61468</v>
      </c>
      <c r="Y93" s="2">
        <f t="shared" si="285"/>
        <v>63214</v>
      </c>
      <c r="AB93" s="1" t="str">
        <f t="shared" si="253"/>
        <v>55 - 59</v>
      </c>
      <c r="AC93" s="10">
        <f t="shared" si="255"/>
        <v>53255874.113602474</v>
      </c>
      <c r="AD93" s="10">
        <f t="shared" si="255"/>
        <v>57778612.782625221</v>
      </c>
      <c r="AE93" s="10">
        <f t="shared" si="255"/>
        <v>58145664.010088898</v>
      </c>
      <c r="AF93" s="10">
        <f t="shared" si="255"/>
        <v>57274373.889364749</v>
      </c>
      <c r="AG93" s="10">
        <f t="shared" si="255"/>
        <v>58174299.17217347</v>
      </c>
      <c r="AH93" s="10">
        <f t="shared" si="275"/>
        <v>60098633.043805368</v>
      </c>
      <c r="AI93" s="10">
        <f t="shared" si="256"/>
        <v>64467256.047476664</v>
      </c>
      <c r="AJ93" s="10">
        <f t="shared" si="257"/>
        <v>74946055.630566999</v>
      </c>
      <c r="AK93" s="10">
        <f t="shared" si="258"/>
        <v>71181774.973667651</v>
      </c>
      <c r="AL93" s="10">
        <f t="shared" si="259"/>
        <v>73026179.877117619</v>
      </c>
      <c r="AM93" s="10">
        <f t="shared" si="260"/>
        <v>84926642.823154315</v>
      </c>
      <c r="AN93" s="10">
        <f t="shared" si="261"/>
        <v>86410028.031299949</v>
      </c>
      <c r="AO93" s="10">
        <f t="shared" si="262"/>
        <v>89171763.224643946</v>
      </c>
      <c r="AP93" s="10">
        <f t="shared" si="263"/>
        <v>91523648.948686138</v>
      </c>
      <c r="AQ93" s="10">
        <f t="shared" si="264"/>
        <v>95882298.001244277</v>
      </c>
      <c r="AR93" s="10">
        <f t="shared" si="265"/>
        <v>101915324.34390964</v>
      </c>
      <c r="AS93" s="10">
        <f t="shared" si="266"/>
        <v>111187270.43097982</v>
      </c>
      <c r="AT93" s="10">
        <f t="shared" si="267"/>
        <v>106811528.31596701</v>
      </c>
      <c r="AU93" s="10">
        <f t="shared" si="268"/>
        <v>108287443.82098417</v>
      </c>
      <c r="AV93" s="10">
        <f t="shared" si="269"/>
        <v>108807622.65372138</v>
      </c>
      <c r="AW93" s="10">
        <f t="shared" si="270"/>
        <v>109036328.18252411</v>
      </c>
      <c r="AX93" s="10">
        <f t="shared" si="271"/>
        <v>107713684.30602665</v>
      </c>
      <c r="AY93" s="10">
        <f t="shared" si="272"/>
        <v>108163736.22662437</v>
      </c>
      <c r="AZ93" s="10">
        <f t="shared" si="273"/>
        <v>109225641.39385796</v>
      </c>
      <c r="BF93" s="1" t="str">
        <f>CALIBRAZIONEVENETO!A85</f>
        <v>55 - 59</v>
      </c>
      <c r="BG93" s="10">
        <f>CALIBRAZIONEVENETO!B85</f>
        <v>1093.8417670754509</v>
      </c>
      <c r="BH93" s="10">
        <f>CALIBRAZIONEVENETO!C85</f>
        <v>1205.957145178043</v>
      </c>
      <c r="BI93" s="10">
        <f>CALIBRAZIONEVENETO!D85</f>
        <v>1221.2396876856444</v>
      </c>
      <c r="BJ93" s="10">
        <f>CALIBRAZIONEVENETO!E85</f>
        <v>1196.5815081868745</v>
      </c>
      <c r="BK93" s="10">
        <f>CALIBRAZIONEVENETO!F85</f>
        <v>1184.5472332506663</v>
      </c>
      <c r="BL93" s="10">
        <f>CALIBRAZIONEVENETO!G85</f>
        <v>1187.0162560498788</v>
      </c>
      <c r="BM93" s="10">
        <f>CALIBRAZIONEVENETO!H85</f>
        <v>1233.6814154829428</v>
      </c>
      <c r="BN93" s="10">
        <f>CALIBRAZIONEVENETO!I85</f>
        <v>1376.1164781052294</v>
      </c>
      <c r="BO93" s="10">
        <f>CALIBRAZIONEVENETO!J85</f>
        <v>1269.8559445842056</v>
      </c>
      <c r="BP93" s="10">
        <f>CALIBRAZIONEVENETO!K85</f>
        <v>1284.5640183137366</v>
      </c>
      <c r="BQ93" s="10">
        <f>CALIBRAZIONEVENETO!L85</f>
        <v>1503.5788258972491</v>
      </c>
      <c r="BR93" s="10">
        <f>CALIBRAZIONEVENETO!M85</f>
        <v>1588.7993092338234</v>
      </c>
      <c r="BS93" s="10">
        <f>CALIBRAZIONEVENETO!N85</f>
        <v>1612.7425888852626</v>
      </c>
      <c r="BT93" s="10">
        <f>CALIBRAZIONEVENETO!O85</f>
        <v>1644.866269161535</v>
      </c>
      <c r="BU93" s="10">
        <f>CALIBRAZIONEVENETO!P85</f>
        <v>1702.7276731232669</v>
      </c>
      <c r="BV93" s="10">
        <f>CALIBRAZIONEVENETO!Q85</f>
        <v>1783.388880324595</v>
      </c>
      <c r="BW93" s="10">
        <f>CALIBRAZIONEVENETO!R85</f>
        <v>1855.5953009175537</v>
      </c>
      <c r="BX93" s="10">
        <f>CALIBRAZIONEVENETO!S85</f>
        <v>1816.2445937861044</v>
      </c>
      <c r="BY93" s="10">
        <f>CALIBRAZIONEVENETO!T85</f>
        <v>1839.5583838036246</v>
      </c>
      <c r="BZ93" s="10">
        <f>CALIBRAZIONEVENETO!U85</f>
        <v>1845.6672714488045</v>
      </c>
      <c r="CA93" s="10">
        <f>CALIBRAZIONEVENETO!V85</f>
        <v>1829.1003184346123</v>
      </c>
      <c r="CB93" s="10">
        <f>CALIBRAZIONEVENETO!W85</f>
        <v>1792.0024673259243</v>
      </c>
      <c r="CC93" s="10">
        <f>CALIBRAZIONEVENETO!X85</f>
        <v>1759.6755421784403</v>
      </c>
      <c r="CD93" s="10">
        <f>CALIBRAZIONEVENETO!Y85</f>
        <v>1727.871063274875</v>
      </c>
      <c r="CE93" s="22"/>
      <c r="CF93" s="22"/>
      <c r="CG93" s="22"/>
      <c r="CH93" s="22"/>
      <c r="CI93" s="22"/>
      <c r="CJ93" s="22"/>
      <c r="CK93" s="22"/>
      <c r="CL93" s="22"/>
      <c r="CM93" s="22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22"/>
      <c r="DC93" s="22"/>
      <c r="DD93" s="22"/>
      <c r="DE93" s="22"/>
      <c r="DF93" s="22"/>
      <c r="DG93" s="22"/>
      <c r="DH93" s="22"/>
      <c r="DI93" s="22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</row>
    <row r="94" spans="1:143" ht="22" thickTop="1" thickBot="1">
      <c r="A94" s="1" t="s">
        <v>11</v>
      </c>
      <c r="B94" s="2">
        <f t="shared" ref="B94:Y94" si="286">B14</f>
        <v>47607</v>
      </c>
      <c r="C94" s="2">
        <f t="shared" si="286"/>
        <v>48131</v>
      </c>
      <c r="D94" s="2">
        <f t="shared" si="286"/>
        <v>47818</v>
      </c>
      <c r="E94" s="2">
        <f t="shared" si="286"/>
        <v>47501</v>
      </c>
      <c r="F94" s="2">
        <f t="shared" si="286"/>
        <v>47143</v>
      </c>
      <c r="G94" s="2">
        <f t="shared" si="286"/>
        <v>46918</v>
      </c>
      <c r="H94" s="2">
        <f t="shared" si="286"/>
        <v>46184</v>
      </c>
      <c r="I94" s="2">
        <f t="shared" si="286"/>
        <v>46069</v>
      </c>
      <c r="J94" s="2">
        <f t="shared" si="286"/>
        <v>46430</v>
      </c>
      <c r="K94" s="2">
        <f t="shared" si="286"/>
        <v>47592</v>
      </c>
      <c r="L94" s="2">
        <f t="shared" si="286"/>
        <v>49084</v>
      </c>
      <c r="M94" s="2">
        <f t="shared" si="286"/>
        <v>50823</v>
      </c>
      <c r="N94" s="2">
        <f t="shared" si="286"/>
        <v>52949</v>
      </c>
      <c r="O94" s="2">
        <f t="shared" si="286"/>
        <v>54708</v>
      </c>
      <c r="P94" s="2">
        <f t="shared" si="286"/>
        <v>55598</v>
      </c>
      <c r="Q94" s="2">
        <f t="shared" si="286"/>
        <v>55290</v>
      </c>
      <c r="R94" s="2">
        <f t="shared" si="286"/>
        <v>53235</v>
      </c>
      <c r="S94" s="2">
        <f t="shared" si="286"/>
        <v>54377</v>
      </c>
      <c r="T94" s="2">
        <f t="shared" si="286"/>
        <v>54835</v>
      </c>
      <c r="U94" s="2">
        <f t="shared" si="286"/>
        <v>55579</v>
      </c>
      <c r="V94" s="2">
        <f t="shared" si="286"/>
        <v>56441</v>
      </c>
      <c r="W94" s="2">
        <f t="shared" si="286"/>
        <v>59193</v>
      </c>
      <c r="X94" s="2">
        <f t="shared" si="286"/>
        <v>57784</v>
      </c>
      <c r="Y94" s="2">
        <f t="shared" si="286"/>
        <v>57941</v>
      </c>
      <c r="AB94" s="1" t="str">
        <f t="shared" si="253"/>
        <v>60 - 64</v>
      </c>
      <c r="AC94" s="10">
        <f t="shared" si="255"/>
        <v>61798784.39122548</v>
      </c>
      <c r="AD94" s="10">
        <f t="shared" si="255"/>
        <v>69124330.639994934</v>
      </c>
      <c r="AE94" s="10">
        <f t="shared" si="255"/>
        <v>69797267.369687155</v>
      </c>
      <c r="AF94" s="10">
        <f t="shared" si="255"/>
        <v>68189710.24536407</v>
      </c>
      <c r="AG94" s="10">
        <f t="shared" si="255"/>
        <v>67255890.100549385</v>
      </c>
      <c r="AH94" s="10">
        <f t="shared" si="275"/>
        <v>67345160.880510673</v>
      </c>
      <c r="AI94" s="10">
        <f t="shared" si="256"/>
        <v>69186298.287252069</v>
      </c>
      <c r="AJ94" s="10">
        <f t="shared" si="257"/>
        <v>77316722.112103239</v>
      </c>
      <c r="AK94" s="10">
        <f t="shared" si="258"/>
        <v>72229976.743013754</v>
      </c>
      <c r="AL94" s="10">
        <f t="shared" si="259"/>
        <v>75245654.046447918</v>
      </c>
      <c r="AM94" s="10">
        <f t="shared" si="260"/>
        <v>91276329.638578191</v>
      </c>
      <c r="AN94" s="10">
        <f t="shared" si="261"/>
        <v>100367594.82242058</v>
      </c>
      <c r="AO94" s="10">
        <f t="shared" si="262"/>
        <v>106691028.67712617</v>
      </c>
      <c r="AP94" s="10">
        <f t="shared" si="263"/>
        <v>113029136.42224427</v>
      </c>
      <c r="AQ94" s="10">
        <f t="shared" si="264"/>
        <v>119555890.9786792</v>
      </c>
      <c r="AR94" s="10">
        <f t="shared" si="265"/>
        <v>125215169.47502595</v>
      </c>
      <c r="AS94" s="10">
        <f t="shared" si="266"/>
        <v>126142992.0004935</v>
      </c>
      <c r="AT94" s="10">
        <f t="shared" si="267"/>
        <v>126819024.57698584</v>
      </c>
      <c r="AU94" s="10">
        <f t="shared" si="268"/>
        <v>130237632.36220753</v>
      </c>
      <c r="AV94" s="10">
        <f t="shared" si="269"/>
        <v>133140426.04298848</v>
      </c>
      <c r="AW94" s="10">
        <f t="shared" si="270"/>
        <v>134650243.97662416</v>
      </c>
      <c r="AX94" s="10">
        <f t="shared" si="271"/>
        <v>138351500.63062239</v>
      </c>
      <c r="AY94" s="10">
        <f t="shared" si="272"/>
        <v>132621861.40962115</v>
      </c>
      <c r="AZ94" s="10">
        <f t="shared" si="273"/>
        <v>130578668.98412374</v>
      </c>
      <c r="BF94" s="1" t="str">
        <f>CALIBRAZIONEVENETO!A86</f>
        <v>60 - 64</v>
      </c>
      <c r="BG94" s="10">
        <f>CALIBRAZIONEVENETO!B86</f>
        <v>1298.1028922474736</v>
      </c>
      <c r="BH94" s="10">
        <f>CALIBRAZIONEVENETO!C86</f>
        <v>1436.1706725394222</v>
      </c>
      <c r="BI94" s="10">
        <f>CALIBRAZIONEVENETO!D86</f>
        <v>1459.6442212072263</v>
      </c>
      <c r="BJ94" s="10">
        <f>CALIBRAZIONEVENETO!E86</f>
        <v>1435.5426253208159</v>
      </c>
      <c r="BK94" s="10">
        <f>CALIBRAZIONEVENETO!F86</f>
        <v>1426.6357699032601</v>
      </c>
      <c r="BL94" s="10">
        <f>CALIBRAZIONEVENETO!G86</f>
        <v>1435.3800434909986</v>
      </c>
      <c r="BM94" s="10">
        <f>CALIBRAZIONEVENETO!H86</f>
        <v>1498.0577318389933</v>
      </c>
      <c r="BN94" s="10">
        <f>CALIBRAZIONEVENETO!I86</f>
        <v>1678.2808854566679</v>
      </c>
      <c r="BO94" s="10">
        <f>CALIBRAZIONEVENETO!J86</f>
        <v>1555.6747090892475</v>
      </c>
      <c r="BP94" s="10">
        <f>CALIBRAZIONEVENETO!K86</f>
        <v>1581.0567752237334</v>
      </c>
      <c r="BQ94" s="10">
        <f>CALIBRAZIONEVENETO!L86</f>
        <v>1859.5943614737632</v>
      </c>
      <c r="BR94" s="10">
        <f>CALIBRAZIONEVENETO!M86</f>
        <v>1974.8459324010896</v>
      </c>
      <c r="BS94" s="10">
        <f>CALIBRAZIONEVENETO!N86</f>
        <v>2014.9772172680537</v>
      </c>
      <c r="BT94" s="10">
        <f>CALIBRAZIONEVENETO!O86</f>
        <v>2066.0440232186202</v>
      </c>
      <c r="BU94" s="10">
        <f>CALIBRAZIONEVENETO!P86</f>
        <v>2150.3631601618617</v>
      </c>
      <c r="BV94" s="10">
        <f>CALIBRAZIONEVENETO!Q86</f>
        <v>2264.6983084649296</v>
      </c>
      <c r="BW94" s="10">
        <f>CALIBRAZIONEVENETO!R86</f>
        <v>2369.5499577438432</v>
      </c>
      <c r="BX94" s="10">
        <f>CALIBRAZIONEVENETO!S86</f>
        <v>2332.2181175310488</v>
      </c>
      <c r="BY94" s="10">
        <f>CALIBRAZIONEVENETO!T86</f>
        <v>2375.0821986360452</v>
      </c>
      <c r="BZ94" s="10">
        <f>CALIBRAZIONEVENETO!U86</f>
        <v>2395.516760700777</v>
      </c>
      <c r="CA94" s="10">
        <f>CALIBRAZIONEVENETO!V86</f>
        <v>2385.6814014036631</v>
      </c>
      <c r="CB94" s="10">
        <f>CALIBRAZIONEVENETO!W86</f>
        <v>2337.2949610700994</v>
      </c>
      <c r="CC94" s="10">
        <f>CALIBRAZIONEVENETO!X86</f>
        <v>2295.1312025754733</v>
      </c>
      <c r="CD94" s="10">
        <f>CALIBRAZIONEVENETO!Y86</f>
        <v>2253.6488666768564</v>
      </c>
      <c r="CE94" s="22"/>
      <c r="CF94" s="22"/>
      <c r="CG94" s="22"/>
      <c r="CH94" s="22"/>
      <c r="CI94" s="22"/>
      <c r="CJ94" s="22"/>
      <c r="CK94" s="22"/>
      <c r="CL94" s="22"/>
      <c r="CM94" s="22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22"/>
      <c r="DC94" s="22"/>
      <c r="DD94" s="22"/>
      <c r="DE94" s="22"/>
      <c r="DF94" s="22"/>
      <c r="DG94" s="22"/>
      <c r="DH94" s="22"/>
      <c r="DI94" s="22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</row>
    <row r="95" spans="1:143" ht="22" thickTop="1" thickBot="1">
      <c r="A95" s="1" t="s">
        <v>12</v>
      </c>
      <c r="B95" s="2">
        <f t="shared" ref="B95:Y95" si="287">B15</f>
        <v>45432</v>
      </c>
      <c r="C95" s="2">
        <f t="shared" si="287"/>
        <v>45830</v>
      </c>
      <c r="D95" s="2">
        <f t="shared" si="287"/>
        <v>45725</v>
      </c>
      <c r="E95" s="2">
        <f t="shared" si="287"/>
        <v>45399</v>
      </c>
      <c r="F95" s="2">
        <f t="shared" si="287"/>
        <v>44833</v>
      </c>
      <c r="G95" s="2">
        <f t="shared" si="287"/>
        <v>44497</v>
      </c>
      <c r="H95" s="2">
        <f t="shared" si="287"/>
        <v>45070</v>
      </c>
      <c r="I95" s="2">
        <f t="shared" si="287"/>
        <v>44980</v>
      </c>
      <c r="J95" s="2">
        <f t="shared" si="287"/>
        <v>44846</v>
      </c>
      <c r="K95" s="2">
        <f t="shared" si="287"/>
        <v>44628</v>
      </c>
      <c r="L95" s="2">
        <f t="shared" si="287"/>
        <v>44616</v>
      </c>
      <c r="M95" s="2">
        <f t="shared" si="287"/>
        <v>44050</v>
      </c>
      <c r="N95" s="2">
        <f t="shared" si="287"/>
        <v>43924</v>
      </c>
      <c r="O95" s="2">
        <f t="shared" si="287"/>
        <v>44303</v>
      </c>
      <c r="P95" s="2">
        <f t="shared" si="287"/>
        <v>45461</v>
      </c>
      <c r="Q95" s="2">
        <f t="shared" si="287"/>
        <v>46986</v>
      </c>
      <c r="R95" s="2">
        <f t="shared" si="287"/>
        <v>48778</v>
      </c>
      <c r="S95" s="2">
        <f t="shared" si="287"/>
        <v>51077</v>
      </c>
      <c r="T95" s="2">
        <f t="shared" si="287"/>
        <v>52764</v>
      </c>
      <c r="U95" s="2">
        <f t="shared" si="287"/>
        <v>53793</v>
      </c>
      <c r="V95" s="2">
        <f t="shared" si="287"/>
        <v>53555</v>
      </c>
      <c r="W95" s="2">
        <f t="shared" si="287"/>
        <v>51615</v>
      </c>
      <c r="X95" s="2">
        <f t="shared" si="287"/>
        <v>52517</v>
      </c>
      <c r="Y95" s="2">
        <f t="shared" si="287"/>
        <v>53069</v>
      </c>
      <c r="AB95" s="1" t="str">
        <f t="shared" si="253"/>
        <v>65 - 69</v>
      </c>
      <c r="AC95" s="10">
        <f t="shared" si="255"/>
        <v>68352615.324152336</v>
      </c>
      <c r="AD95" s="10">
        <f t="shared" si="255"/>
        <v>76485112.428787112</v>
      </c>
      <c r="AE95" s="10">
        <f t="shared" si="255"/>
        <v>77764611.752797052</v>
      </c>
      <c r="AF95" s="10">
        <f t="shared" si="255"/>
        <v>76143119.211124077</v>
      </c>
      <c r="AG95" s="10">
        <f t="shared" si="255"/>
        <v>74937114.063090131</v>
      </c>
      <c r="AH95" s="10">
        <f t="shared" si="275"/>
        <v>75047668.362914667</v>
      </c>
      <c r="AI95" s="10">
        <f t="shared" si="256"/>
        <v>79570304.818027854</v>
      </c>
      <c r="AJ95" s="10">
        <f t="shared" si="257"/>
        <v>89240828.921395153</v>
      </c>
      <c r="AK95" s="10">
        <f t="shared" si="258"/>
        <v>82741767.816824079</v>
      </c>
      <c r="AL95" s="10">
        <f t="shared" si="259"/>
        <v>83967074.096153945</v>
      </c>
      <c r="AM95" s="10">
        <f t="shared" si="260"/>
        <v>99087047.742312416</v>
      </c>
      <c r="AN95" s="10">
        <f t="shared" si="261"/>
        <v>104289061.39728427</v>
      </c>
      <c r="AO95" s="10">
        <f t="shared" si="262"/>
        <v>106536784.98334828</v>
      </c>
      <c r="AP95" s="10">
        <f t="shared" si="263"/>
        <v>110664114.02091883</v>
      </c>
      <c r="AQ95" s="10">
        <f t="shared" si="264"/>
        <v>118756261.98752344</v>
      </c>
      <c r="AR95" s="10">
        <f t="shared" si="265"/>
        <v>129942937.99806187</v>
      </c>
      <c r="AS95" s="10">
        <f t="shared" si="266"/>
        <v>141959872.02393818</v>
      </c>
      <c r="AT95" s="10">
        <f t="shared" si="267"/>
        <v>147248207.41512334</v>
      </c>
      <c r="AU95" s="10">
        <f t="shared" si="268"/>
        <v>156020441.32548246</v>
      </c>
      <c r="AV95" s="10">
        <f t="shared" si="269"/>
        <v>161730256.6785154</v>
      </c>
      <c r="AW95" s="10">
        <f t="shared" si="270"/>
        <v>161824404.37822896</v>
      </c>
      <c r="AX95" s="10">
        <f t="shared" si="271"/>
        <v>152799172.81243613</v>
      </c>
      <c r="AY95" s="10">
        <f t="shared" si="272"/>
        <v>152664821.87548026</v>
      </c>
      <c r="AZ95" s="10">
        <f t="shared" si="273"/>
        <v>151481188.50008067</v>
      </c>
      <c r="BF95" s="1" t="str">
        <f>CALIBRAZIONEVENETO!A87</f>
        <v>65 - 69</v>
      </c>
      <c r="BG95" s="10">
        <f>CALIBRAZIONEVENETO!B87</f>
        <v>1504.5037710017682</v>
      </c>
      <c r="BH95" s="10">
        <f>CALIBRAZIONEVENETO!C87</f>
        <v>1668.887462989027</v>
      </c>
      <c r="BI95" s="10">
        <f>CALIBRAZIONEVENETO!D87</f>
        <v>1700.7022799955616</v>
      </c>
      <c r="BJ95" s="10">
        <f>CALIBRAZIONEVENETO!E87</f>
        <v>1677.1981587947769</v>
      </c>
      <c r="BK95" s="10">
        <f>CALIBRAZIONEVENETO!F87</f>
        <v>1671.4722205315309</v>
      </c>
      <c r="BL95" s="10">
        <f>CALIBRAZIONEVENETO!G87</f>
        <v>1686.5781594919806</v>
      </c>
      <c r="BM95" s="10">
        <f>CALIBRAZIONEVENETO!H87</f>
        <v>1765.4826895502076</v>
      </c>
      <c r="BN95" s="10">
        <f>CALIBRAZIONEVENETO!I87</f>
        <v>1984.0113143929557</v>
      </c>
      <c r="BO95" s="10">
        <f>CALIBRAZIONEVENETO!J87</f>
        <v>1845.0200199978613</v>
      </c>
      <c r="BP95" s="10">
        <f>CALIBRAZIONEVENETO!K87</f>
        <v>1881.488619166307</v>
      </c>
      <c r="BQ95" s="10">
        <f>CALIBRAZIONEVENETO!L87</f>
        <v>2220.8859544179759</v>
      </c>
      <c r="BR95" s="10">
        <f>CALIBRAZIONEVENETO!M87</f>
        <v>2367.5155822311981</v>
      </c>
      <c r="BS95" s="10">
        <f>CALIBRAZIONEVENETO!N87</f>
        <v>2425.4800333154603</v>
      </c>
      <c r="BT95" s="10">
        <f>CALIBRAZIONEVENETO!O87</f>
        <v>2497.8921071015243</v>
      </c>
      <c r="BU95" s="10">
        <f>CALIBRAZIONEVENETO!P87</f>
        <v>2612.2668218368149</v>
      </c>
      <c r="BV95" s="10">
        <f>CALIBRAZIONEVENETO!Q87</f>
        <v>2765.5671476197563</v>
      </c>
      <c r="BW95" s="10">
        <f>CALIBRAZIONEVENETO!R87</f>
        <v>2910.3258031066912</v>
      </c>
      <c r="BX95" s="10">
        <f>CALIBRAZIONEVENETO!S87</f>
        <v>2882.8671890503228</v>
      </c>
      <c r="BY95" s="10">
        <f>CALIBRAZIONEVENETO!T87</f>
        <v>2956.9487022493076</v>
      </c>
      <c r="BZ95" s="10">
        <f>CALIBRAZIONEVENETO!U87</f>
        <v>3006.5297841450633</v>
      </c>
      <c r="CA95" s="10">
        <f>CALIBRAZIONEVENETO!V87</f>
        <v>3021.6488540421801</v>
      </c>
      <c r="CB95" s="10">
        <f>CALIBRAZIONEVENETO!W87</f>
        <v>2960.3637084652937</v>
      </c>
      <c r="CC95" s="10">
        <f>CALIBRAZIONEVENETO!X87</f>
        <v>2906.9600677015114</v>
      </c>
      <c r="CD95" s="10">
        <f>CALIBRAZIONEVENETO!Y87</f>
        <v>2854.4195010284852</v>
      </c>
      <c r="CE95" s="22"/>
      <c r="CF95" s="22"/>
      <c r="CG95" s="22"/>
      <c r="CH95" s="22"/>
      <c r="CI95" s="22"/>
      <c r="CJ95" s="22"/>
      <c r="CK95" s="22"/>
      <c r="CL95" s="22"/>
      <c r="CM95" s="22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22"/>
      <c r="DC95" s="22"/>
      <c r="DD95" s="22"/>
      <c r="DE95" s="22"/>
      <c r="DF95" s="22"/>
      <c r="DG95" s="22"/>
      <c r="DH95" s="22"/>
      <c r="DI95" s="22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22"/>
      <c r="DY95" s="22"/>
      <c r="DZ95" s="22"/>
      <c r="EA95" s="5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</row>
    <row r="96" spans="1:143" ht="22" thickTop="1" thickBot="1">
      <c r="A96" s="1" t="s">
        <v>13</v>
      </c>
      <c r="B96" s="2">
        <f t="shared" ref="B96:Y96" si="288">B16</f>
        <v>20801</v>
      </c>
      <c r="C96" s="2">
        <f t="shared" si="288"/>
        <v>23494</v>
      </c>
      <c r="D96" s="2">
        <f t="shared" si="288"/>
        <v>28256</v>
      </c>
      <c r="E96" s="2">
        <f t="shared" si="288"/>
        <v>33216</v>
      </c>
      <c r="F96" s="2">
        <f t="shared" si="288"/>
        <v>38299</v>
      </c>
      <c r="G96" s="2">
        <f t="shared" si="288"/>
        <v>40940</v>
      </c>
      <c r="H96" s="2">
        <f t="shared" si="288"/>
        <v>41300</v>
      </c>
      <c r="I96" s="2">
        <f t="shared" si="288"/>
        <v>41248</v>
      </c>
      <c r="J96" s="2">
        <f t="shared" si="288"/>
        <v>41181</v>
      </c>
      <c r="K96" s="2">
        <f t="shared" si="288"/>
        <v>40765</v>
      </c>
      <c r="L96" s="2">
        <f t="shared" si="288"/>
        <v>40557</v>
      </c>
      <c r="M96" s="2">
        <f t="shared" si="288"/>
        <v>41207</v>
      </c>
      <c r="N96" s="2">
        <f t="shared" si="288"/>
        <v>41284</v>
      </c>
      <c r="O96" s="2">
        <f t="shared" si="288"/>
        <v>41346</v>
      </c>
      <c r="P96" s="2">
        <f t="shared" si="288"/>
        <v>41289</v>
      </c>
      <c r="Q96" s="2">
        <f t="shared" si="288"/>
        <v>41414</v>
      </c>
      <c r="R96" s="2">
        <f t="shared" si="288"/>
        <v>41008</v>
      </c>
      <c r="S96" s="2">
        <f t="shared" si="288"/>
        <v>41079</v>
      </c>
      <c r="T96" s="2">
        <f t="shared" si="288"/>
        <v>41624</v>
      </c>
      <c r="U96" s="2">
        <f t="shared" si="288"/>
        <v>42958</v>
      </c>
      <c r="V96" s="2">
        <f t="shared" si="288"/>
        <v>44590</v>
      </c>
      <c r="W96" s="2">
        <f t="shared" si="288"/>
        <v>46314</v>
      </c>
      <c r="X96" s="2">
        <f t="shared" si="288"/>
        <v>48176</v>
      </c>
      <c r="Y96" s="2">
        <f t="shared" si="288"/>
        <v>49895</v>
      </c>
      <c r="AB96" s="1" t="str">
        <f t="shared" si="253"/>
        <v>70 - 74</v>
      </c>
      <c r="AC96" s="10">
        <f t="shared" si="255"/>
        <v>35754106.579655573</v>
      </c>
      <c r="AD96" s="10">
        <f t="shared" si="255"/>
        <v>44902383.932245284</v>
      </c>
      <c r="AE96" s="10">
        <f t="shared" si="255"/>
        <v>55163931.753616899</v>
      </c>
      <c r="AF96" s="10">
        <f t="shared" si="255"/>
        <v>64101527.805909842</v>
      </c>
      <c r="AG96" s="10">
        <f t="shared" si="255"/>
        <v>73829216.541659787</v>
      </c>
      <c r="AH96" s="10">
        <f t="shared" si="275"/>
        <v>79814113.740664303</v>
      </c>
      <c r="AI96" s="10">
        <f t="shared" si="256"/>
        <v>84468469.852457091</v>
      </c>
      <c r="AJ96" s="10">
        <f t="shared" si="257"/>
        <v>95005362.81070058</v>
      </c>
      <c r="AK96" s="10">
        <f t="shared" si="258"/>
        <v>88384137.775806189</v>
      </c>
      <c r="AL96" s="10">
        <f t="shared" si="259"/>
        <v>89389337.953677207</v>
      </c>
      <c r="AM96" s="10">
        <f t="shared" si="260"/>
        <v>105158006.37240613</v>
      </c>
      <c r="AN96" s="10">
        <f t="shared" si="261"/>
        <v>114074209.0464018</v>
      </c>
      <c r="AO96" s="10">
        <f t="shared" si="262"/>
        <v>117241345.69526118</v>
      </c>
      <c r="AP96" s="10">
        <f t="shared" si="263"/>
        <v>121052261.13650171</v>
      </c>
      <c r="AQ96" s="10">
        <f t="shared" si="264"/>
        <v>126516926.5100231</v>
      </c>
      <c r="AR96" s="10">
        <f t="shared" si="265"/>
        <v>134401092.95560282</v>
      </c>
      <c r="AS96" s="10">
        <f t="shared" si="266"/>
        <v>140047024.48640472</v>
      </c>
      <c r="AT96" s="10">
        <f t="shared" si="267"/>
        <v>138895574.7136856</v>
      </c>
      <c r="AU96" s="10">
        <f t="shared" si="268"/>
        <v>144200258.63511264</v>
      </c>
      <c r="AV96" s="10">
        <f t="shared" si="269"/>
        <v>151056245.0179601</v>
      </c>
      <c r="AW96" s="10">
        <f t="shared" si="270"/>
        <v>157193380.74228981</v>
      </c>
      <c r="AX96" s="10">
        <f t="shared" si="271"/>
        <v>159959541.74140045</v>
      </c>
      <c r="AY96" s="10">
        <f t="shared" si="272"/>
        <v>163388916.44285908</v>
      </c>
      <c r="AZ96" s="10">
        <f t="shared" si="273"/>
        <v>166160432.97106972</v>
      </c>
      <c r="BF96" s="1" t="str">
        <f>CALIBRAZIONEVENETO!A88</f>
        <v>70 - 74</v>
      </c>
      <c r="BG96" s="10">
        <f>CALIBRAZIONEVENETO!B88</f>
        <v>1718.8647939837304</v>
      </c>
      <c r="BH96" s="10">
        <f>CALIBRAZIONEVENETO!C88</f>
        <v>1911.2277148312455</v>
      </c>
      <c r="BI96" s="10">
        <f>CALIBRAZIONEVENETO!D88</f>
        <v>1952.2909029451055</v>
      </c>
      <c r="BJ96" s="10">
        <f>CALIBRAZIONEVENETO!E88</f>
        <v>1929.8388669890969</v>
      </c>
      <c r="BK96" s="10">
        <f>CALIBRAZIONEVENETO!F88</f>
        <v>1927.7061161299196</v>
      </c>
      <c r="BL96" s="10">
        <f>CALIBRAZIONEVENETO!G88</f>
        <v>1949.5386844324453</v>
      </c>
      <c r="BM96" s="10">
        <f>CALIBRAZIONEVENETO!H88</f>
        <v>2045.2414007858858</v>
      </c>
      <c r="BN96" s="10">
        <f>CALIBRAZIONEVENETO!I88</f>
        <v>2303.2719843556192</v>
      </c>
      <c r="BO96" s="10">
        <f>CALIBRAZIONEVENETO!J88</f>
        <v>2146.2358314709741</v>
      </c>
      <c r="BP96" s="10">
        <f>CALIBRAZIONEVENETO!K88</f>
        <v>2192.7962211131412</v>
      </c>
      <c r="BQ96" s="10">
        <f>CALIBRAZIONEVENETO!L88</f>
        <v>2592.844795532365</v>
      </c>
      <c r="BR96" s="10">
        <f>CALIBRAZIONEVENETO!M88</f>
        <v>2768.3211358847234</v>
      </c>
      <c r="BS96" s="10">
        <f>CALIBRAZIONEVENETO!N88</f>
        <v>2839.8736967169166</v>
      </c>
      <c r="BT96" s="10">
        <f>CALIBRAZIONEVENETO!O88</f>
        <v>2927.7865122745056</v>
      </c>
      <c r="BU96" s="10">
        <f>CALIBRAZIONEVENETO!P88</f>
        <v>3064.1799634290755</v>
      </c>
      <c r="BV96" s="10">
        <f>CALIBRAZIONEVENETO!Q88</f>
        <v>3245.3057650939977</v>
      </c>
      <c r="BW96" s="10">
        <f>CALIBRAZIONEVENETO!R88</f>
        <v>3415.1147211862253</v>
      </c>
      <c r="BX96" s="10">
        <f>CALIBRAZIONEVENETO!S88</f>
        <v>3381.1819838283695</v>
      </c>
      <c r="BY96" s="10">
        <f>CALIBRAZIONEVENETO!T88</f>
        <v>3464.3537054370709</v>
      </c>
      <c r="BZ96" s="10">
        <f>CALIBRAZIONEVENETO!U88</f>
        <v>3516.370525116628</v>
      </c>
      <c r="CA96" s="10">
        <f>CALIBRAZIONEVENETO!V88</f>
        <v>3525.3056905649205</v>
      </c>
      <c r="CB96" s="10">
        <f>CALIBRAZIONEVENETO!W88</f>
        <v>3453.8053664421222</v>
      </c>
      <c r="CC96" s="10">
        <f>CALIBRAZIONEVENETO!X88</f>
        <v>3391.5002582792072</v>
      </c>
      <c r="CD96" s="10">
        <f>CALIBRAZIONEVENETO!Y88</f>
        <v>3330.2020837973687</v>
      </c>
      <c r="CE96" s="22"/>
      <c r="CF96" s="22"/>
      <c r="CG96" s="22"/>
      <c r="CH96" s="22"/>
      <c r="CI96" s="22"/>
      <c r="CJ96" s="22"/>
      <c r="CK96" s="22"/>
      <c r="CL96" s="22"/>
      <c r="CM96" s="22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22"/>
      <c r="DC96" s="22"/>
      <c r="DD96" s="26">
        <f>663000000/7420000000</f>
        <v>8.9353099730458227E-2</v>
      </c>
      <c r="DE96" s="22"/>
      <c r="DF96" s="22"/>
      <c r="DG96" s="22"/>
      <c r="DH96" s="22"/>
      <c r="DI96" s="22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</row>
    <row r="97" spans="1:224" ht="22" thickTop="1" thickBot="1">
      <c r="A97" s="1" t="s">
        <v>14</v>
      </c>
      <c r="B97" s="2">
        <f t="shared" ref="B97:Y97" si="289">B17</f>
        <v>30302</v>
      </c>
      <c r="C97" s="2">
        <f t="shared" si="289"/>
        <v>28883</v>
      </c>
      <c r="D97" s="2">
        <f t="shared" si="289"/>
        <v>25620</v>
      </c>
      <c r="E97" s="2">
        <f t="shared" si="289"/>
        <v>21942</v>
      </c>
      <c r="F97" s="2">
        <f t="shared" si="289"/>
        <v>18607</v>
      </c>
      <c r="G97" s="2">
        <f t="shared" si="289"/>
        <v>17583</v>
      </c>
      <c r="H97" s="2">
        <f t="shared" si="289"/>
        <v>19989</v>
      </c>
      <c r="I97" s="2">
        <f t="shared" si="289"/>
        <v>24204</v>
      </c>
      <c r="J97" s="2">
        <f t="shared" si="289"/>
        <v>28497</v>
      </c>
      <c r="K97" s="2">
        <f t="shared" si="289"/>
        <v>32839</v>
      </c>
      <c r="L97" s="2">
        <f t="shared" si="289"/>
        <v>35289</v>
      </c>
      <c r="M97" s="2">
        <f t="shared" si="289"/>
        <v>35805</v>
      </c>
      <c r="N97" s="2">
        <f t="shared" si="289"/>
        <v>35751</v>
      </c>
      <c r="O97" s="2">
        <f t="shared" si="289"/>
        <v>35816</v>
      </c>
      <c r="P97" s="2">
        <f t="shared" si="289"/>
        <v>35640</v>
      </c>
      <c r="Q97" s="2">
        <f t="shared" si="289"/>
        <v>35628</v>
      </c>
      <c r="R97" s="2">
        <f t="shared" si="289"/>
        <v>36258</v>
      </c>
      <c r="S97" s="2">
        <f t="shared" si="289"/>
        <v>36560</v>
      </c>
      <c r="T97" s="2">
        <f t="shared" si="289"/>
        <v>36568</v>
      </c>
      <c r="U97" s="2">
        <f t="shared" si="289"/>
        <v>36817</v>
      </c>
      <c r="V97" s="2">
        <f t="shared" si="289"/>
        <v>37161</v>
      </c>
      <c r="W97" s="2">
        <f t="shared" si="289"/>
        <v>37053</v>
      </c>
      <c r="X97" s="2">
        <f t="shared" si="289"/>
        <v>37170</v>
      </c>
      <c r="Y97" s="2">
        <f t="shared" si="289"/>
        <v>37738</v>
      </c>
      <c r="AB97" s="1" t="str">
        <f t="shared" si="253"/>
        <v>75 - 79</v>
      </c>
      <c r="AC97" s="10">
        <f t="shared" si="255"/>
        <v>58673181.794674374</v>
      </c>
      <c r="AD97" s="10">
        <f t="shared" si="255"/>
        <v>62367345.821017951</v>
      </c>
      <c r="AE97" s="10">
        <f t="shared" si="255"/>
        <v>56682797.554761246</v>
      </c>
      <c r="AF97" s="10">
        <f t="shared" si="255"/>
        <v>48139652.678958796</v>
      </c>
      <c r="AG97" s="10">
        <f t="shared" si="255"/>
        <v>40912695.12100514</v>
      </c>
      <c r="AH97" s="10">
        <f t="shared" si="275"/>
        <v>39234007.82358931</v>
      </c>
      <c r="AI97" s="10">
        <f t="shared" si="256"/>
        <v>46960983.11889682</v>
      </c>
      <c r="AJ97" s="10">
        <f t="shared" si="257"/>
        <v>64279118.779044077</v>
      </c>
      <c r="AK97" s="10">
        <f t="shared" si="258"/>
        <v>70799234.606481537</v>
      </c>
      <c r="AL97" s="10">
        <f t="shared" si="259"/>
        <v>83702759.268469483</v>
      </c>
      <c r="AM97" s="10">
        <f t="shared" si="260"/>
        <v>106821737.7789381</v>
      </c>
      <c r="AN97" s="10">
        <f t="shared" si="261"/>
        <v>116251049.90800358</v>
      </c>
      <c r="AO97" s="10">
        <f t="shared" si="262"/>
        <v>119653869.91983646</v>
      </c>
      <c r="AP97" s="10">
        <f t="shared" si="263"/>
        <v>124216306.18521352</v>
      </c>
      <c r="AQ97" s="10">
        <f t="shared" si="264"/>
        <v>130067114.13593321</v>
      </c>
      <c r="AR97" s="10">
        <f t="shared" si="265"/>
        <v>138502952.68353313</v>
      </c>
      <c r="AS97" s="10">
        <f t="shared" si="266"/>
        <v>149236145.4921433</v>
      </c>
      <c r="AT97" s="10">
        <f t="shared" si="267"/>
        <v>149956031.8098245</v>
      </c>
      <c r="AU97" s="10">
        <f t="shared" si="268"/>
        <v>154747951.72749615</v>
      </c>
      <c r="AV97" s="10">
        <f t="shared" si="269"/>
        <v>159317342.65286914</v>
      </c>
      <c r="AW97" s="10">
        <f t="shared" si="270"/>
        <v>162498514.38981438</v>
      </c>
      <c r="AX97" s="10">
        <f t="shared" si="271"/>
        <v>158740029.5966</v>
      </c>
      <c r="AY97" s="10">
        <f t="shared" si="272"/>
        <v>156368631.77662569</v>
      </c>
      <c r="AZ97" s="10">
        <f t="shared" si="273"/>
        <v>155888719.22182438</v>
      </c>
      <c r="BF97" s="1" t="str">
        <f>CALIBRAZIONEVENETO!A89</f>
        <v>75 - 79</v>
      </c>
      <c r="BG97" s="10">
        <f>CALIBRAZIONEVENETO!B89</f>
        <v>1936.2808327725686</v>
      </c>
      <c r="BH97" s="10">
        <f>CALIBRAZIONEVENETO!C89</f>
        <v>2159.3098300390525</v>
      </c>
      <c r="BI97" s="10">
        <f>CALIBRAZIONEVENETO!D89</f>
        <v>2212.4433081483703</v>
      </c>
      <c r="BJ97" s="10">
        <f>CALIBRAZIONEVENETO!E89</f>
        <v>2193.950081075508</v>
      </c>
      <c r="BK97" s="10">
        <f>CALIBRAZIONEVENETO!F89</f>
        <v>2198.7797668084668</v>
      </c>
      <c r="BL97" s="10">
        <f>CALIBRAZIONEVENETO!G89</f>
        <v>2231.3602811573287</v>
      </c>
      <c r="BM97" s="10">
        <f>CALIBRAZIONEVENETO!H89</f>
        <v>2349.3412936563518</v>
      </c>
      <c r="BN97" s="10">
        <f>CALIBRAZIONEVENETO!I89</f>
        <v>2655.7229705438804</v>
      </c>
      <c r="BO97" s="10">
        <f>CALIBRAZIONEVENETO!J89</f>
        <v>2484.4451909492768</v>
      </c>
      <c r="BP97" s="10">
        <f>CALIBRAZIONEVENETO!K89</f>
        <v>2548.882708622963</v>
      </c>
      <c r="BQ97" s="10">
        <f>CALIBRAZIONEVENETO!L89</f>
        <v>3027.0548266864489</v>
      </c>
      <c r="BR97" s="10">
        <f>CALIBRAZIONEVENETO!M89</f>
        <v>3246.7825696970699</v>
      </c>
      <c r="BS97" s="10">
        <f>CALIBRAZIONEVENETO!N89</f>
        <v>3346.8677776799659</v>
      </c>
      <c r="BT97" s="10">
        <f>CALIBRAZIONEVENETO!O89</f>
        <v>3468.1791988277173</v>
      </c>
      <c r="BU97" s="10">
        <f>CALIBRAZIONEVENETO!P89</f>
        <v>3649.4700936008194</v>
      </c>
      <c r="BV97" s="10">
        <f>CALIBRAZIONEVENETO!Q89</f>
        <v>3887.4748142902531</v>
      </c>
      <c r="BW97" s="10">
        <f>CALIBRAZIONEVENETO!R89</f>
        <v>4115.950838218967</v>
      </c>
      <c r="BX97" s="10">
        <f>CALIBRAZIONEVENETO!S89</f>
        <v>4101.6420079273657</v>
      </c>
      <c r="BY97" s="10">
        <f>CALIBRAZIONEVENETO!T89</f>
        <v>4231.7860349895027</v>
      </c>
      <c r="BZ97" s="10">
        <f>CALIBRAZIONEVENETO!U89</f>
        <v>4327.2766019194705</v>
      </c>
      <c r="CA97" s="10">
        <f>CALIBRAZIONEVENETO!V89</f>
        <v>4372.8240464415485</v>
      </c>
      <c r="CB97" s="10">
        <f>CALIBRAZIONEVENETO!W89</f>
        <v>4284.1343372088631</v>
      </c>
      <c r="CC97" s="10">
        <f>CALIBRAZIONEVENETO!X89</f>
        <v>4206.8504648002609</v>
      </c>
      <c r="CD97" s="10">
        <f>CALIBRAZIONEVENETO!Y89</f>
        <v>4130.8156028889816</v>
      </c>
      <c r="CE97" s="22"/>
      <c r="CF97" s="22"/>
      <c r="CG97" s="22"/>
      <c r="CH97" s="22"/>
      <c r="CI97" s="22"/>
      <c r="CJ97" s="22"/>
      <c r="CK97" s="22"/>
      <c r="CL97" s="22"/>
      <c r="CM97" s="22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22"/>
      <c r="DC97" s="22"/>
      <c r="DD97" s="22"/>
      <c r="DE97" s="22"/>
      <c r="DF97" s="22"/>
      <c r="DG97" s="22"/>
      <c r="DH97" s="22"/>
      <c r="DI97" s="22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</row>
    <row r="98" spans="1:224" ht="22" thickTop="1" thickBot="1">
      <c r="A98" s="1" t="s">
        <v>15</v>
      </c>
      <c r="B98" s="2">
        <f t="shared" ref="B98:Y98" si="290">B18</f>
        <v>18218</v>
      </c>
      <c r="C98" s="2">
        <f t="shared" si="290"/>
        <v>19314</v>
      </c>
      <c r="D98" s="2">
        <f t="shared" si="290"/>
        <v>20231</v>
      </c>
      <c r="E98" s="2">
        <f t="shared" si="290"/>
        <v>21554</v>
      </c>
      <c r="F98" s="2">
        <f t="shared" si="290"/>
        <v>22444</v>
      </c>
      <c r="G98" s="2">
        <f t="shared" si="290"/>
        <v>22760</v>
      </c>
      <c r="H98" s="2">
        <f t="shared" si="290"/>
        <v>21800</v>
      </c>
      <c r="I98" s="2">
        <f t="shared" si="290"/>
        <v>19240</v>
      </c>
      <c r="J98" s="2">
        <f t="shared" si="290"/>
        <v>16501</v>
      </c>
      <c r="K98" s="2">
        <f t="shared" si="290"/>
        <v>14006</v>
      </c>
      <c r="L98" s="2">
        <f t="shared" si="290"/>
        <v>13515</v>
      </c>
      <c r="M98" s="2">
        <f t="shared" si="290"/>
        <v>15669</v>
      </c>
      <c r="N98" s="2">
        <f t="shared" si="290"/>
        <v>19211</v>
      </c>
      <c r="O98" s="2">
        <f t="shared" si="290"/>
        <v>22826</v>
      </c>
      <c r="P98" s="2">
        <f t="shared" si="290"/>
        <v>26096</v>
      </c>
      <c r="Q98" s="2">
        <f t="shared" si="290"/>
        <v>28097</v>
      </c>
      <c r="R98" s="2">
        <f t="shared" si="290"/>
        <v>28523</v>
      </c>
      <c r="S98" s="2">
        <f t="shared" si="290"/>
        <v>28868</v>
      </c>
      <c r="T98" s="2">
        <f t="shared" si="290"/>
        <v>28927</v>
      </c>
      <c r="U98" s="2">
        <f t="shared" si="290"/>
        <v>28830</v>
      </c>
      <c r="V98" s="2">
        <f t="shared" si="290"/>
        <v>28989</v>
      </c>
      <c r="W98" s="2">
        <f t="shared" si="290"/>
        <v>29575</v>
      </c>
      <c r="X98" s="2">
        <f t="shared" si="290"/>
        <v>29852</v>
      </c>
      <c r="Y98" s="2">
        <f t="shared" si="290"/>
        <v>30220</v>
      </c>
      <c r="AB98" s="1" t="str">
        <f t="shared" si="253"/>
        <v>80 - 84</v>
      </c>
      <c r="AC98" s="10">
        <f t="shared" ref="AC98:AC99" si="291">B98*BG98</f>
        <v>39003650.045672201</v>
      </c>
      <c r="AD98" s="10">
        <f t="shared" ref="AD98:AD99" si="292">C98*BH98</f>
        <v>46197071.108339012</v>
      </c>
      <c r="AE98" s="10">
        <f t="shared" ref="AE98:AE99" si="293">D98*BI98</f>
        <v>49671349.283520021</v>
      </c>
      <c r="AF98" s="10">
        <f t="shared" ref="AF98:AF99" si="294">E98*BJ98</f>
        <v>52572299.002296768</v>
      </c>
      <c r="AG98" s="10">
        <f t="shared" ref="AG98:AG99" si="295">F98*BK98</f>
        <v>54962353.888638303</v>
      </c>
      <c r="AH98" s="10">
        <f t="shared" si="275"/>
        <v>56663007.364439555</v>
      </c>
      <c r="AI98" s="10">
        <f t="shared" si="256"/>
        <v>57243484.055804282</v>
      </c>
      <c r="AJ98" s="10">
        <f t="shared" si="257"/>
        <v>57209279.160269514</v>
      </c>
      <c r="AK98" s="10">
        <f t="shared" si="258"/>
        <v>45979121.53822504</v>
      </c>
      <c r="AL98" s="10">
        <f t="shared" si="259"/>
        <v>40106248.643133514</v>
      </c>
      <c r="AM98" s="10">
        <f t="shared" si="260"/>
        <v>46035577.698331527</v>
      </c>
      <c r="AN98" s="10">
        <f t="shared" si="261"/>
        <v>57337690.667166434</v>
      </c>
      <c r="AO98" s="10">
        <f t="shared" si="262"/>
        <v>72576975.138606757</v>
      </c>
      <c r="AP98" s="10">
        <f t="shared" si="263"/>
        <v>89490954.72948575</v>
      </c>
      <c r="AQ98" s="10">
        <f t="shared" si="264"/>
        <v>107809800.73652935</v>
      </c>
      <c r="AR98" s="10">
        <f t="shared" si="265"/>
        <v>123809522.67376472</v>
      </c>
      <c r="AS98" s="10">
        <f t="shared" si="266"/>
        <v>133237054.37889129</v>
      </c>
      <c r="AT98" s="10">
        <f t="shared" si="267"/>
        <v>134531439.00834781</v>
      </c>
      <c r="AU98" s="10">
        <f t="shared" si="268"/>
        <v>139225179.47121811</v>
      </c>
      <c r="AV98" s="10">
        <f t="shared" si="269"/>
        <v>142016138.13156518</v>
      </c>
      <c r="AW98" s="10">
        <f t="shared" si="270"/>
        <v>144411572.34192196</v>
      </c>
      <c r="AX98" s="10">
        <f t="shared" si="271"/>
        <v>144342623.16793728</v>
      </c>
      <c r="AY98" s="10">
        <f t="shared" si="272"/>
        <v>143066274.37011948</v>
      </c>
      <c r="AZ98" s="10">
        <f t="shared" si="273"/>
        <v>142212256.83921215</v>
      </c>
      <c r="BF98" s="1" t="str">
        <f>CALIBRAZIONEVENETO!A90</f>
        <v>80 - 84</v>
      </c>
      <c r="BG98" s="10">
        <f>CALIBRAZIONEVENETO!B90</f>
        <v>2140.9402813520805</v>
      </c>
      <c r="BH98" s="10">
        <f>CALIBRAZIONEVENETO!C90</f>
        <v>2391.8955735911263</v>
      </c>
      <c r="BI98" s="10">
        <f>CALIBRAZIONEVENETO!D90</f>
        <v>2455.2097910889238</v>
      </c>
      <c r="BJ98" s="10">
        <f>CALIBRAZIONEVENETO!E90</f>
        <v>2439.0971050522767</v>
      </c>
      <c r="BK98" s="10">
        <f>CALIBRAZIONEVENETO!F90</f>
        <v>2448.8662399143782</v>
      </c>
      <c r="BL98" s="10">
        <f>CALIBRAZIONEVENETO!G90</f>
        <v>2489.5873182969926</v>
      </c>
      <c r="BM98" s="10">
        <f>CALIBRAZIONEVENETO!H90</f>
        <v>2625.8478924680862</v>
      </c>
      <c r="BN98" s="10">
        <f>CALIBRAZIONEVENETO!I90</f>
        <v>2973.4552578102657</v>
      </c>
      <c r="BO98" s="10">
        <f>CALIBRAZIONEVENETO!J90</f>
        <v>2786.4445511317522</v>
      </c>
      <c r="BP98" s="10">
        <f>CALIBRAZIONEVENETO!K90</f>
        <v>2863.5048295825727</v>
      </c>
      <c r="BQ98" s="10">
        <f>CALIBRAZIONEVENETO!L90</f>
        <v>3406.2580612897909</v>
      </c>
      <c r="BR98" s="10">
        <f>CALIBRAZIONEVENETO!M90</f>
        <v>3659.3075925181206</v>
      </c>
      <c r="BS98" s="10">
        <f>CALIBRAZIONEVENETO!N90</f>
        <v>3777.8863744004348</v>
      </c>
      <c r="BT98" s="10">
        <f>CALIBRAZIONEVENETO!O90</f>
        <v>3920.5710474671755</v>
      </c>
      <c r="BU98" s="10">
        <f>CALIBRAZIONEVENETO!P90</f>
        <v>4131.2768522581755</v>
      </c>
      <c r="BV98" s="10">
        <f>CALIBRAZIONEVENETO!Q90</f>
        <v>4406.5032805553874</v>
      </c>
      <c r="BW98" s="10">
        <f>CALIBRAZIONEVENETO!R90</f>
        <v>4671.2146120285834</v>
      </c>
      <c r="BX98" s="10">
        <f>CALIBRAZIONEVENETO!S90</f>
        <v>4660.2272068847105</v>
      </c>
      <c r="BY98" s="10">
        <f>CALIBRAZIONEVENETO!T90</f>
        <v>4812.9836993541712</v>
      </c>
      <c r="BZ98" s="10">
        <f>CALIBRAZIONEVENETO!U90</f>
        <v>4925.9846733113145</v>
      </c>
      <c r="CA98" s="10">
        <f>CALIBRAZIONEVENETO!V90</f>
        <v>4981.5989631212515</v>
      </c>
      <c r="CB98" s="10">
        <f>CALIBRAZIONEVENETO!W90</f>
        <v>4880.5620682311846</v>
      </c>
      <c r="CC98" s="10">
        <f>CALIBRAZIONEVENETO!X90</f>
        <v>4792.5189056049676</v>
      </c>
      <c r="CD98" s="10">
        <f>CALIBRAZIONEVENETO!Y90</f>
        <v>4705.8986379620164</v>
      </c>
      <c r="CE98" s="22"/>
      <c r="CF98" s="22"/>
      <c r="CG98" s="22"/>
      <c r="CH98" s="22"/>
      <c r="CI98" s="22"/>
      <c r="CJ98" s="22"/>
      <c r="CK98" s="22"/>
      <c r="CL98" s="22"/>
      <c r="CM98" s="22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22"/>
      <c r="DC98" s="22"/>
      <c r="DD98" s="22"/>
      <c r="DE98" s="22"/>
      <c r="DF98" s="22"/>
      <c r="DG98" s="22"/>
      <c r="DH98" s="22"/>
      <c r="DI98" s="22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</row>
    <row r="99" spans="1:224" ht="22" thickTop="1" thickBot="1">
      <c r="A99" s="1" t="s">
        <v>16</v>
      </c>
      <c r="B99" s="2">
        <f t="shared" ref="B99:Y99" si="296">B19</f>
        <v>10333</v>
      </c>
      <c r="C99" s="2">
        <f t="shared" si="296"/>
        <v>11111</v>
      </c>
      <c r="D99" s="2">
        <f t="shared" si="296"/>
        <v>12025</v>
      </c>
      <c r="E99" s="2">
        <f t="shared" si="296"/>
        <v>12861</v>
      </c>
      <c r="F99" s="2">
        <f t="shared" si="296"/>
        <v>13981</v>
      </c>
      <c r="G99" s="2">
        <f t="shared" si="296"/>
        <v>15201</v>
      </c>
      <c r="H99" s="2">
        <f t="shared" si="296"/>
        <v>16438</v>
      </c>
      <c r="I99" s="2">
        <f t="shared" si="296"/>
        <v>17656</v>
      </c>
      <c r="J99" s="2">
        <f t="shared" si="296"/>
        <v>18898</v>
      </c>
      <c r="K99" s="2">
        <f t="shared" si="296"/>
        <v>20041</v>
      </c>
      <c r="L99" s="2">
        <f t="shared" si="296"/>
        <v>20818</v>
      </c>
      <c r="M99" s="2">
        <f t="shared" si="296"/>
        <v>20686</v>
      </c>
      <c r="N99" s="2">
        <f t="shared" si="296"/>
        <v>19592</v>
      </c>
      <c r="O99" s="2">
        <f t="shared" si="296"/>
        <v>18408</v>
      </c>
      <c r="P99" s="2">
        <f t="shared" si="296"/>
        <v>17170</v>
      </c>
      <c r="Q99" s="2">
        <f t="shared" si="296"/>
        <v>17411</v>
      </c>
      <c r="R99" s="2">
        <f t="shared" si="296"/>
        <v>18977</v>
      </c>
      <c r="S99" s="2">
        <f t="shared" si="296"/>
        <v>20859</v>
      </c>
      <c r="T99" s="2">
        <f t="shared" si="296"/>
        <v>22777</v>
      </c>
      <c r="U99" s="2">
        <f t="shared" si="296"/>
        <v>24581</v>
      </c>
      <c r="V99" s="2">
        <f t="shared" si="296"/>
        <v>26106</v>
      </c>
      <c r="W99" s="2">
        <f t="shared" si="296"/>
        <v>27490</v>
      </c>
      <c r="X99" s="2">
        <f t="shared" si="296"/>
        <v>28778</v>
      </c>
      <c r="Y99" s="2">
        <f t="shared" si="296"/>
        <v>29850</v>
      </c>
      <c r="AB99" s="1" t="str">
        <f t="shared" si="253"/>
        <v>85+</v>
      </c>
      <c r="AC99" s="10">
        <f t="shared" si="291"/>
        <v>24113187.509975202</v>
      </c>
      <c r="AD99" s="10">
        <f t="shared" si="292"/>
        <v>29046404.339509431</v>
      </c>
      <c r="AE99" s="10">
        <f t="shared" si="293"/>
        <v>32358068.276765332</v>
      </c>
      <c r="AF99" s="10">
        <f t="shared" si="294"/>
        <v>34479779.679868348</v>
      </c>
      <c r="AG99" s="10">
        <f t="shared" si="295"/>
        <v>37744790.944392204</v>
      </c>
      <c r="AH99" s="10">
        <f t="shared" si="275"/>
        <v>41849389.201743253</v>
      </c>
      <c r="AI99" s="10">
        <f t="shared" si="256"/>
        <v>47883775.000578843</v>
      </c>
      <c r="AJ99" s="10">
        <f t="shared" si="257"/>
        <v>58431870.591067955</v>
      </c>
      <c r="AK99" s="10">
        <f t="shared" si="258"/>
        <v>58807972.46976652</v>
      </c>
      <c r="AL99" s="10">
        <f t="shared" si="259"/>
        <v>64314751.65584752</v>
      </c>
      <c r="AM99" s="10">
        <f t="shared" si="260"/>
        <v>79759872.572754115</v>
      </c>
      <c r="AN99" s="10">
        <f t="shared" si="261"/>
        <v>85461625.307930425</v>
      </c>
      <c r="AO99" s="10">
        <f t="shared" si="262"/>
        <v>83889265.792670861</v>
      </c>
      <c r="AP99" s="10">
        <f t="shared" si="263"/>
        <v>82124925.367703423</v>
      </c>
      <c r="AQ99" s="10">
        <f t="shared" si="264"/>
        <v>81053817.005713806</v>
      </c>
      <c r="AR99" s="10">
        <f t="shared" si="265"/>
        <v>88043704.159171343</v>
      </c>
      <c r="AS99" s="10">
        <f t="shared" si="266"/>
        <v>102179478.1404065</v>
      </c>
      <c r="AT99" s="10">
        <f t="shared" si="267"/>
        <v>112563967.96435596</v>
      </c>
      <c r="AU99" s="10">
        <f t="shared" si="268"/>
        <v>127547393.88520566</v>
      </c>
      <c r="AV99" s="10">
        <f t="shared" si="269"/>
        <v>141575218.07699627</v>
      </c>
      <c r="AW99" s="10">
        <f t="shared" si="270"/>
        <v>152831434.23984358</v>
      </c>
      <c r="AX99" s="10">
        <f t="shared" si="271"/>
        <v>157669675.15523255</v>
      </c>
      <c r="AY99" s="10">
        <f t="shared" si="272"/>
        <v>162079480.41139317</v>
      </c>
      <c r="AZ99" s="10">
        <f t="shared" si="273"/>
        <v>165078493.44906914</v>
      </c>
      <c r="BF99" s="1" t="str">
        <f>CALIBRAZIONEVENETO!A91</f>
        <v>85+</v>
      </c>
      <c r="BG99" s="10">
        <f>CALIBRAZIONEVENETO!B91</f>
        <v>2333.609552886403</v>
      </c>
      <c r="BH99" s="10">
        <f>CALIBRAZIONEVENETO!C91</f>
        <v>2614.2025325811746</v>
      </c>
      <c r="BI99" s="10">
        <f>CALIBRAZIONEVENETO!D91</f>
        <v>2690.8996487954537</v>
      </c>
      <c r="BJ99" s="10">
        <f>CALIBRAZIONEVENETO!E91</f>
        <v>2680.9563548610799</v>
      </c>
      <c r="BK99" s="10">
        <f>CALIBRAZIONEVENETO!F91</f>
        <v>2699.7204022882629</v>
      </c>
      <c r="BL99" s="10">
        <f>CALIBRAZIONEVENETO!G91</f>
        <v>2753.068166682669</v>
      </c>
      <c r="BM99" s="10">
        <f>CALIBRAZIONEVENETO!H91</f>
        <v>2912.9927607116952</v>
      </c>
      <c r="BN99" s="10">
        <f>CALIBRAZIONEVENETO!I91</f>
        <v>3309.4625391406862</v>
      </c>
      <c r="BO99" s="10">
        <f>CALIBRAZIONEVENETO!J91</f>
        <v>3111.862232499022</v>
      </c>
      <c r="BP99" s="10">
        <f>CALIBRAZIONEVENETO!K91</f>
        <v>3209.1588072375389</v>
      </c>
      <c r="BQ99" s="10">
        <f>CALIBRAZIONEVENETO!L91</f>
        <v>3831.2937156669282</v>
      </c>
      <c r="BR99" s="10">
        <f>CALIBRAZIONEVENETO!M91</f>
        <v>4131.375099484213</v>
      </c>
      <c r="BS99" s="10">
        <f>CALIBRAZIONEVENETO!N91</f>
        <v>4281.8122597320771</v>
      </c>
      <c r="BT99" s="10">
        <f>CALIBRAZIONEVENETO!O91</f>
        <v>4461.3714345775434</v>
      </c>
      <c r="BU99" s="10">
        <f>CALIBRAZIONEVENETO!P91</f>
        <v>4720.6649391796045</v>
      </c>
      <c r="BV99" s="10">
        <f>CALIBRAZIONEVENETO!Q91</f>
        <v>5056.7861788048558</v>
      </c>
      <c r="BW99" s="10">
        <f>CALIBRAZIONEVENETO!R91</f>
        <v>5384.3852105394162</v>
      </c>
      <c r="BX99" s="10">
        <f>CALIBRAZIONEVENETO!S91</f>
        <v>5396.4220702984785</v>
      </c>
      <c r="BY99" s="10">
        <f>CALIBRAZIONEVENETO!T91</f>
        <v>5599.8328965713508</v>
      </c>
      <c r="BZ99" s="10">
        <f>CALIBRAZIONEVENETO!U91</f>
        <v>5759.5385898456634</v>
      </c>
      <c r="CA99" s="10">
        <f>CALIBRAZIONEVENETO!V91</f>
        <v>5854.2646992968503</v>
      </c>
      <c r="CB99" s="10">
        <f>CALIBRAZIONEVENETO!W91</f>
        <v>5735.5283796010381</v>
      </c>
      <c r="CC99" s="10">
        <f>CALIBRAZIONEVENETO!X91</f>
        <v>5632.0620060946958</v>
      </c>
      <c r="CD99" s="10">
        <f>CALIBRAZIONEVENETO!Y91</f>
        <v>5530.2677872384975</v>
      </c>
      <c r="CE99" s="22"/>
      <c r="CF99" s="22"/>
      <c r="CG99" s="22"/>
      <c r="CH99" s="22"/>
      <c r="CI99" s="22"/>
      <c r="CJ99" s="22"/>
      <c r="CK99" s="22"/>
      <c r="CL99" s="22"/>
      <c r="CM99" s="22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22"/>
      <c r="DC99" s="22"/>
      <c r="DD99" s="22"/>
      <c r="DE99" s="22"/>
      <c r="DF99" s="22"/>
      <c r="DG99" s="22"/>
      <c r="DH99" s="22"/>
      <c r="DI99" s="22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</row>
    <row r="100" spans="1:224" ht="17" thickTop="1" thickBot="1">
      <c r="B100" s="3">
        <f t="shared" ref="B100:Y100" si="297">B20</f>
        <v>883423</v>
      </c>
      <c r="C100" s="3">
        <f t="shared" si="297"/>
        <v>887196</v>
      </c>
      <c r="D100" s="3">
        <f t="shared" si="297"/>
        <v>890449</v>
      </c>
      <c r="E100" s="3">
        <f t="shared" si="297"/>
        <v>894062</v>
      </c>
      <c r="F100" s="3">
        <f t="shared" si="297"/>
        <v>898200</v>
      </c>
      <c r="G100" s="3">
        <f t="shared" si="297"/>
        <v>902189</v>
      </c>
      <c r="H100" s="3">
        <f t="shared" si="297"/>
        <v>906535</v>
      </c>
      <c r="I100" s="3">
        <f t="shared" si="297"/>
        <v>911666</v>
      </c>
      <c r="J100" s="3">
        <f t="shared" si="297"/>
        <v>917448</v>
      </c>
      <c r="K100" s="3">
        <f t="shared" si="297"/>
        <v>922885</v>
      </c>
      <c r="L100" s="3">
        <f t="shared" si="297"/>
        <v>929058</v>
      </c>
      <c r="M100" s="3">
        <f t="shared" si="297"/>
        <v>935411</v>
      </c>
      <c r="N100" s="3">
        <f t="shared" si="297"/>
        <v>939619</v>
      </c>
      <c r="O100" s="3">
        <f t="shared" si="297"/>
        <v>948026</v>
      </c>
      <c r="P100" s="3">
        <f t="shared" si="297"/>
        <v>957506</v>
      </c>
      <c r="Q100" s="3">
        <f t="shared" si="297"/>
        <v>968475</v>
      </c>
      <c r="R100" s="3">
        <f t="shared" si="297"/>
        <v>977891</v>
      </c>
      <c r="S100" s="3">
        <f t="shared" si="297"/>
        <v>987427</v>
      </c>
      <c r="T100" s="3">
        <f t="shared" si="297"/>
        <v>999144</v>
      </c>
      <c r="U100" s="3">
        <f t="shared" si="297"/>
        <v>1009440</v>
      </c>
      <c r="V100" s="3">
        <f t="shared" si="297"/>
        <v>1017111</v>
      </c>
      <c r="W100" s="3">
        <f t="shared" si="297"/>
        <v>1024301</v>
      </c>
      <c r="X100" s="3">
        <f t="shared" si="297"/>
        <v>1029585</v>
      </c>
      <c r="Y100" s="3">
        <f t="shared" si="297"/>
        <v>1039934</v>
      </c>
      <c r="AC100" s="9">
        <f t="shared" ref="AC100:AG100" si="298">SUM(AC82:AC99)</f>
        <v>661141058.43877757</v>
      </c>
      <c r="AD100" s="9">
        <f t="shared" si="298"/>
        <v>741352581.31515479</v>
      </c>
      <c r="AE100" s="9">
        <f t="shared" si="298"/>
        <v>762922671.97045231</v>
      </c>
      <c r="AF100" s="9">
        <f t="shared" si="298"/>
        <v>760009705.15934432</v>
      </c>
      <c r="AG100" s="9">
        <f t="shared" si="298"/>
        <v>765826323.67292905</v>
      </c>
      <c r="AH100" s="9">
        <f>SUM(AH82:AH99)</f>
        <v>781049989.70455408</v>
      </c>
      <c r="AI100" s="9">
        <f t="shared" ref="AI100" si="299">SUM(AI82:AI99)</f>
        <v>827105974.28982627</v>
      </c>
      <c r="AJ100" s="9">
        <f t="shared" ref="AJ100" si="300">SUM(AJ82:AJ99)</f>
        <v>940839794.17179084</v>
      </c>
      <c r="AK100" s="9">
        <f t="shared" ref="AK100" si="301">SUM(AK82:AK99)</f>
        <v>885588898.15137494</v>
      </c>
      <c r="AL100" s="9">
        <f t="shared" ref="AL100" si="302">SUM(AL82:AL99)</f>
        <v>914033369.17441821</v>
      </c>
      <c r="AM100" s="9">
        <f t="shared" ref="AM100:AN100" si="303">SUM(AM82:AM99)</f>
        <v>1092851728.3900075</v>
      </c>
      <c r="AN100" s="9">
        <f t="shared" si="303"/>
        <v>1180536950.3327127</v>
      </c>
      <c r="AO100" s="9">
        <f t="shared" ref="AO100" si="304">SUM(AO82:AO99)</f>
        <v>1223926189.9984446</v>
      </c>
      <c r="AP100" s="9">
        <f t="shared" ref="AP100" si="305">SUM(AP82:AP99)</f>
        <v>1279380074.0977609</v>
      </c>
      <c r="AQ100" s="9">
        <f t="shared" ref="AQ100" si="306">SUM(AQ82:AQ99)</f>
        <v>1357036778.1337953</v>
      </c>
      <c r="AR100" s="9">
        <f t="shared" ref="AR100" si="307">SUM(AR82:AR99)</f>
        <v>1460436638.959481</v>
      </c>
      <c r="AS100" s="9">
        <f t="shared" ref="AS100:AT100" si="308">SUM(AS82:AS99)</f>
        <v>1560755275.4462266</v>
      </c>
      <c r="AT100" s="9">
        <f t="shared" si="308"/>
        <v>1573535103.5980585</v>
      </c>
      <c r="AU100" s="9">
        <f t="shared" ref="AU100" si="309">SUM(AU82:AU99)</f>
        <v>1642467620.9304042</v>
      </c>
      <c r="AV100" s="9">
        <f t="shared" ref="AV100" si="310">SUM(AV82:AV99)</f>
        <v>1698391342.2716491</v>
      </c>
      <c r="AW100" s="9">
        <f t="shared" ref="AW100" si="311">SUM(AW82:AW99)</f>
        <v>1731442335.9109454</v>
      </c>
      <c r="AX100" s="9">
        <f t="shared" ref="AX100" si="312">SUM(AX82:AX99)</f>
        <v>1717272997.6820302</v>
      </c>
      <c r="AY100" s="9">
        <f t="shared" ref="AY100:AZ100" si="313">SUM(AY82:AY99)</f>
        <v>1704960724.0976048</v>
      </c>
      <c r="AZ100" s="9">
        <f t="shared" si="313"/>
        <v>1699525734.8670588</v>
      </c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22"/>
      <c r="DC100" s="22"/>
      <c r="DD100" s="22"/>
      <c r="DE100" s="22"/>
      <c r="DF100" s="22"/>
      <c r="DG100" s="22"/>
      <c r="DH100" s="22"/>
      <c r="DI100" s="22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</row>
    <row r="101" spans="1:224" ht="34" thickTop="1" thickBot="1">
      <c r="A101" s="34" t="s">
        <v>72</v>
      </c>
      <c r="B101" s="1">
        <f t="shared" ref="B101:Y101" si="314">B1</f>
        <v>1990</v>
      </c>
      <c r="C101" s="1">
        <f t="shared" si="314"/>
        <v>1991</v>
      </c>
      <c r="D101" s="1">
        <f t="shared" si="314"/>
        <v>1992</v>
      </c>
      <c r="E101" s="1">
        <f t="shared" si="314"/>
        <v>1993</v>
      </c>
      <c r="F101" s="1">
        <f t="shared" si="314"/>
        <v>1994</v>
      </c>
      <c r="G101" s="1">
        <f t="shared" si="314"/>
        <v>1995</v>
      </c>
      <c r="H101" s="1">
        <f t="shared" si="314"/>
        <v>1996</v>
      </c>
      <c r="I101" s="1">
        <f t="shared" si="314"/>
        <v>1997</v>
      </c>
      <c r="J101" s="1">
        <f t="shared" si="314"/>
        <v>1998</v>
      </c>
      <c r="K101" s="1">
        <f t="shared" si="314"/>
        <v>1999</v>
      </c>
      <c r="L101" s="1">
        <f t="shared" si="314"/>
        <v>2000</v>
      </c>
      <c r="M101" s="1">
        <f t="shared" si="314"/>
        <v>2001</v>
      </c>
      <c r="N101" s="1">
        <f t="shared" si="314"/>
        <v>2002</v>
      </c>
      <c r="O101" s="1">
        <f t="shared" si="314"/>
        <v>2003</v>
      </c>
      <c r="P101" s="1">
        <f t="shared" si="314"/>
        <v>2004</v>
      </c>
      <c r="Q101" s="1">
        <f t="shared" si="314"/>
        <v>2005</v>
      </c>
      <c r="R101" s="1">
        <f t="shared" si="314"/>
        <v>2006</v>
      </c>
      <c r="S101" s="1">
        <f t="shared" si="314"/>
        <v>2007</v>
      </c>
      <c r="T101" s="1">
        <f t="shared" si="314"/>
        <v>2008</v>
      </c>
      <c r="U101" s="1">
        <f t="shared" si="314"/>
        <v>2009</v>
      </c>
      <c r="V101" s="1">
        <f t="shared" si="314"/>
        <v>2010</v>
      </c>
      <c r="W101" s="1">
        <f t="shared" si="314"/>
        <v>2011</v>
      </c>
      <c r="X101" s="1">
        <f t="shared" si="314"/>
        <v>2012</v>
      </c>
      <c r="Y101" s="1">
        <f t="shared" si="314"/>
        <v>2013</v>
      </c>
      <c r="AB101" s="5" t="str">
        <f t="shared" ref="AB101:AB119" si="315">BF101</f>
        <v>UMBRIA</v>
      </c>
      <c r="AC101" s="1">
        <v>1990</v>
      </c>
      <c r="AD101" s="1">
        <v>1991</v>
      </c>
      <c r="AE101" s="1">
        <v>1992</v>
      </c>
      <c r="AF101" s="1">
        <v>1993</v>
      </c>
      <c r="AG101" s="1">
        <v>1994</v>
      </c>
      <c r="AH101" s="1">
        <v>1995</v>
      </c>
      <c r="AI101" s="1">
        <v>1996</v>
      </c>
      <c r="AJ101" s="1">
        <v>1997</v>
      </c>
      <c r="AK101" s="1">
        <v>1998</v>
      </c>
      <c r="AL101" s="1">
        <v>1999</v>
      </c>
      <c r="AM101" s="1">
        <v>2000</v>
      </c>
      <c r="AN101" s="1">
        <v>2001</v>
      </c>
      <c r="AO101" s="1">
        <v>2002</v>
      </c>
      <c r="AP101" s="1">
        <v>2003</v>
      </c>
      <c r="AQ101" s="1">
        <v>2004</v>
      </c>
      <c r="AR101" s="1">
        <v>2005</v>
      </c>
      <c r="AS101" s="1">
        <v>2006</v>
      </c>
      <c r="AT101" s="1">
        <v>2007</v>
      </c>
      <c r="AU101" s="1">
        <v>2008</v>
      </c>
      <c r="AV101" s="1">
        <v>2009</v>
      </c>
      <c r="AW101" s="1">
        <v>2010</v>
      </c>
      <c r="AX101" s="1">
        <v>2011</v>
      </c>
      <c r="AY101" s="1">
        <v>2012</v>
      </c>
      <c r="AZ101" s="1">
        <v>2013</v>
      </c>
      <c r="BF101" s="5" t="s">
        <v>21</v>
      </c>
      <c r="BG101" s="1">
        <v>1990</v>
      </c>
      <c r="BH101" s="1">
        <v>1991</v>
      </c>
      <c r="BI101" s="1">
        <v>1992</v>
      </c>
      <c r="BJ101" s="1">
        <v>1993</v>
      </c>
      <c r="BK101" s="1">
        <v>1994</v>
      </c>
      <c r="BL101" s="1">
        <v>1995</v>
      </c>
      <c r="BM101" s="1">
        <v>1996</v>
      </c>
      <c r="BN101" s="1">
        <v>1997</v>
      </c>
      <c r="BO101" s="1">
        <v>1998</v>
      </c>
      <c r="BP101" s="1">
        <v>1999</v>
      </c>
      <c r="BQ101" s="1">
        <v>2000</v>
      </c>
      <c r="BR101" s="1">
        <v>2001</v>
      </c>
      <c r="BS101" s="1">
        <v>2002</v>
      </c>
      <c r="BT101" s="1">
        <v>2003</v>
      </c>
      <c r="BU101" s="1">
        <v>2004</v>
      </c>
      <c r="BV101" s="1">
        <v>2005</v>
      </c>
      <c r="BW101" s="1">
        <v>2006</v>
      </c>
      <c r="BX101" s="1">
        <v>2007</v>
      </c>
      <c r="BY101" s="1">
        <v>2008</v>
      </c>
      <c r="BZ101" s="1">
        <v>2009</v>
      </c>
      <c r="CA101" s="1">
        <v>2010</v>
      </c>
      <c r="CB101" s="1">
        <v>2011</v>
      </c>
      <c r="CC101" s="1">
        <v>2012</v>
      </c>
      <c r="CD101" s="1">
        <v>2013</v>
      </c>
      <c r="CE101" s="22"/>
      <c r="CF101" s="22"/>
      <c r="CG101" s="22"/>
      <c r="CH101" s="22"/>
      <c r="CI101" s="22"/>
      <c r="CJ101" s="22"/>
      <c r="CK101" s="22"/>
      <c r="CL101" s="22"/>
      <c r="CM101" s="22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22"/>
      <c r="DC101" s="22"/>
      <c r="DD101" s="22"/>
      <c r="DE101" s="22"/>
      <c r="DF101" s="22"/>
      <c r="DG101" s="22"/>
      <c r="DH101" s="22"/>
      <c r="DI101" s="22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</row>
    <row r="102" spans="1:224" ht="25" thickTop="1" thickBot="1">
      <c r="A102" s="1" t="s">
        <v>17</v>
      </c>
      <c r="B102" s="2">
        <f t="shared" ref="B102:Y102" si="316">B2</f>
        <v>45826</v>
      </c>
      <c r="C102" s="2">
        <f t="shared" si="316"/>
        <v>46283</v>
      </c>
      <c r="D102" s="2">
        <f t="shared" si="316"/>
        <v>46177</v>
      </c>
      <c r="E102" s="2">
        <f t="shared" si="316"/>
        <v>47368</v>
      </c>
      <c r="F102" s="2">
        <f t="shared" si="316"/>
        <v>47896</v>
      </c>
      <c r="G102" s="2">
        <f t="shared" si="316"/>
        <v>48440</v>
      </c>
      <c r="H102" s="2">
        <f t="shared" si="316"/>
        <v>48682</v>
      </c>
      <c r="I102" s="2">
        <f t="shared" si="316"/>
        <v>49439</v>
      </c>
      <c r="J102" s="2">
        <f t="shared" si="316"/>
        <v>49900</v>
      </c>
      <c r="K102" s="2">
        <f t="shared" si="316"/>
        <v>50634</v>
      </c>
      <c r="L102" s="2">
        <f t="shared" si="316"/>
        <v>51446</v>
      </c>
      <c r="M102" s="2">
        <f t="shared" si="316"/>
        <v>52074</v>
      </c>
      <c r="N102" s="2">
        <f t="shared" si="316"/>
        <v>51992</v>
      </c>
      <c r="O102" s="2">
        <f t="shared" si="316"/>
        <v>52109</v>
      </c>
      <c r="P102" s="2">
        <f t="shared" si="316"/>
        <v>52229</v>
      </c>
      <c r="Q102" s="2">
        <f t="shared" si="316"/>
        <v>52782</v>
      </c>
      <c r="R102" s="2">
        <f t="shared" si="316"/>
        <v>53040</v>
      </c>
      <c r="S102" s="2">
        <f t="shared" si="316"/>
        <v>53254</v>
      </c>
      <c r="T102" s="2">
        <f t="shared" si="316"/>
        <v>53685</v>
      </c>
      <c r="U102" s="2">
        <f t="shared" si="316"/>
        <v>54141</v>
      </c>
      <c r="V102" s="2">
        <f t="shared" si="316"/>
        <v>53779</v>
      </c>
      <c r="W102" s="2">
        <f t="shared" si="316"/>
        <v>53750</v>
      </c>
      <c r="X102" s="2">
        <f t="shared" si="316"/>
        <v>53398</v>
      </c>
      <c r="Y102" s="2">
        <f t="shared" si="316"/>
        <v>53324</v>
      </c>
      <c r="AB102" s="1" t="str">
        <f t="shared" si="315"/>
        <v>0 - 4</v>
      </c>
      <c r="AC102" s="10">
        <f t="shared" ref="AC102:AG117" si="317">B102*BG102</f>
        <v>20210655.273971476</v>
      </c>
      <c r="AD102" s="10">
        <f t="shared" si="317"/>
        <v>24451586.543088503</v>
      </c>
      <c r="AE102" s="10">
        <f t="shared" si="317"/>
        <v>24796280.716829889</v>
      </c>
      <c r="AF102" s="10">
        <f t="shared" si="317"/>
        <v>24953657.012370065</v>
      </c>
      <c r="AG102" s="10">
        <f t="shared" si="317"/>
        <v>25275524.48571758</v>
      </c>
      <c r="AH102" s="10">
        <f>G102*BL102</f>
        <v>31338197.043287314</v>
      </c>
      <c r="AI102" s="10">
        <f t="shared" ref="AI102:AI119" si="318">H102*BM102</f>
        <v>31588451.889121287</v>
      </c>
      <c r="AJ102" s="10">
        <f t="shared" ref="AJ102:AJ119" si="319">I102*BN102</f>
        <v>34993517.083196953</v>
      </c>
      <c r="AK102" s="10">
        <f t="shared" ref="AK102:AK119" si="320">J102*BO102</f>
        <v>32293217.632569969</v>
      </c>
      <c r="AL102" s="10">
        <f t="shared" ref="AL102:AL119" si="321">K102*BP102</f>
        <v>32758662.290401168</v>
      </c>
      <c r="AM102" s="10">
        <f t="shared" ref="AM102:AM119" si="322">L102*BQ102</f>
        <v>38745004.673988335</v>
      </c>
      <c r="AN102" s="10">
        <f t="shared" ref="AN102:AN119" si="323">M102*BR102</f>
        <v>41554708.623852782</v>
      </c>
      <c r="AO102" s="10">
        <f t="shared" ref="AO102:AO119" si="324">N102*BS102</f>
        <v>45683689.003415644</v>
      </c>
      <c r="AP102" s="10">
        <f t="shared" ref="AP102:AP119" si="325">O102*BT102</f>
        <v>47531806.796518892</v>
      </c>
      <c r="AQ102" s="10">
        <f t="shared" ref="AQ102:AQ119" si="326">P102*BU102</f>
        <v>51157233.380498998</v>
      </c>
      <c r="AR102" s="10">
        <f t="shared" ref="AR102:AR119" si="327">Q102*BV102</f>
        <v>53477558.782486334</v>
      </c>
      <c r="AS102" s="10">
        <f t="shared" ref="AS102:AS119" si="328">R102*BW102</f>
        <v>57793296.036073692</v>
      </c>
      <c r="AT102" s="10">
        <f t="shared" ref="AT102:AT119" si="329">S102*BX102</f>
        <v>57453576.775996752</v>
      </c>
      <c r="AU102" s="10">
        <f t="shared" ref="AU102:AU119" si="330">T102*BY102</f>
        <v>62512246.663725227</v>
      </c>
      <c r="AV102" s="10">
        <f t="shared" ref="AV102:AV119" si="331">U102*BZ102</f>
        <v>64245664.288201109</v>
      </c>
      <c r="AW102" s="10">
        <f t="shared" ref="AW102:AW119" si="332">V102*CA102</f>
        <v>64971806.918549784</v>
      </c>
      <c r="AX102" s="10">
        <f t="shared" ref="AX102:AX119" si="333">W102*CB102</f>
        <v>63706739.766728513</v>
      </c>
      <c r="AY102" s="10">
        <f t="shared" ref="AY102:AY119" si="334">X102*CC102</f>
        <v>63379806.276962563</v>
      </c>
      <c r="AZ102" s="10">
        <f t="shared" ref="AZ102:AZ119" si="335">Y102*CD102</f>
        <v>62565202.945220768</v>
      </c>
      <c r="BF102" s="1" t="str">
        <f>CALIBRAZIONEUMBRIA!A74</f>
        <v>0 - 4</v>
      </c>
      <c r="BG102" s="10">
        <f>CALIBRAZIONEUMBRIA!B74</f>
        <v>441.03031628271015</v>
      </c>
      <c r="BH102" s="10">
        <f>CALIBRAZIONEUMBRIA!C74</f>
        <v>528.30599881357091</v>
      </c>
      <c r="BI102" s="10">
        <f>CALIBRAZIONEUMBRIA!D74</f>
        <v>536.98336221127158</v>
      </c>
      <c r="BJ102" s="10">
        <f>CALIBRAZIONEUMBRIA!E74</f>
        <v>526.80410851988825</v>
      </c>
      <c r="BK102" s="10">
        <f>CALIBRAZIONEUMBRIA!F74</f>
        <v>527.71681321441417</v>
      </c>
      <c r="BL102" s="10">
        <f>CALIBRAZIONEUMBRIA!G74</f>
        <v>646.94874160378436</v>
      </c>
      <c r="BM102" s="10">
        <f>CALIBRAZIONEUMBRIA!H74</f>
        <v>648.87333899842417</v>
      </c>
      <c r="BN102" s="10">
        <f>CALIBRAZIONEUMBRIA!I74</f>
        <v>707.81199221660938</v>
      </c>
      <c r="BO102" s="10">
        <f>CALIBRAZIONEUMBRIA!J74</f>
        <v>647.15866999138211</v>
      </c>
      <c r="BP102" s="10">
        <f>CALIBRAZIONEUMBRIA!K74</f>
        <v>646.96967038750972</v>
      </c>
      <c r="BQ102" s="10">
        <f>CALIBRAZIONEUMBRIA!L74</f>
        <v>753.11986692820301</v>
      </c>
      <c r="BR102" s="10">
        <f>CALIBRAZIONEUMBRIA!M74</f>
        <v>797.99340599632797</v>
      </c>
      <c r="BS102" s="10">
        <f>CALIBRAZIONEUMBRIA!N74</f>
        <v>878.66766047498936</v>
      </c>
      <c r="BT102" s="10">
        <f>CALIBRAZIONEUMBRIA!O74</f>
        <v>912.16117746490795</v>
      </c>
      <c r="BU102" s="10">
        <f>CALIBRAZIONEUMBRIA!P74</f>
        <v>979.47947271628789</v>
      </c>
      <c r="BV102" s="10">
        <f>CALIBRAZIONEUMBRIA!Q74</f>
        <v>1013.1779542739255</v>
      </c>
      <c r="BW102" s="10">
        <f>CALIBRAZIONEUMBRIA!R74</f>
        <v>1089.6171952502582</v>
      </c>
      <c r="BX102" s="10">
        <f>CALIBRAZIONEUMBRIA!S74</f>
        <v>1078.8593678596303</v>
      </c>
      <c r="BY102" s="10">
        <f>CALIBRAZIONEUMBRIA!T74</f>
        <v>1164.4266864808649</v>
      </c>
      <c r="BZ102" s="10">
        <f>CALIBRAZIONEUMBRIA!U74</f>
        <v>1186.6360851886946</v>
      </c>
      <c r="CA102" s="10">
        <f>CALIBRAZIONEUMBRIA!V74</f>
        <v>1208.1259770272743</v>
      </c>
      <c r="CB102" s="10">
        <f>CALIBRAZIONEUMBRIA!W74</f>
        <v>1185.24167007867</v>
      </c>
      <c r="CC102" s="10">
        <f>CALIBRAZIONEUMBRIA!X74</f>
        <v>1186.9322123855306</v>
      </c>
      <c r="CD102" s="10">
        <f>CALIBRAZIONEUMBRIA!Y74</f>
        <v>1173.3028832274542</v>
      </c>
      <c r="CE102" s="22"/>
      <c r="CF102" s="22"/>
      <c r="CG102" s="22"/>
      <c r="CH102" s="22"/>
      <c r="CI102" s="22"/>
      <c r="CJ102" s="22"/>
      <c r="CK102" s="22"/>
      <c r="CL102" s="22"/>
      <c r="CM102" s="22"/>
      <c r="CN102" s="14"/>
      <c r="CO102" s="14"/>
      <c r="CP102" s="58"/>
      <c r="CQ102" s="58"/>
      <c r="CR102" s="58"/>
      <c r="CS102" s="58"/>
      <c r="CT102" s="58"/>
      <c r="CU102" s="58"/>
      <c r="CV102" s="58"/>
      <c r="CW102" s="58"/>
      <c r="CX102" s="58"/>
      <c r="CY102" s="58"/>
      <c r="CZ102" s="14"/>
      <c r="DA102" s="14"/>
      <c r="DB102" s="22"/>
      <c r="DC102" s="22"/>
      <c r="DD102" s="22"/>
      <c r="DE102" s="22"/>
      <c r="DF102" s="22"/>
      <c r="DG102" s="22"/>
      <c r="DH102" s="22"/>
      <c r="DI102" s="22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</row>
    <row r="103" spans="1:224" ht="27" thickTop="1" thickBot="1">
      <c r="A103" s="1" t="s">
        <v>0</v>
      </c>
      <c r="B103" s="2">
        <f t="shared" ref="B103:Y103" si="336">B3</f>
        <v>48044</v>
      </c>
      <c r="C103" s="2">
        <f t="shared" si="336"/>
        <v>47500</v>
      </c>
      <c r="D103" s="2">
        <f t="shared" si="336"/>
        <v>46450</v>
      </c>
      <c r="E103" s="2">
        <f t="shared" si="336"/>
        <v>45792</v>
      </c>
      <c r="F103" s="2">
        <f t="shared" si="336"/>
        <v>45666</v>
      </c>
      <c r="G103" s="2">
        <f t="shared" si="336"/>
        <v>46016</v>
      </c>
      <c r="H103" s="2">
        <f t="shared" si="336"/>
        <v>46618</v>
      </c>
      <c r="I103" s="2">
        <f t="shared" si="336"/>
        <v>47265</v>
      </c>
      <c r="J103" s="2">
        <f t="shared" si="336"/>
        <v>48476</v>
      </c>
      <c r="K103" s="2">
        <f t="shared" si="336"/>
        <v>49026</v>
      </c>
      <c r="L103" s="2">
        <f t="shared" si="336"/>
        <v>49623</v>
      </c>
      <c r="M103" s="2">
        <f t="shared" si="336"/>
        <v>49905</v>
      </c>
      <c r="N103" s="2">
        <f t="shared" si="336"/>
        <v>50343</v>
      </c>
      <c r="O103" s="2">
        <f t="shared" si="336"/>
        <v>50885</v>
      </c>
      <c r="P103" s="2">
        <f t="shared" si="336"/>
        <v>51827</v>
      </c>
      <c r="Q103" s="2">
        <f t="shared" si="336"/>
        <v>52763</v>
      </c>
      <c r="R103" s="2">
        <f t="shared" si="336"/>
        <v>53729</v>
      </c>
      <c r="S103" s="2">
        <f t="shared" si="336"/>
        <v>54204</v>
      </c>
      <c r="T103" s="2">
        <f t="shared" si="336"/>
        <v>54349</v>
      </c>
      <c r="U103" s="2">
        <f t="shared" si="336"/>
        <v>54455</v>
      </c>
      <c r="V103" s="2">
        <f t="shared" si="336"/>
        <v>54571</v>
      </c>
      <c r="W103" s="2">
        <f t="shared" si="336"/>
        <v>54568</v>
      </c>
      <c r="X103" s="2">
        <f t="shared" si="336"/>
        <v>54521</v>
      </c>
      <c r="Y103" s="2">
        <f t="shared" si="336"/>
        <v>54844</v>
      </c>
      <c r="AB103" s="1" t="str">
        <f t="shared" si="315"/>
        <v>5 - 9</v>
      </c>
      <c r="AC103" s="10">
        <f t="shared" si="317"/>
        <v>12897236.18816283</v>
      </c>
      <c r="AD103" s="10">
        <f t="shared" si="317"/>
        <v>15274542.204085987</v>
      </c>
      <c r="AE103" s="10">
        <f t="shared" si="317"/>
        <v>15182231.149216186</v>
      </c>
      <c r="AF103" s="10">
        <f t="shared" si="317"/>
        <v>14683440.122128582</v>
      </c>
      <c r="AG103" s="10">
        <f t="shared" si="317"/>
        <v>14668407.097981276</v>
      </c>
      <c r="AH103" s="10">
        <f t="shared" ref="AH103:AH119" si="337">G103*BL103</f>
        <v>18120400.318246141</v>
      </c>
      <c r="AI103" s="10">
        <f t="shared" si="318"/>
        <v>18412070.062727276</v>
      </c>
      <c r="AJ103" s="10">
        <f t="shared" si="319"/>
        <v>20363228.276086278</v>
      </c>
      <c r="AK103" s="10">
        <f t="shared" si="320"/>
        <v>19095305.096029606</v>
      </c>
      <c r="AL103" s="10">
        <f t="shared" si="321"/>
        <v>19306317.037223864</v>
      </c>
      <c r="AM103" s="10">
        <f t="shared" si="322"/>
        <v>22747630.841497604</v>
      </c>
      <c r="AN103" s="10">
        <f t="shared" si="323"/>
        <v>24239988.739128288</v>
      </c>
      <c r="AO103" s="10">
        <f t="shared" si="324"/>
        <v>26924818.577040907</v>
      </c>
      <c r="AP103" s="10">
        <f t="shared" si="325"/>
        <v>28252079.147665218</v>
      </c>
      <c r="AQ103" s="10">
        <f t="shared" si="326"/>
        <v>30898717.973348103</v>
      </c>
      <c r="AR103" s="10">
        <f t="shared" si="327"/>
        <v>32539004.594796896</v>
      </c>
      <c r="AS103" s="10">
        <f t="shared" si="328"/>
        <v>35634589.230956495</v>
      </c>
      <c r="AT103" s="10">
        <f t="shared" si="329"/>
        <v>35594690.798053145</v>
      </c>
      <c r="AU103" s="10">
        <f t="shared" si="330"/>
        <v>38520574.788897805</v>
      </c>
      <c r="AV103" s="10">
        <f t="shared" si="331"/>
        <v>39331849.114835501</v>
      </c>
      <c r="AW103" s="10">
        <f t="shared" si="332"/>
        <v>40129448.006269015</v>
      </c>
      <c r="AX103" s="10">
        <f t="shared" si="333"/>
        <v>39367152.21182242</v>
      </c>
      <c r="AY103" s="10">
        <f t="shared" si="334"/>
        <v>39389346.936877832</v>
      </c>
      <c r="AZ103" s="10">
        <f t="shared" si="335"/>
        <v>39167721.776932806</v>
      </c>
      <c r="BF103" s="1" t="str">
        <f>CALIBRAZIONEUMBRIA!A75</f>
        <v>5 - 9</v>
      </c>
      <c r="BG103" s="10">
        <f>CALIBRAZIONEUMBRIA!B75</f>
        <v>268.44634477068581</v>
      </c>
      <c r="BH103" s="10">
        <f>CALIBRAZIONEUMBRIA!C75</f>
        <v>321.569309559705</v>
      </c>
      <c r="BI103" s="10">
        <f>CALIBRAZIONEUMBRIA!D75</f>
        <v>326.85104734588128</v>
      </c>
      <c r="BJ103" s="10">
        <f>CALIBRAZIONEUMBRIA!E75</f>
        <v>320.65513893537258</v>
      </c>
      <c r="BK103" s="10">
        <f>CALIBRAZIONEUMBRIA!F75</f>
        <v>321.21068405337178</v>
      </c>
      <c r="BL103" s="10">
        <f>CALIBRAZIONEUMBRIA!G75</f>
        <v>393.78477743059244</v>
      </c>
      <c r="BM103" s="10">
        <f>CALIBRAZIONEUMBRIA!H75</f>
        <v>394.95624142449861</v>
      </c>
      <c r="BN103" s="10">
        <f>CALIBRAZIONEUMBRIA!I75</f>
        <v>430.83102244972554</v>
      </c>
      <c r="BO103" s="10">
        <f>CALIBRAZIONEUMBRIA!J75</f>
        <v>393.9125566471987</v>
      </c>
      <c r="BP103" s="10">
        <f>CALIBRAZIONEUMBRIA!K75</f>
        <v>393.79751636323306</v>
      </c>
      <c r="BQ103" s="10">
        <f>CALIBRAZIONEUMBRIA!L75</f>
        <v>458.40902084713952</v>
      </c>
      <c r="BR103" s="10">
        <f>CALIBRAZIONEUMBRIA!M75</f>
        <v>485.72264781341124</v>
      </c>
      <c r="BS103" s="10">
        <f>CALIBRAZIONEUMBRIA!N75</f>
        <v>534.82745519815876</v>
      </c>
      <c r="BT103" s="10">
        <f>CALIBRAZIONEUMBRIA!O75</f>
        <v>555.21429001995125</v>
      </c>
      <c r="BU103" s="10">
        <f>CALIBRAZIONEUMBRIA!P75</f>
        <v>596.18959178320381</v>
      </c>
      <c r="BV103" s="10">
        <f>CALIBRAZIONEUMBRIA!Q75</f>
        <v>616.70118444358536</v>
      </c>
      <c r="BW103" s="10">
        <f>CALIBRAZIONEUMBRIA!R75</f>
        <v>663.22822369589039</v>
      </c>
      <c r="BX103" s="10">
        <f>CALIBRAZIONEUMBRIA!S75</f>
        <v>656.68014903057235</v>
      </c>
      <c r="BY103" s="10">
        <f>CALIBRAZIONEUMBRIA!T75</f>
        <v>708.76326682915612</v>
      </c>
      <c r="BZ103" s="10">
        <f>CALIBRAZIONEUMBRIA!U75</f>
        <v>722.28168423166835</v>
      </c>
      <c r="CA103" s="10">
        <f>CALIBRAZIONEUMBRIA!V75</f>
        <v>735.36215217366396</v>
      </c>
      <c r="CB103" s="10">
        <f>CALIBRAZIONEUMBRIA!W75</f>
        <v>721.43293160501423</v>
      </c>
      <c r="CC103" s="10">
        <f>CALIBRAZIONEUMBRIA!X75</f>
        <v>722.4619309417991</v>
      </c>
      <c r="CD103" s="10">
        <f>CALIBRAZIONEUMBRIA!Y75</f>
        <v>714.16603050347908</v>
      </c>
      <c r="CE103" s="22"/>
      <c r="CF103" s="22"/>
      <c r="CG103" s="22"/>
      <c r="CH103" s="22"/>
      <c r="CI103" s="22"/>
      <c r="CJ103" s="22"/>
      <c r="CK103" s="22"/>
      <c r="CL103" s="22"/>
      <c r="CM103" s="22"/>
      <c r="CN103" s="14"/>
      <c r="CO103" s="14"/>
      <c r="CP103" s="14"/>
      <c r="CQ103" s="35"/>
      <c r="CR103" s="36"/>
      <c r="CS103" s="36"/>
      <c r="CT103" s="36"/>
      <c r="CU103" s="36"/>
      <c r="CV103" s="36"/>
      <c r="CW103" s="36"/>
      <c r="CX103" s="35"/>
      <c r="CY103" s="14"/>
      <c r="CZ103" s="14"/>
      <c r="DA103" s="14"/>
      <c r="DB103" s="22"/>
      <c r="DC103" s="22"/>
      <c r="DD103" s="22"/>
      <c r="DE103" s="22"/>
      <c r="DF103" s="22"/>
      <c r="DG103" s="22"/>
      <c r="DH103" s="22"/>
      <c r="DI103" s="22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GF103" s="22"/>
      <c r="GG103" s="22"/>
      <c r="GH103" s="22"/>
      <c r="GI103" s="22"/>
      <c r="GJ103" s="22"/>
      <c r="GK103" s="22"/>
      <c r="GL103" s="22"/>
      <c r="GM103" s="22"/>
      <c r="GN103" s="22"/>
      <c r="GO103" s="22"/>
      <c r="GP103" s="22"/>
      <c r="GQ103" s="22"/>
      <c r="GR103" s="22"/>
      <c r="GS103" s="22"/>
      <c r="GT103" s="22"/>
      <c r="GU103" s="22"/>
      <c r="GV103" s="22"/>
      <c r="GW103" s="22"/>
      <c r="GX103" s="22"/>
      <c r="GY103" s="22"/>
      <c r="GZ103" s="22"/>
      <c r="HA103" s="22"/>
      <c r="HB103" s="22"/>
      <c r="HC103" s="22"/>
      <c r="HD103" s="22"/>
      <c r="HE103" s="22"/>
      <c r="HF103" s="22"/>
      <c r="HG103" s="22"/>
      <c r="HH103" s="22"/>
      <c r="HI103" s="22"/>
      <c r="HJ103" s="22"/>
      <c r="HK103" s="22"/>
      <c r="HL103" s="22"/>
      <c r="HM103" s="22"/>
      <c r="HN103" s="22"/>
      <c r="HO103" s="22"/>
      <c r="HP103" s="22"/>
    </row>
    <row r="104" spans="1:224" ht="22" thickTop="1" thickBot="1">
      <c r="A104" s="1" t="s">
        <v>1</v>
      </c>
      <c r="B104" s="2">
        <f t="shared" ref="B104:Y104" si="338">B4</f>
        <v>54345</v>
      </c>
      <c r="C104" s="2">
        <f t="shared" si="338"/>
        <v>52116</v>
      </c>
      <c r="D104" s="2">
        <f t="shared" si="338"/>
        <v>50471</v>
      </c>
      <c r="E104" s="2">
        <f t="shared" si="338"/>
        <v>49634</v>
      </c>
      <c r="F104" s="2">
        <f t="shared" si="338"/>
        <v>48858</v>
      </c>
      <c r="G104" s="2">
        <f t="shared" si="338"/>
        <v>48313</v>
      </c>
      <c r="H104" s="2">
        <f t="shared" si="338"/>
        <v>47857</v>
      </c>
      <c r="I104" s="2">
        <f t="shared" si="338"/>
        <v>47345</v>
      </c>
      <c r="J104" s="2">
        <f t="shared" si="338"/>
        <v>46826</v>
      </c>
      <c r="K104" s="2">
        <f t="shared" si="338"/>
        <v>46823</v>
      </c>
      <c r="L104" s="2">
        <f t="shared" si="338"/>
        <v>47242</v>
      </c>
      <c r="M104" s="2">
        <f t="shared" si="338"/>
        <v>47935</v>
      </c>
      <c r="N104" s="2">
        <f t="shared" si="338"/>
        <v>48720</v>
      </c>
      <c r="O104" s="2">
        <f t="shared" si="338"/>
        <v>49828</v>
      </c>
      <c r="P104" s="2">
        <f t="shared" si="338"/>
        <v>50307</v>
      </c>
      <c r="Q104" s="2">
        <f t="shared" si="338"/>
        <v>51123</v>
      </c>
      <c r="R104" s="2">
        <f t="shared" si="338"/>
        <v>51747</v>
      </c>
      <c r="S104" s="2">
        <f t="shared" si="338"/>
        <v>52567</v>
      </c>
      <c r="T104" s="2">
        <f t="shared" si="338"/>
        <v>53366</v>
      </c>
      <c r="U104" s="2">
        <f t="shared" si="338"/>
        <v>54343</v>
      </c>
      <c r="V104" s="2">
        <f t="shared" si="338"/>
        <v>55028</v>
      </c>
      <c r="W104" s="2">
        <f t="shared" si="338"/>
        <v>55811</v>
      </c>
      <c r="X104" s="2">
        <f t="shared" si="338"/>
        <v>55629</v>
      </c>
      <c r="Y104" s="2">
        <f t="shared" si="338"/>
        <v>55513</v>
      </c>
      <c r="AB104" s="1" t="str">
        <f t="shared" si="315"/>
        <v>10 - 14</v>
      </c>
      <c r="AC104" s="10">
        <f t="shared" si="317"/>
        <v>16647466.353888264</v>
      </c>
      <c r="AD104" s="10">
        <f t="shared" si="317"/>
        <v>18985851.85415481</v>
      </c>
      <c r="AE104" s="10">
        <f t="shared" si="317"/>
        <v>18553267.319050599</v>
      </c>
      <c r="AF104" s="10">
        <f t="shared" si="317"/>
        <v>17769836.372867886</v>
      </c>
      <c r="AG104" s="10">
        <f t="shared" si="317"/>
        <v>17395036.546224266</v>
      </c>
      <c r="AH104" s="10">
        <f t="shared" si="337"/>
        <v>20934227.399250042</v>
      </c>
      <c r="AI104" s="10">
        <f t="shared" si="318"/>
        <v>20647551.935770962</v>
      </c>
      <c r="AJ104" s="10">
        <f t="shared" si="319"/>
        <v>22121126.826521538</v>
      </c>
      <c r="AK104" s="10">
        <f t="shared" si="320"/>
        <v>19860224.6841207</v>
      </c>
      <c r="AL104" s="10">
        <f t="shared" si="321"/>
        <v>19711867.964264981</v>
      </c>
      <c r="AM104" s="10">
        <f t="shared" si="322"/>
        <v>22988549.560269065</v>
      </c>
      <c r="AN104" s="10">
        <f t="shared" si="323"/>
        <v>24544381.620169763</v>
      </c>
      <c r="AO104" s="10">
        <f t="shared" si="324"/>
        <v>27281618.880642861</v>
      </c>
      <c r="AP104" s="10">
        <f t="shared" si="325"/>
        <v>28773363.827532873</v>
      </c>
      <c r="AQ104" s="10">
        <f t="shared" si="326"/>
        <v>30992663.060561694</v>
      </c>
      <c r="AR104" s="10">
        <f t="shared" si="327"/>
        <v>32375978.401945125</v>
      </c>
      <c r="AS104" s="10">
        <f t="shared" si="328"/>
        <v>35032978.954200327</v>
      </c>
      <c r="AT104" s="10">
        <f t="shared" si="329"/>
        <v>35036541.119158119</v>
      </c>
      <c r="AU104" s="10">
        <f t="shared" si="330"/>
        <v>38184938.850524098</v>
      </c>
      <c r="AV104" s="10">
        <f t="shared" si="331"/>
        <v>39429089.392374471</v>
      </c>
      <c r="AW104" s="10">
        <f t="shared" si="332"/>
        <v>40465508.509812377</v>
      </c>
      <c r="AX104" s="10">
        <f t="shared" si="333"/>
        <v>40263893.345807448</v>
      </c>
      <c r="AY104" s="10">
        <f t="shared" si="334"/>
        <v>40189834.756361343</v>
      </c>
      <c r="AZ104" s="10">
        <f t="shared" si="335"/>
        <v>39645498.851339631</v>
      </c>
      <c r="BF104" s="1" t="str">
        <f>CALIBRAZIONEUMBRIA!A76</f>
        <v>10 - 14</v>
      </c>
      <c r="BG104" s="10">
        <f>CALIBRAZIONEUMBRIA!B76</f>
        <v>306.32931003566591</v>
      </c>
      <c r="BH104" s="10">
        <f>CALIBRAZIONEUMBRIA!C76</f>
        <v>364.29986672336349</v>
      </c>
      <c r="BI104" s="10">
        <f>CALIBRAZIONEUMBRIA!D76</f>
        <v>367.60253054329416</v>
      </c>
      <c r="BJ104" s="10">
        <f>CALIBRAZIONEUMBRIA!E76</f>
        <v>358.01741493467961</v>
      </c>
      <c r="BK104" s="10">
        <f>CALIBRAZIONEUMBRIA!F76</f>
        <v>356.03251353359258</v>
      </c>
      <c r="BL104" s="10">
        <f>CALIBRAZIONEUMBRIA!G76</f>
        <v>433.30423279966141</v>
      </c>
      <c r="BM104" s="10">
        <f>CALIBRAZIONEUMBRIA!H76</f>
        <v>431.44267162109958</v>
      </c>
      <c r="BN104" s="10">
        <f>CALIBRAZIONEUMBRIA!I76</f>
        <v>467.2325868945303</v>
      </c>
      <c r="BO104" s="10">
        <f>CALIBRAZIONEUMBRIA!J76</f>
        <v>424.1281485525285</v>
      </c>
      <c r="BP104" s="10">
        <f>CALIBRAZIONEUMBRIA!K76</f>
        <v>420.98686466618932</v>
      </c>
      <c r="BQ104" s="10">
        <f>CALIBRAZIONEUMBRIA!L76</f>
        <v>486.61253884825084</v>
      </c>
      <c r="BR104" s="10">
        <f>CALIBRAZIONEUMBRIA!M76</f>
        <v>512.03466402774097</v>
      </c>
      <c r="BS104" s="10">
        <f>CALIBRAZIONEUMBRIA!N76</f>
        <v>559.96754681122457</v>
      </c>
      <c r="BT104" s="10">
        <f>CALIBRAZIONEUMBRIA!O76</f>
        <v>577.4537173383012</v>
      </c>
      <c r="BU104" s="10">
        <f>CALIBRAZIONEUMBRIA!P76</f>
        <v>616.07058780212878</v>
      </c>
      <c r="BV104" s="10">
        <f>CALIBRAZIONEUMBRIA!Q76</f>
        <v>633.29574559288631</v>
      </c>
      <c r="BW104" s="10">
        <f>CALIBRAZIONEUMBRIA!R76</f>
        <v>677.00502356079244</v>
      </c>
      <c r="BX104" s="10">
        <f>CALIBRAZIONEUMBRIA!S76</f>
        <v>666.51209160039798</v>
      </c>
      <c r="BY104" s="10">
        <f>CALIBRAZIONEUMBRIA!T76</f>
        <v>715.52934172552</v>
      </c>
      <c r="BZ104" s="10">
        <f>CALIBRAZIONEUMBRIA!U76</f>
        <v>725.55967451878757</v>
      </c>
      <c r="CA104" s="10">
        <f>CALIBRAZIONEUMBRIA!V76</f>
        <v>735.36215217366396</v>
      </c>
      <c r="CB104" s="10">
        <f>CALIBRAZIONEUMBRIA!W76</f>
        <v>721.43293160501423</v>
      </c>
      <c r="CC104" s="10">
        <f>CALIBRAZIONEUMBRIA!X76</f>
        <v>722.4619309417991</v>
      </c>
      <c r="CD104" s="10">
        <f>CALIBRAZIONEUMBRIA!Y76</f>
        <v>714.16603050347908</v>
      </c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GF104" s="22"/>
      <c r="GG104" s="22"/>
      <c r="GH104" s="22"/>
      <c r="GI104" s="22"/>
      <c r="GJ104" s="22"/>
      <c r="GK104" s="22"/>
      <c r="GL104" s="22"/>
      <c r="GM104" s="22"/>
      <c r="GN104" s="22"/>
      <c r="GO104" s="22"/>
      <c r="GP104" s="22"/>
      <c r="GQ104" s="22"/>
      <c r="GR104" s="22"/>
      <c r="GS104" s="22"/>
      <c r="GT104" s="22"/>
      <c r="GU104" s="22"/>
      <c r="GV104" s="22"/>
      <c r="GW104" s="22"/>
      <c r="GX104" s="22"/>
      <c r="GY104" s="22"/>
      <c r="GZ104" s="22"/>
      <c r="HA104" s="22"/>
      <c r="HB104" s="22"/>
      <c r="HC104" s="22"/>
      <c r="HD104" s="22"/>
      <c r="HE104" s="22"/>
      <c r="HF104" s="22"/>
      <c r="HG104" s="22"/>
      <c r="HH104" s="22"/>
      <c r="HI104" s="22"/>
      <c r="HJ104" s="22"/>
      <c r="HK104" s="22"/>
      <c r="HL104" s="22"/>
      <c r="HM104" s="22"/>
      <c r="HN104" s="22"/>
      <c r="HO104" s="22"/>
      <c r="HP104" s="22"/>
    </row>
    <row r="105" spans="1:224" ht="22" thickTop="1" thickBot="1">
      <c r="A105" s="1" t="s">
        <v>2</v>
      </c>
      <c r="B105" s="2">
        <f t="shared" ref="B105:Y105" si="339">B5</f>
        <v>68235</v>
      </c>
      <c r="C105" s="2">
        <f t="shared" si="339"/>
        <v>66265</v>
      </c>
      <c r="D105" s="2">
        <f t="shared" si="339"/>
        <v>63316</v>
      </c>
      <c r="E105" s="2">
        <f t="shared" si="339"/>
        <v>60371</v>
      </c>
      <c r="F105" s="2">
        <f t="shared" si="339"/>
        <v>57702</v>
      </c>
      <c r="G105" s="2">
        <f t="shared" si="339"/>
        <v>54681</v>
      </c>
      <c r="H105" s="2">
        <f t="shared" si="339"/>
        <v>52507</v>
      </c>
      <c r="I105" s="2">
        <f t="shared" si="339"/>
        <v>51232</v>
      </c>
      <c r="J105" s="2">
        <f t="shared" si="339"/>
        <v>50602</v>
      </c>
      <c r="K105" s="2">
        <f t="shared" si="339"/>
        <v>49879</v>
      </c>
      <c r="L105" s="2">
        <f t="shared" si="339"/>
        <v>49406</v>
      </c>
      <c r="M105" s="2">
        <f t="shared" si="339"/>
        <v>49074</v>
      </c>
      <c r="N105" s="2">
        <f t="shared" si="339"/>
        <v>48509</v>
      </c>
      <c r="O105" s="2">
        <f t="shared" si="339"/>
        <v>47897</v>
      </c>
      <c r="P105" s="2">
        <f t="shared" si="339"/>
        <v>47946</v>
      </c>
      <c r="Q105" s="2">
        <f t="shared" si="339"/>
        <v>48434</v>
      </c>
      <c r="R105" s="2">
        <f t="shared" si="339"/>
        <v>49418</v>
      </c>
      <c r="S105" s="2">
        <f t="shared" si="339"/>
        <v>50496</v>
      </c>
      <c r="T105" s="2">
        <f t="shared" si="339"/>
        <v>51960</v>
      </c>
      <c r="U105" s="2">
        <f t="shared" si="339"/>
        <v>52782</v>
      </c>
      <c r="V105" s="2">
        <f t="shared" si="339"/>
        <v>53668</v>
      </c>
      <c r="W105" s="2">
        <f t="shared" si="339"/>
        <v>54020</v>
      </c>
      <c r="X105" s="2">
        <f t="shared" si="339"/>
        <v>54271</v>
      </c>
      <c r="Y105" s="2">
        <f t="shared" si="339"/>
        <v>54802</v>
      </c>
      <c r="AB105" s="1" t="str">
        <f t="shared" si="315"/>
        <v>15 - 19</v>
      </c>
      <c r="AC105" s="10">
        <f t="shared" si="317"/>
        <v>22332973.912347954</v>
      </c>
      <c r="AD105" s="10">
        <f t="shared" si="317"/>
        <v>25798125.153600767</v>
      </c>
      <c r="AE105" s="10">
        <f t="shared" si="317"/>
        <v>24878174.134539519</v>
      </c>
      <c r="AF105" s="10">
        <f t="shared" si="317"/>
        <v>23105750.179724891</v>
      </c>
      <c r="AG105" s="10">
        <f t="shared" si="317"/>
        <v>21963430.247944456</v>
      </c>
      <c r="AH105" s="10">
        <f t="shared" si="337"/>
        <v>25330495.50798139</v>
      </c>
      <c r="AI105" s="10">
        <f t="shared" si="318"/>
        <v>24216043.95621876</v>
      </c>
      <c r="AJ105" s="10">
        <f t="shared" si="319"/>
        <v>25581800.628308285</v>
      </c>
      <c r="AK105" s="10">
        <f t="shared" si="320"/>
        <v>22927233.70154782</v>
      </c>
      <c r="AL105" s="10">
        <f t="shared" si="321"/>
        <v>22419763.673720226</v>
      </c>
      <c r="AM105" s="10">
        <f t="shared" si="322"/>
        <v>25649833.365892686</v>
      </c>
      <c r="AN105" s="10">
        <f t="shared" si="323"/>
        <v>26783014.178874161</v>
      </c>
      <c r="AO105" s="10">
        <f t="shared" si="324"/>
        <v>28918944.485958122</v>
      </c>
      <c r="AP105" s="10">
        <f t="shared" si="325"/>
        <v>29403841.820940915</v>
      </c>
      <c r="AQ105" s="10">
        <f t="shared" si="326"/>
        <v>31349179.719673991</v>
      </c>
      <c r="AR105" s="10">
        <f t="shared" si="327"/>
        <v>32489141.074635539</v>
      </c>
      <c r="AS105" s="10">
        <f t="shared" si="328"/>
        <v>35355572.477880403</v>
      </c>
      <c r="AT105" s="10">
        <f t="shared" si="329"/>
        <v>35472547.254336052</v>
      </c>
      <c r="AU105" s="10">
        <f t="shared" si="330"/>
        <v>39065989.210985295</v>
      </c>
      <c r="AV105" s="10">
        <f t="shared" si="331"/>
        <v>40099513.798408926</v>
      </c>
      <c r="AW105" s="10">
        <f t="shared" si="332"/>
        <v>41156901.913005762</v>
      </c>
      <c r="AX105" s="10">
        <f t="shared" si="333"/>
        <v>40642136.835459322</v>
      </c>
      <c r="AY105" s="10">
        <f t="shared" si="334"/>
        <v>40889215.897091225</v>
      </c>
      <c r="AZ105" s="10">
        <f t="shared" si="335"/>
        <v>40815167.990516946</v>
      </c>
      <c r="BF105" s="1" t="str">
        <f>CALIBRAZIONEUMBRIA!A77</f>
        <v>15 - 19</v>
      </c>
      <c r="BG105" s="10">
        <f>CALIBRAZIONEUMBRIA!B77</f>
        <v>327.29499395248706</v>
      </c>
      <c r="BH105" s="10">
        <f>CALIBRAZIONEUMBRIA!C77</f>
        <v>389.31751533389826</v>
      </c>
      <c r="BI105" s="10">
        <f>CALIBRAZIONEUMBRIA!D77</f>
        <v>392.92081203075873</v>
      </c>
      <c r="BJ105" s="10">
        <f>CALIBRAZIONEUMBRIA!E77</f>
        <v>382.72929353041843</v>
      </c>
      <c r="BK105" s="10">
        <f>CALIBRAZIONEUMBRIA!F77</f>
        <v>380.63551086521187</v>
      </c>
      <c r="BL105" s="10">
        <f>CALIBRAZIONEUMBRIA!G77</f>
        <v>463.24126310750336</v>
      </c>
      <c r="BM105" s="10">
        <f>CALIBRAZIONEUMBRIA!H77</f>
        <v>461.19648725348543</v>
      </c>
      <c r="BN105" s="10">
        <f>CALIBRAZIONEUMBRIA!I77</f>
        <v>499.33246073368764</v>
      </c>
      <c r="BO105" s="10">
        <f>CALIBRAZIONEUMBRIA!J77</f>
        <v>453.08947673111379</v>
      </c>
      <c r="BP105" s="10">
        <f>CALIBRAZIONEUMBRIA!K77</f>
        <v>449.48302238858486</v>
      </c>
      <c r="BQ105" s="10">
        <f>CALIBRAZIONEUMBRIA!L77</f>
        <v>519.16433967317096</v>
      </c>
      <c r="BR105" s="10">
        <f>CALIBRAZIONEUMBRIA!M77</f>
        <v>545.76790518144355</v>
      </c>
      <c r="BS105" s="10">
        <f>CALIBRAZIONEUMBRIA!N77</f>
        <v>596.15626968105141</v>
      </c>
      <c r="BT105" s="10">
        <f>CALIBRAZIONEUMBRIA!O77</f>
        <v>613.89735935321448</v>
      </c>
      <c r="BU105" s="10">
        <f>CALIBRAZIONEUMBRIA!P77</f>
        <v>653.8434847468817</v>
      </c>
      <c r="BV105" s="10">
        <f>CALIBRAZIONEUMBRIA!Q77</f>
        <v>670.79202780351693</v>
      </c>
      <c r="BW105" s="10">
        <f>CALIBRAZIONEUMBRIA!R77</f>
        <v>715.43916139626049</v>
      </c>
      <c r="BX105" s="10">
        <f>CALIBRAZIONEUMBRIA!S77</f>
        <v>702.48232046768169</v>
      </c>
      <c r="BY105" s="10">
        <f>CALIBRAZIONEUMBRIA!T77</f>
        <v>751.84736741696099</v>
      </c>
      <c r="BZ105" s="10">
        <f>CALIBRAZIONEUMBRIA!U77</f>
        <v>759.71948388482679</v>
      </c>
      <c r="CA105" s="10">
        <f>CALIBRAZIONEUMBRIA!V77</f>
        <v>766.87974049723789</v>
      </c>
      <c r="CB105" s="10">
        <f>CALIBRAZIONEUMBRIA!W77</f>
        <v>752.35351416992455</v>
      </c>
      <c r="CC105" s="10">
        <f>CALIBRAZIONEUMBRIA!X77</f>
        <v>753.4266163713811</v>
      </c>
      <c r="CD105" s="10">
        <f>CALIBRAZIONEUMBRIA!Y77</f>
        <v>744.77515401841072</v>
      </c>
      <c r="CE105" s="22"/>
      <c r="CF105" s="22"/>
      <c r="CG105" s="18">
        <v>1990</v>
      </c>
      <c r="CH105" s="18">
        <v>1991</v>
      </c>
      <c r="CI105" s="18">
        <v>1992</v>
      </c>
      <c r="CJ105" s="18">
        <v>1993</v>
      </c>
      <c r="CK105" s="1">
        <v>1994</v>
      </c>
      <c r="CL105" s="18">
        <v>1995</v>
      </c>
      <c r="CM105" s="1">
        <v>1996</v>
      </c>
      <c r="CN105" s="1">
        <v>1997</v>
      </c>
      <c r="CO105" s="1">
        <v>1998</v>
      </c>
      <c r="CP105" s="1">
        <v>1999</v>
      </c>
      <c r="CQ105" s="1">
        <v>2000</v>
      </c>
      <c r="CR105" s="1">
        <v>2001</v>
      </c>
      <c r="CS105" s="1">
        <v>2002</v>
      </c>
      <c r="CT105" s="1">
        <v>2003</v>
      </c>
      <c r="CU105" s="1">
        <v>2004</v>
      </c>
      <c r="CV105" s="1">
        <v>2005</v>
      </c>
      <c r="CW105" s="1">
        <v>2006</v>
      </c>
      <c r="CX105" s="1">
        <v>2007</v>
      </c>
      <c r="CY105" s="1">
        <v>2008</v>
      </c>
      <c r="CZ105" s="1">
        <v>2009</v>
      </c>
      <c r="DA105" s="1">
        <v>2010</v>
      </c>
      <c r="DB105" s="1">
        <v>2011</v>
      </c>
      <c r="DC105" s="1">
        <v>2012</v>
      </c>
      <c r="DD105" s="1">
        <v>2013</v>
      </c>
      <c r="DE105" s="22"/>
      <c r="DF105" s="22"/>
      <c r="DG105" s="22"/>
      <c r="DH105" s="22"/>
      <c r="DI105" s="22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GF105" s="22"/>
      <c r="GG105" s="22"/>
      <c r="GH105" s="22"/>
      <c r="GI105" s="22"/>
      <c r="GJ105" s="22"/>
      <c r="GK105" s="22"/>
      <c r="GL105" s="22"/>
      <c r="GM105" s="22"/>
      <c r="GN105" s="22"/>
      <c r="GO105" s="22"/>
      <c r="GP105" s="22"/>
      <c r="GQ105" s="22"/>
      <c r="GR105" s="22"/>
      <c r="GS105" s="22"/>
      <c r="GT105" s="22"/>
      <c r="GU105" s="22"/>
      <c r="GV105" s="22"/>
      <c r="GW105" s="22"/>
      <c r="GX105" s="22"/>
      <c r="GY105" s="22"/>
      <c r="GZ105" s="22"/>
      <c r="HA105" s="22"/>
      <c r="HB105" s="22"/>
      <c r="HC105" s="22"/>
      <c r="HD105" s="22"/>
      <c r="HE105" s="22"/>
      <c r="HF105" s="22"/>
      <c r="HG105" s="22"/>
      <c r="HH105" s="22"/>
      <c r="HI105" s="22"/>
      <c r="HJ105" s="22"/>
      <c r="HK105" s="22"/>
      <c r="HL105" s="22"/>
      <c r="HM105" s="22"/>
      <c r="HN105" s="22"/>
      <c r="HO105" s="22"/>
      <c r="HP105" s="22"/>
    </row>
    <row r="106" spans="1:224" ht="22" thickTop="1" thickBot="1">
      <c r="A106" s="1" t="s">
        <v>3</v>
      </c>
      <c r="B106" s="2">
        <f t="shared" ref="B106:Y106" si="340">B6</f>
        <v>77392</v>
      </c>
      <c r="C106" s="2">
        <f t="shared" si="340"/>
        <v>75662</v>
      </c>
      <c r="D106" s="2">
        <f t="shared" si="340"/>
        <v>74911</v>
      </c>
      <c r="E106" s="2">
        <f t="shared" si="340"/>
        <v>73203</v>
      </c>
      <c r="F106" s="2">
        <f t="shared" si="340"/>
        <v>71497</v>
      </c>
      <c r="G106" s="2">
        <f t="shared" si="340"/>
        <v>69472</v>
      </c>
      <c r="H106" s="2">
        <f t="shared" si="340"/>
        <v>67510</v>
      </c>
      <c r="I106" s="2">
        <f t="shared" si="340"/>
        <v>64513</v>
      </c>
      <c r="J106" s="2">
        <f t="shared" si="340"/>
        <v>61842</v>
      </c>
      <c r="K106" s="2">
        <f t="shared" si="340"/>
        <v>59279</v>
      </c>
      <c r="L106" s="2">
        <f t="shared" si="340"/>
        <v>56511</v>
      </c>
      <c r="M106" s="2">
        <f t="shared" si="340"/>
        <v>54502</v>
      </c>
      <c r="N106" s="2">
        <f t="shared" si="340"/>
        <v>53155</v>
      </c>
      <c r="O106" s="2">
        <f t="shared" si="340"/>
        <v>52648</v>
      </c>
      <c r="P106" s="2">
        <f t="shared" si="340"/>
        <v>52308</v>
      </c>
      <c r="Q106" s="2">
        <f t="shared" si="340"/>
        <v>52051</v>
      </c>
      <c r="R106" s="2">
        <f t="shared" si="340"/>
        <v>51678</v>
      </c>
      <c r="S106" s="2">
        <f t="shared" si="340"/>
        <v>51357</v>
      </c>
      <c r="T106" s="2">
        <f t="shared" si="340"/>
        <v>51438</v>
      </c>
      <c r="U106" s="2">
        <f t="shared" si="340"/>
        <v>51854</v>
      </c>
      <c r="V106" s="2">
        <f t="shared" si="340"/>
        <v>52469</v>
      </c>
      <c r="W106" s="2">
        <f t="shared" si="340"/>
        <v>53267</v>
      </c>
      <c r="X106" s="2">
        <f t="shared" si="340"/>
        <v>54434</v>
      </c>
      <c r="Y106" s="2">
        <f t="shared" si="340"/>
        <v>55601</v>
      </c>
      <c r="AB106" s="1" t="str">
        <f t="shared" si="315"/>
        <v>20 - 24</v>
      </c>
      <c r="AC106" s="10">
        <f t="shared" si="317"/>
        <v>27028290.250056114</v>
      </c>
      <c r="AD106" s="10">
        <f t="shared" si="317"/>
        <v>31441447.49825589</v>
      </c>
      <c r="AE106" s="10">
        <f t="shared" si="317"/>
        <v>31431620.290728465</v>
      </c>
      <c r="AF106" s="10">
        <f t="shared" si="317"/>
        <v>29935328.288855638</v>
      </c>
      <c r="AG106" s="10">
        <f t="shared" si="317"/>
        <v>29097346.213654984</v>
      </c>
      <c r="AH106" s="10">
        <f t="shared" si="337"/>
        <v>34435360.447982967</v>
      </c>
      <c r="AI106" s="10">
        <f t="shared" si="318"/>
        <v>33342946.90696568</v>
      </c>
      <c r="AJ106" s="10">
        <f t="shared" si="319"/>
        <v>34528051.749915041</v>
      </c>
      <c r="AK106" s="10">
        <f t="shared" si="320"/>
        <v>30060902.946020875</v>
      </c>
      <c r="AL106" s="10">
        <f t="shared" si="321"/>
        <v>28612356.23895444</v>
      </c>
      <c r="AM106" s="10">
        <f t="shared" si="322"/>
        <v>31533973.437635556</v>
      </c>
      <c r="AN106" s="10">
        <f t="shared" si="323"/>
        <v>32000019.835907854</v>
      </c>
      <c r="AO106" s="10">
        <f t="shared" si="324"/>
        <v>34119471.791388154</v>
      </c>
      <c r="AP106" s="10">
        <f t="shared" si="325"/>
        <v>34827005.491857998</v>
      </c>
      <c r="AQ106" s="10">
        <f t="shared" si="326"/>
        <v>36879753.597189374</v>
      </c>
      <c r="AR106" s="10">
        <f t="shared" si="327"/>
        <v>37673515.444954462</v>
      </c>
      <c r="AS106" s="10">
        <f t="shared" si="328"/>
        <v>39915304.76973512</v>
      </c>
      <c r="AT106" s="10">
        <f t="shared" si="329"/>
        <v>38968824.556419581</v>
      </c>
      <c r="AU106" s="10">
        <f t="shared" si="330"/>
        <v>41794334.892086752</v>
      </c>
      <c r="AV106" s="10">
        <f t="shared" si="331"/>
        <v>42598645.121497825</v>
      </c>
      <c r="AW106" s="10">
        <f t="shared" si="332"/>
        <v>43544805.787648797</v>
      </c>
      <c r="AX106" s="10">
        <f t="shared" si="333"/>
        <v>43369707.982259542</v>
      </c>
      <c r="AY106" s="10">
        <f t="shared" si="334"/>
        <v>44383087.808907509</v>
      </c>
      <c r="AZ106" s="10">
        <f t="shared" si="335"/>
        <v>44814039.091685094</v>
      </c>
      <c r="BF106" s="1" t="str">
        <f>CALIBRAZIONEUMBRIA!A78</f>
        <v>20 - 24</v>
      </c>
      <c r="BG106" s="10">
        <f>CALIBRAZIONEUMBRIA!B78</f>
        <v>349.238813443975</v>
      </c>
      <c r="BH106" s="10">
        <f>CALIBRAZIONEUMBRIA!C78</f>
        <v>415.55136658105641</v>
      </c>
      <c r="BI106" s="10">
        <f>CALIBRAZIONEUMBRIA!D78</f>
        <v>419.58617947602443</v>
      </c>
      <c r="BJ106" s="10">
        <f>CALIBRAZIONEUMBRIA!E78</f>
        <v>408.93581258767591</v>
      </c>
      <c r="BK106" s="10">
        <f>CALIBRAZIONEUMBRIA!F78</f>
        <v>406.9729668888902</v>
      </c>
      <c r="BL106" s="10">
        <f>CALIBRAZIONEUMBRIA!G78</f>
        <v>495.67250759993908</v>
      </c>
      <c r="BM106" s="10">
        <f>CALIBRAZIONEUMBRIA!H78</f>
        <v>493.89641396779263</v>
      </c>
      <c r="BN106" s="10">
        <f>CALIBRAZIONEUMBRIA!I78</f>
        <v>535.21075984553568</v>
      </c>
      <c r="BO106" s="10">
        <f>CALIBRAZIONEUMBRIA!J78</f>
        <v>486.09202396463365</v>
      </c>
      <c r="BP106" s="10">
        <f>CALIBRAZIONEUMBRIA!K78</f>
        <v>482.67272118211235</v>
      </c>
      <c r="BQ106" s="10">
        <f>CALIBRAZIONEUMBRIA!L78</f>
        <v>558.01478362859541</v>
      </c>
      <c r="BR106" s="10">
        <f>CALIBRAZIONEUMBRIA!M78</f>
        <v>587.13478103386763</v>
      </c>
      <c r="BS106" s="10">
        <f>CALIBRAZIONEUMBRIA!N78</f>
        <v>641.88640375107047</v>
      </c>
      <c r="BT106" s="10">
        <f>CALIBRAZIONEUMBRIA!O78</f>
        <v>661.50671425045584</v>
      </c>
      <c r="BU106" s="10">
        <f>CALIBRAZIONEUMBRIA!P78</f>
        <v>705.04996553470551</v>
      </c>
      <c r="BV106" s="10">
        <f>CALIBRAZIONEUMBRIA!Q78</f>
        <v>723.78081967598052</v>
      </c>
      <c r="BW106" s="10">
        <f>CALIBRAZIONEUMBRIA!R78</f>
        <v>772.38485950956158</v>
      </c>
      <c r="BX106" s="10">
        <f>CALIBRAZIONEUMBRIA!S78</f>
        <v>758.78311732421253</v>
      </c>
      <c r="BY106" s="10">
        <f>CALIBRAZIONEUMBRIA!T78</f>
        <v>812.51866114714323</v>
      </c>
      <c r="BZ106" s="10">
        <f>CALIBRAZIONEUMBRIA!U78</f>
        <v>821.51126473363331</v>
      </c>
      <c r="CA106" s="10">
        <f>CALIBRAZIONEUMBRIA!V78</f>
        <v>829.9149171443861</v>
      </c>
      <c r="CB106" s="10">
        <f>CALIBRAZIONEUMBRIA!W78</f>
        <v>814.19467929974542</v>
      </c>
      <c r="CC106" s="10">
        <f>CALIBRAZIONEUMBRIA!X78</f>
        <v>815.35598723054545</v>
      </c>
      <c r="CD106" s="10">
        <f>CALIBRAZIONEUMBRIA!Y78</f>
        <v>805.99340104827422</v>
      </c>
      <c r="CE106" s="22"/>
      <c r="CF106" s="27" t="s">
        <v>78</v>
      </c>
      <c r="CG106" s="15">
        <f>CG61</f>
        <v>-19342657.042042613</v>
      </c>
      <c r="CH106" s="15">
        <f>CG106*(1+2%)+CH61</f>
        <v>-53457355.209162675</v>
      </c>
      <c r="CI106" s="15">
        <f t="shared" ref="CI106:CQ106" si="341">CH106*(1+2%)+CI61</f>
        <v>-108760668.67564479</v>
      </c>
      <c r="CJ106" s="15">
        <f t="shared" si="341"/>
        <v>-187019154.30422932</v>
      </c>
      <c r="CK106" s="15">
        <f t="shared" si="341"/>
        <v>-281509605.31190652</v>
      </c>
      <c r="CL106" s="15">
        <f t="shared" si="341"/>
        <v>-581157960.45636225</v>
      </c>
      <c r="CM106" s="15">
        <f t="shared" si="341"/>
        <v>-948621241.67036891</v>
      </c>
      <c r="CN106" s="15">
        <f t="shared" si="341"/>
        <v>-1373326349.5420568</v>
      </c>
      <c r="CO106" s="15">
        <f t="shared" si="341"/>
        <v>-1688689653.9682069</v>
      </c>
      <c r="CP106" s="15">
        <f t="shared" si="341"/>
        <v>-1950516727.823308</v>
      </c>
      <c r="CQ106" s="15">
        <f t="shared" si="341"/>
        <v>-2182008211.4846869</v>
      </c>
      <c r="CR106" s="15">
        <f t="shared" ref="CR106:DD106" si="342">CQ106*(1+2%)+CR61</f>
        <v>-2450034196.8834438</v>
      </c>
      <c r="CS106" s="15">
        <f t="shared" si="342"/>
        <v>-2746470124.3173351</v>
      </c>
      <c r="CT106" s="15">
        <f t="shared" si="342"/>
        <v>-3154246023.8579068</v>
      </c>
      <c r="CU106" s="15">
        <f t="shared" si="342"/>
        <v>-3604320415.7350121</v>
      </c>
      <c r="CV106" s="15">
        <f t="shared" si="342"/>
        <v>-3975625731.1607971</v>
      </c>
      <c r="CW106" s="15">
        <f t="shared" si="342"/>
        <v>-4334776039.5873432</v>
      </c>
      <c r="CX106" s="15">
        <f t="shared" si="342"/>
        <v>-4723304693.4963751</v>
      </c>
      <c r="CY106" s="15">
        <f t="shared" si="342"/>
        <v>-5138410875.0587702</v>
      </c>
      <c r="CZ106" s="15">
        <f t="shared" si="342"/>
        <v>-5526273017.1846628</v>
      </c>
      <c r="DA106" s="15">
        <f t="shared" si="342"/>
        <v>-5933642536.6865797</v>
      </c>
      <c r="DB106" s="15">
        <f t="shared" si="342"/>
        <v>-6404491792.1532183</v>
      </c>
      <c r="DC106" s="15">
        <f t="shared" si="342"/>
        <v>-6949796137.675849</v>
      </c>
      <c r="DD106" s="30">
        <f t="shared" si="342"/>
        <v>-7496425671.2916307</v>
      </c>
      <c r="DE106" s="22"/>
      <c r="DF106" s="22"/>
      <c r="DG106" s="22"/>
      <c r="DH106" s="22"/>
      <c r="DI106" s="22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  <c r="DU106" s="14"/>
      <c r="DV106" s="14"/>
      <c r="DW106" s="14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GF106" s="22"/>
      <c r="GG106" s="22"/>
      <c r="GH106" s="22"/>
      <c r="GI106" s="22"/>
      <c r="GJ106" s="22"/>
      <c r="GK106" s="22"/>
      <c r="GL106" s="22"/>
      <c r="GM106" s="22"/>
      <c r="GN106" s="22"/>
      <c r="GO106" s="22"/>
      <c r="GP106" s="22"/>
      <c r="GQ106" s="22"/>
      <c r="GR106" s="22"/>
      <c r="GS106" s="22"/>
      <c r="GT106" s="22"/>
      <c r="GU106" s="22"/>
      <c r="GV106" s="22"/>
      <c r="GW106" s="22"/>
      <c r="GX106" s="22"/>
      <c r="GY106" s="22"/>
      <c r="GZ106" s="22"/>
      <c r="HA106" s="22"/>
      <c r="HB106" s="22"/>
      <c r="HC106" s="22"/>
      <c r="HD106" s="22"/>
      <c r="HE106" s="22"/>
      <c r="HF106" s="22"/>
      <c r="HG106" s="22"/>
      <c r="HH106" s="22"/>
      <c r="HI106" s="22"/>
      <c r="HJ106" s="22"/>
      <c r="HK106" s="22"/>
      <c r="HL106" s="22"/>
      <c r="HM106" s="22"/>
      <c r="HN106" s="22"/>
      <c r="HO106" s="22"/>
      <c r="HP106" s="22"/>
    </row>
    <row r="107" spans="1:224" ht="22" thickTop="1" thickBot="1">
      <c r="A107" s="1" t="s">
        <v>4</v>
      </c>
      <c r="B107" s="2">
        <f t="shared" ref="B107:Y107" si="343">B7</f>
        <v>75614</v>
      </c>
      <c r="C107" s="2">
        <f t="shared" si="343"/>
        <v>77842</v>
      </c>
      <c r="D107" s="2">
        <f t="shared" si="343"/>
        <v>79619</v>
      </c>
      <c r="E107" s="2">
        <f t="shared" si="343"/>
        <v>80494</v>
      </c>
      <c r="F107" s="2">
        <f t="shared" si="343"/>
        <v>80421</v>
      </c>
      <c r="G107" s="2">
        <f t="shared" si="343"/>
        <v>79557</v>
      </c>
      <c r="H107" s="2">
        <f t="shared" si="343"/>
        <v>77843</v>
      </c>
      <c r="I107" s="2">
        <f t="shared" si="343"/>
        <v>76778</v>
      </c>
      <c r="J107" s="2">
        <f t="shared" si="343"/>
        <v>75416</v>
      </c>
      <c r="K107" s="2">
        <f t="shared" si="343"/>
        <v>74007</v>
      </c>
      <c r="L107" s="2">
        <f t="shared" si="343"/>
        <v>72364</v>
      </c>
      <c r="M107" s="2">
        <f t="shared" si="343"/>
        <v>70864</v>
      </c>
      <c r="N107" s="2">
        <f t="shared" si="343"/>
        <v>67901</v>
      </c>
      <c r="O107" s="2">
        <f t="shared" si="343"/>
        <v>65836</v>
      </c>
      <c r="P107" s="2">
        <f t="shared" si="343"/>
        <v>64258</v>
      </c>
      <c r="Q107" s="2">
        <f t="shared" si="343"/>
        <v>62519</v>
      </c>
      <c r="R107" s="2">
        <f t="shared" si="343"/>
        <v>60837</v>
      </c>
      <c r="S107" s="2">
        <f t="shared" si="343"/>
        <v>59634</v>
      </c>
      <c r="T107" s="2">
        <f t="shared" si="343"/>
        <v>59705</v>
      </c>
      <c r="U107" s="2">
        <f t="shared" si="343"/>
        <v>59093</v>
      </c>
      <c r="V107" s="2">
        <f t="shared" si="343"/>
        <v>58401</v>
      </c>
      <c r="W107" s="2">
        <f t="shared" si="343"/>
        <v>58013</v>
      </c>
      <c r="X107" s="2">
        <f t="shared" si="343"/>
        <v>58327</v>
      </c>
      <c r="Y107" s="2">
        <f t="shared" si="343"/>
        <v>57995</v>
      </c>
      <c r="AB107" s="1" t="str">
        <f t="shared" si="315"/>
        <v>25 - 29</v>
      </c>
      <c r="AC107" s="10">
        <f t="shared" si="317"/>
        <v>28167328.246049371</v>
      </c>
      <c r="AD107" s="10">
        <f t="shared" si="317"/>
        <v>34468416.451133393</v>
      </c>
      <c r="AE107" s="10">
        <f t="shared" si="317"/>
        <v>35570395.21093931</v>
      </c>
      <c r="AF107" s="10">
        <f t="shared" si="317"/>
        <v>35030319.107910112</v>
      </c>
      <c r="AG107" s="10">
        <f t="shared" si="317"/>
        <v>34820965.26761917</v>
      </c>
      <c r="AH107" s="10">
        <f t="shared" si="337"/>
        <v>41953040.742063671</v>
      </c>
      <c r="AI107" s="10">
        <f t="shared" si="318"/>
        <v>40910211.721040688</v>
      </c>
      <c r="AJ107" s="10">
        <f t="shared" si="319"/>
        <v>43744369.72943978</v>
      </c>
      <c r="AK107" s="10">
        <f t="shared" si="320"/>
        <v>39049930.869957447</v>
      </c>
      <c r="AL107" s="10">
        <f t="shared" si="321"/>
        <v>38082804.443063505</v>
      </c>
      <c r="AM107" s="10">
        <f t="shared" si="322"/>
        <v>43093916.563681379</v>
      </c>
      <c r="AN107" s="10">
        <f t="shared" si="323"/>
        <v>44455356.017090879</v>
      </c>
      <c r="AO107" s="10">
        <f t="shared" si="324"/>
        <v>46629684.292256147</v>
      </c>
      <c r="AP107" s="10">
        <f t="shared" si="325"/>
        <v>46658355.287513755</v>
      </c>
      <c r="AQ107" s="10">
        <f t="shared" si="326"/>
        <v>48606477.685282871</v>
      </c>
      <c r="AR107" s="10">
        <f t="shared" si="327"/>
        <v>48613965.319597706</v>
      </c>
      <c r="AS107" s="10">
        <f t="shared" si="328"/>
        <v>50544717.156395398</v>
      </c>
      <c r="AT107" s="10">
        <f t="shared" si="329"/>
        <v>48719209.460745431</v>
      </c>
      <c r="AU107" s="10">
        <f t="shared" si="330"/>
        <v>52258540.359504841</v>
      </c>
      <c r="AV107" s="10">
        <f t="shared" si="331"/>
        <v>52288288.053945996</v>
      </c>
      <c r="AW107" s="10">
        <f t="shared" si="332"/>
        <v>52149178.427519396</v>
      </c>
      <c r="AX107" s="10">
        <f t="shared" si="333"/>
        <v>50821467.442892432</v>
      </c>
      <c r="AY107" s="10">
        <f t="shared" si="334"/>
        <v>51169423.081298508</v>
      </c>
      <c r="AZ107" s="10">
        <f t="shared" si="335"/>
        <v>50293939.530291595</v>
      </c>
      <c r="BF107" s="1" t="str">
        <f>CALIBRAZIONEUMBRIA!A79</f>
        <v>25 - 29</v>
      </c>
      <c r="BG107" s="10">
        <f>CALIBRAZIONEUMBRIA!B79</f>
        <v>372.51472275040828</v>
      </c>
      <c r="BH107" s="10">
        <f>CALIBRAZIONEUMBRIA!C79</f>
        <v>442.79972831033876</v>
      </c>
      <c r="BI107" s="10">
        <f>CALIBRAZIONEUMBRIA!D79</f>
        <v>446.75762331779237</v>
      </c>
      <c r="BJ107" s="10">
        <f>CALIBRAZIONEUMBRIA!E79</f>
        <v>435.19168022349629</v>
      </c>
      <c r="BK107" s="10">
        <f>CALIBRAZIONEUMBRIA!F79</f>
        <v>432.98349022791524</v>
      </c>
      <c r="BL107" s="10">
        <f>CALIBRAZIONEUMBRIA!G79</f>
        <v>527.33311640790464</v>
      </c>
      <c r="BM107" s="10">
        <f>CALIBRAZIONEUMBRIA!H79</f>
        <v>525.54772710507928</v>
      </c>
      <c r="BN107" s="10">
        <f>CALIBRAZIONEUMBRIA!I79</f>
        <v>569.75135754304335</v>
      </c>
      <c r="BO107" s="10">
        <f>CALIBRAZIONEUMBRIA!J79</f>
        <v>517.79371578918858</v>
      </c>
      <c r="BP107" s="10">
        <f>CALIBRAZIONEUMBRIA!K79</f>
        <v>514.58381562640704</v>
      </c>
      <c r="BQ107" s="10">
        <f>CALIBRAZIONEUMBRIA!L79</f>
        <v>595.51595494557205</v>
      </c>
      <c r="BR107" s="10">
        <f>CALIBRAZIONEUMBRIA!M79</f>
        <v>627.33342765142925</v>
      </c>
      <c r="BS107" s="10">
        <f>CALIBRAZIONEUMBRIA!N79</f>
        <v>686.73045010023634</v>
      </c>
      <c r="BT107" s="10">
        <f>CALIBRAZIONEUMBRIA!O79</f>
        <v>708.70580362588487</v>
      </c>
      <c r="BU107" s="10">
        <f>CALIBRAZIONEUMBRIA!P79</f>
        <v>756.42686802083585</v>
      </c>
      <c r="BV107" s="10">
        <f>CALIBRAZIONEUMBRIA!Q79</f>
        <v>777.58705864773435</v>
      </c>
      <c r="BW107" s="10">
        <f>CALIBRAZIONEUMBRIA!R79</f>
        <v>830.82198590323981</v>
      </c>
      <c r="BX107" s="10">
        <f>CALIBRAZIONEUMBRIA!S79</f>
        <v>816.97034344074575</v>
      </c>
      <c r="BY107" s="10">
        <f>CALIBRAZIONEUMBRIA!T79</f>
        <v>875.27912837291422</v>
      </c>
      <c r="BZ107" s="10">
        <f>CALIBRAZIONEUMBRIA!U79</f>
        <v>884.84741092762249</v>
      </c>
      <c r="CA107" s="10">
        <f>CALIBRAZIONEUMBRIA!V79</f>
        <v>892.9500937915343</v>
      </c>
      <c r="CB107" s="10">
        <f>CALIBRAZIONEUMBRIA!W79</f>
        <v>876.0358444295664</v>
      </c>
      <c r="CC107" s="10">
        <f>CALIBRAZIONEUMBRIA!X79</f>
        <v>877.28535808970992</v>
      </c>
      <c r="CD107" s="10">
        <f>CALIBRAZIONEUMBRIA!Y79</f>
        <v>867.21164807813773</v>
      </c>
      <c r="CE107" s="22"/>
      <c r="CF107" s="27" t="s">
        <v>79</v>
      </c>
      <c r="CG107" s="15">
        <f>CG65</f>
        <v>-12871878.212813258</v>
      </c>
      <c r="CH107" s="15">
        <f>CG107*(1+2%)+CH65</f>
        <v>-40054170.189832643</v>
      </c>
      <c r="CI107" s="15">
        <f t="shared" ref="CI107:CQ107" si="344">CH107*(1+2%)+CI65</f>
        <v>-85548475.215749681</v>
      </c>
      <c r="CJ107" s="15">
        <f t="shared" si="344"/>
        <v>-161880061.33796325</v>
      </c>
      <c r="CK107" s="15">
        <f t="shared" si="344"/>
        <v>-262930774.42731091</v>
      </c>
      <c r="CL107" s="15">
        <f t="shared" si="344"/>
        <v>-512191032.24823791</v>
      </c>
      <c r="CM107" s="15">
        <f t="shared" si="344"/>
        <v>-842373025.67940545</v>
      </c>
      <c r="CN107" s="15">
        <f t="shared" si="344"/>
        <v>-1237832678.0621424</v>
      </c>
      <c r="CO107" s="15">
        <f t="shared" si="344"/>
        <v>-1584757342.5718961</v>
      </c>
      <c r="CP107" s="15">
        <f t="shared" si="344"/>
        <v>-1888152369.5132837</v>
      </c>
      <c r="CQ107" s="15">
        <f t="shared" si="344"/>
        <v>-2162873600.8407097</v>
      </c>
      <c r="CR107" s="15">
        <f t="shared" ref="CR107:DD107" si="345">CQ107*(1+2%)+CR65</f>
        <v>-2489748032.6056013</v>
      </c>
      <c r="CS107" s="15">
        <f t="shared" si="345"/>
        <v>-2843350479.9383955</v>
      </c>
      <c r="CT107" s="15">
        <f t="shared" si="345"/>
        <v>-3330714642.1901703</v>
      </c>
      <c r="CU107" s="15">
        <f t="shared" si="345"/>
        <v>-3888457798.580339</v>
      </c>
      <c r="CV107" s="15">
        <f t="shared" si="345"/>
        <v>-4403140406.569334</v>
      </c>
      <c r="CW107" s="15">
        <f t="shared" si="345"/>
        <v>-4889978141.8211031</v>
      </c>
      <c r="CX107" s="15">
        <f t="shared" si="345"/>
        <v>-5421231146.4263811</v>
      </c>
      <c r="CY107" s="15">
        <f t="shared" si="345"/>
        <v>-5990090728.2901583</v>
      </c>
      <c r="CZ107" s="15">
        <f t="shared" si="345"/>
        <v>-6519260035.4453716</v>
      </c>
      <c r="DA107" s="15">
        <f t="shared" si="345"/>
        <v>-7068759838.5561552</v>
      </c>
      <c r="DB107" s="15">
        <f t="shared" si="345"/>
        <v>-7677330223.0486488</v>
      </c>
      <c r="DC107" s="15">
        <f t="shared" si="345"/>
        <v>-8356412368.4431782</v>
      </c>
      <c r="DD107" s="30">
        <f t="shared" si="345"/>
        <v>-9037704688.8377171</v>
      </c>
      <c r="DE107" s="22"/>
      <c r="DF107" s="22"/>
      <c r="DG107" s="22"/>
      <c r="DH107" s="22"/>
      <c r="DI107" s="22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  <c r="EM107" s="22"/>
      <c r="GF107" s="22"/>
      <c r="GG107" s="22"/>
      <c r="GH107" s="22"/>
      <c r="GI107" s="22"/>
      <c r="GJ107" s="22"/>
      <c r="GK107" s="22"/>
      <c r="GL107" s="22"/>
      <c r="GM107" s="22"/>
      <c r="GN107" s="22"/>
      <c r="GO107" s="22"/>
      <c r="GP107" s="22"/>
      <c r="GQ107" s="22"/>
      <c r="GR107" s="22"/>
      <c r="GS107" s="22"/>
      <c r="GT107" s="22"/>
      <c r="GU107" s="22"/>
      <c r="GV107" s="22"/>
      <c r="GW107" s="22"/>
      <c r="GX107" s="22"/>
      <c r="GY107" s="22"/>
      <c r="GZ107" s="22"/>
      <c r="HA107" s="22"/>
      <c r="HB107" s="22"/>
      <c r="HC107" s="22"/>
      <c r="HD107" s="22"/>
      <c r="HE107" s="22"/>
      <c r="HF107" s="22"/>
      <c r="HG107" s="22"/>
      <c r="HH107" s="22"/>
      <c r="HI107" s="22"/>
      <c r="HJ107" s="22"/>
      <c r="HK107" s="22"/>
      <c r="HL107" s="22"/>
      <c r="HM107" s="22"/>
      <c r="HN107" s="22"/>
      <c r="HO107" s="22"/>
      <c r="HP107" s="22"/>
    </row>
    <row r="108" spans="1:224" ht="22" thickTop="1" thickBot="1">
      <c r="A108" s="1" t="s">
        <v>5</v>
      </c>
      <c r="B108" s="2">
        <f t="shared" ref="B108:Y108" si="346">B8</f>
        <v>64871</v>
      </c>
      <c r="C108" s="2">
        <f t="shared" si="346"/>
        <v>66846</v>
      </c>
      <c r="D108" s="2">
        <f t="shared" si="346"/>
        <v>69456</v>
      </c>
      <c r="E108" s="2">
        <f t="shared" si="346"/>
        <v>71294</v>
      </c>
      <c r="F108" s="2">
        <f t="shared" si="346"/>
        <v>74068</v>
      </c>
      <c r="G108" s="2">
        <f t="shared" si="346"/>
        <v>76848</v>
      </c>
      <c r="H108" s="2">
        <f t="shared" si="346"/>
        <v>79272</v>
      </c>
      <c r="I108" s="2">
        <f t="shared" si="346"/>
        <v>80775</v>
      </c>
      <c r="J108" s="2">
        <f t="shared" si="346"/>
        <v>81945</v>
      </c>
      <c r="K108" s="2">
        <f t="shared" si="346"/>
        <v>82099</v>
      </c>
      <c r="L108" s="2">
        <f t="shared" si="346"/>
        <v>81499</v>
      </c>
      <c r="M108" s="2">
        <f t="shared" si="346"/>
        <v>80057</v>
      </c>
      <c r="N108" s="2">
        <f t="shared" si="346"/>
        <v>78981</v>
      </c>
      <c r="O108" s="2">
        <f t="shared" si="346"/>
        <v>78493</v>
      </c>
      <c r="P108" s="2">
        <f t="shared" si="346"/>
        <v>77783</v>
      </c>
      <c r="Q108" s="2">
        <f t="shared" si="346"/>
        <v>76911</v>
      </c>
      <c r="R108" s="2">
        <f t="shared" si="346"/>
        <v>76037</v>
      </c>
      <c r="S108" s="2">
        <f t="shared" si="346"/>
        <v>74088</v>
      </c>
      <c r="T108" s="2">
        <f t="shared" si="346"/>
        <v>72441</v>
      </c>
      <c r="U108" s="2">
        <f t="shared" si="346"/>
        <v>70390</v>
      </c>
      <c r="V108" s="2">
        <f t="shared" si="346"/>
        <v>67638</v>
      </c>
      <c r="W108" s="2">
        <f t="shared" si="346"/>
        <v>65587</v>
      </c>
      <c r="X108" s="2">
        <f t="shared" si="346"/>
        <v>64731</v>
      </c>
      <c r="Y108" s="2">
        <f t="shared" si="346"/>
        <v>64672</v>
      </c>
      <c r="AB108" s="1" t="str">
        <f t="shared" si="315"/>
        <v>30 - 34</v>
      </c>
      <c r="AC108" s="10">
        <f t="shared" si="317"/>
        <v>26113954.091038644</v>
      </c>
      <c r="AD108" s="10">
        <f t="shared" si="317"/>
        <v>31881318.3360558</v>
      </c>
      <c r="AE108" s="10">
        <f t="shared" si="317"/>
        <v>33320154.682844479</v>
      </c>
      <c r="AF108" s="10">
        <f t="shared" si="317"/>
        <v>33222731.104920417</v>
      </c>
      <c r="AG108" s="10">
        <f t="shared" si="317"/>
        <v>34252489.166749485</v>
      </c>
      <c r="AH108" s="10">
        <f t="shared" si="337"/>
        <v>43183200.48248294</v>
      </c>
      <c r="AI108" s="10">
        <f t="shared" si="318"/>
        <v>44305871.476410367</v>
      </c>
      <c r="AJ108" s="10">
        <f t="shared" si="319"/>
        <v>48860217.500712968</v>
      </c>
      <c r="AK108" s="10">
        <f t="shared" si="320"/>
        <v>44985747.838591278</v>
      </c>
      <c r="AL108" s="10">
        <f t="shared" si="321"/>
        <v>44744509.691571854</v>
      </c>
      <c r="AM108" s="10">
        <f t="shared" si="322"/>
        <v>51368806.991998963</v>
      </c>
      <c r="AN108" s="10">
        <f t="shared" si="323"/>
        <v>53141175.464989446</v>
      </c>
      <c r="AO108" s="10">
        <f t="shared" si="324"/>
        <v>57399923.249179833</v>
      </c>
      <c r="AP108" s="10">
        <f t="shared" si="325"/>
        <v>58908893.605156057</v>
      </c>
      <c r="AQ108" s="10">
        <f t="shared" si="326"/>
        <v>62382109.286947995</v>
      </c>
      <c r="AR108" s="10">
        <f t="shared" si="327"/>
        <v>63526122.972190596</v>
      </c>
      <c r="AS108" s="10">
        <f t="shared" si="328"/>
        <v>67280014.956985801</v>
      </c>
      <c r="AT108" s="10">
        <f t="shared" si="329"/>
        <v>64690440.405009806</v>
      </c>
      <c r="AU108" s="10">
        <f t="shared" si="330"/>
        <v>68080448.670874149</v>
      </c>
      <c r="AV108" s="10">
        <f t="shared" si="331"/>
        <v>67273620.661048591</v>
      </c>
      <c r="AW108" s="10">
        <f t="shared" si="332"/>
        <v>65726825.041446529</v>
      </c>
      <c r="AX108" s="10">
        <f t="shared" si="333"/>
        <v>62526533.550313897</v>
      </c>
      <c r="AY108" s="10">
        <f t="shared" si="334"/>
        <v>61798496.145860687</v>
      </c>
      <c r="AZ108" s="10">
        <f t="shared" si="335"/>
        <v>61033194.794403449</v>
      </c>
      <c r="BF108" s="1" t="str">
        <f>CALIBRAZIONEUMBRIA!A80</f>
        <v>30 - 34</v>
      </c>
      <c r="BG108" s="10">
        <f>CALIBRAZIONEUMBRIA!B80</f>
        <v>402.55205085536903</v>
      </c>
      <c r="BH108" s="10">
        <f>CALIBRAZIONEUMBRIA!C80</f>
        <v>476.93681500846424</v>
      </c>
      <c r="BI108" s="10">
        <f>CALIBRAZIONEUMBRIA!D80</f>
        <v>479.73040029435151</v>
      </c>
      <c r="BJ108" s="10">
        <f>CALIBRAZIONEUMBRIA!E80</f>
        <v>465.99617225741883</v>
      </c>
      <c r="BK108" s="10">
        <f>CALIBRAZIONEUMBRIA!F80</f>
        <v>462.44652436611602</v>
      </c>
      <c r="BL108" s="10">
        <f>CALIBRAZIONEUMBRIA!G80</f>
        <v>561.93005000107928</v>
      </c>
      <c r="BM108" s="10">
        <f>CALIBRAZIONEUMBRIA!H80</f>
        <v>558.90946962875125</v>
      </c>
      <c r="BN108" s="10">
        <f>CALIBRAZIONEUMBRIA!I80</f>
        <v>604.89281956933416</v>
      </c>
      <c r="BO108" s="10">
        <f>CALIBRAZIONEUMBRIA!J80</f>
        <v>548.97489582758283</v>
      </c>
      <c r="BP108" s="10">
        <f>CALIBRAZIONEUMBRIA!K80</f>
        <v>545.0067563742781</v>
      </c>
      <c r="BQ108" s="10">
        <f>CALIBRAZIONEUMBRIA!L80</f>
        <v>630.29984407169366</v>
      </c>
      <c r="BR108" s="10">
        <f>CALIBRAZIONEUMBRIA!M80</f>
        <v>663.79174169640942</v>
      </c>
      <c r="BS108" s="10">
        <f>CALIBRAZIONEUMBRIA!N80</f>
        <v>726.75609639254799</v>
      </c>
      <c r="BT108" s="10">
        <f>CALIBRAZIONEUMBRIA!O80</f>
        <v>750.49868912076306</v>
      </c>
      <c r="BU108" s="10">
        <f>CALIBRAZIONEUMBRIA!P80</f>
        <v>802.0018421370736</v>
      </c>
      <c r="BV108" s="10">
        <f>CALIBRAZIONEUMBRIA!Q80</f>
        <v>825.96927581478064</v>
      </c>
      <c r="BW108" s="10">
        <f>CALIBRAZIONEUMBRIA!R80</f>
        <v>884.83258094067094</v>
      </c>
      <c r="BX108" s="10">
        <f>CALIBRAZIONEUMBRIA!S80</f>
        <v>873.15679199073816</v>
      </c>
      <c r="BY108" s="10">
        <f>CALIBRAZIONEUMBRIA!T80</f>
        <v>939.80547853942039</v>
      </c>
      <c r="BZ108" s="10">
        <f>CALIBRAZIONEUMBRIA!U80</f>
        <v>955.72695924205982</v>
      </c>
      <c r="CA108" s="10">
        <f>CALIBRAZIONEUMBRIA!V80</f>
        <v>971.74406460046907</v>
      </c>
      <c r="CB108" s="10">
        <f>CALIBRAZIONEUMBRIA!W80</f>
        <v>953.33730084184208</v>
      </c>
      <c r="CC108" s="10">
        <f>CALIBRAZIONEUMBRIA!X80</f>
        <v>954.69707166366481</v>
      </c>
      <c r="CD108" s="10">
        <f>CALIBRAZIONEUMBRIA!Y80</f>
        <v>943.73445686546654</v>
      </c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  <c r="EM108" s="22"/>
      <c r="GF108" s="22"/>
      <c r="GG108" s="22"/>
      <c r="GH108" s="22"/>
      <c r="GI108" s="22"/>
      <c r="GJ108" s="22"/>
      <c r="GK108" s="22"/>
      <c r="GL108" s="22"/>
      <c r="GM108" s="22"/>
      <c r="GN108" s="22"/>
      <c r="GO108" s="22"/>
      <c r="GP108" s="22"/>
      <c r="GQ108" s="22"/>
      <c r="GR108" s="22"/>
      <c r="GS108" s="22"/>
      <c r="GT108" s="22"/>
      <c r="GU108" s="22"/>
      <c r="GV108" s="22"/>
      <c r="GW108" s="22"/>
      <c r="GX108" s="22"/>
      <c r="GY108" s="22"/>
      <c r="GZ108" s="22"/>
      <c r="HA108" s="22"/>
      <c r="HB108" s="22"/>
      <c r="HC108" s="22"/>
      <c r="HD108" s="22"/>
      <c r="HE108" s="22"/>
      <c r="HF108" s="22"/>
      <c r="HG108" s="22"/>
      <c r="HH108" s="22"/>
      <c r="HI108" s="22"/>
      <c r="HJ108" s="22"/>
      <c r="HK108" s="22"/>
      <c r="HL108" s="22"/>
      <c r="HM108" s="22"/>
      <c r="HN108" s="22"/>
      <c r="HO108" s="22"/>
      <c r="HP108" s="22"/>
    </row>
    <row r="109" spans="1:224" ht="22" thickTop="1" thickBot="1">
      <c r="A109" s="1" t="s">
        <v>6</v>
      </c>
      <c r="B109" s="2">
        <f t="shared" ref="B109:Y109" si="347">B9</f>
        <v>59339</v>
      </c>
      <c r="C109" s="2">
        <f t="shared" si="347"/>
        <v>59504</v>
      </c>
      <c r="D109" s="2">
        <f t="shared" si="347"/>
        <v>60553</v>
      </c>
      <c r="E109" s="2">
        <f t="shared" si="347"/>
        <v>61900</v>
      </c>
      <c r="F109" s="2">
        <f t="shared" si="347"/>
        <v>63257</v>
      </c>
      <c r="G109" s="2">
        <f t="shared" si="347"/>
        <v>65376</v>
      </c>
      <c r="H109" s="2">
        <f t="shared" si="347"/>
        <v>67508</v>
      </c>
      <c r="I109" s="2">
        <f t="shared" si="347"/>
        <v>70074</v>
      </c>
      <c r="J109" s="2">
        <f t="shared" si="347"/>
        <v>72090</v>
      </c>
      <c r="K109" s="2">
        <f t="shared" si="347"/>
        <v>74920</v>
      </c>
      <c r="L109" s="2">
        <f t="shared" si="347"/>
        <v>77844</v>
      </c>
      <c r="M109" s="2">
        <f t="shared" si="347"/>
        <v>80399</v>
      </c>
      <c r="N109" s="2">
        <f t="shared" si="347"/>
        <v>81876</v>
      </c>
      <c r="O109" s="2">
        <f t="shared" si="347"/>
        <v>83418</v>
      </c>
      <c r="P109" s="2">
        <f t="shared" si="347"/>
        <v>84184</v>
      </c>
      <c r="Q109" s="2">
        <f t="shared" si="347"/>
        <v>84199</v>
      </c>
      <c r="R109" s="2">
        <f t="shared" si="347"/>
        <v>83090</v>
      </c>
      <c r="S109" s="2">
        <f t="shared" si="347"/>
        <v>82521</v>
      </c>
      <c r="T109" s="2">
        <f t="shared" si="347"/>
        <v>82063</v>
      </c>
      <c r="U109" s="2">
        <f t="shared" si="347"/>
        <v>81310</v>
      </c>
      <c r="V109" s="2">
        <f t="shared" si="347"/>
        <v>80052</v>
      </c>
      <c r="W109" s="2">
        <f t="shared" si="347"/>
        <v>78740</v>
      </c>
      <c r="X109" s="2">
        <f t="shared" si="347"/>
        <v>76504</v>
      </c>
      <c r="Y109" s="2">
        <f t="shared" si="347"/>
        <v>74825</v>
      </c>
      <c r="AB109" s="1" t="str">
        <f t="shared" si="315"/>
        <v>35 - 39</v>
      </c>
      <c r="AC109" s="10">
        <f t="shared" si="317"/>
        <v>26706648.665757574</v>
      </c>
      <c r="AD109" s="10">
        <f t="shared" si="317"/>
        <v>31567446.426162701</v>
      </c>
      <c r="AE109" s="10">
        <f t="shared" si="317"/>
        <v>32147775.194932465</v>
      </c>
      <c r="AF109" s="10">
        <f t="shared" si="317"/>
        <v>31761508.232516661</v>
      </c>
      <c r="AG109" s="10">
        <f t="shared" si="317"/>
        <v>32051317.322888013</v>
      </c>
      <c r="AH109" s="10">
        <f t="shared" si="337"/>
        <v>40056476.365139253</v>
      </c>
      <c r="AI109" s="10">
        <f t="shared" si="318"/>
        <v>40947044.492283374</v>
      </c>
      <c r="AJ109" s="10">
        <f t="shared" si="319"/>
        <v>45790736.03446687</v>
      </c>
      <c r="AK109" s="10">
        <f t="shared" si="320"/>
        <v>42564777.376434721</v>
      </c>
      <c r="AL109" s="10">
        <f t="shared" si="321"/>
        <v>43728431.602512687</v>
      </c>
      <c r="AM109" s="10">
        <f t="shared" si="322"/>
        <v>52327505.333111152</v>
      </c>
      <c r="AN109" s="10">
        <f t="shared" si="323"/>
        <v>56685337.595390536</v>
      </c>
      <c r="AO109" s="10">
        <f t="shared" si="324"/>
        <v>62947643.266770184</v>
      </c>
      <c r="AP109" s="10">
        <f t="shared" si="325"/>
        <v>65959303.331604831</v>
      </c>
      <c r="AQ109" s="10">
        <f t="shared" si="326"/>
        <v>70835792.419746041</v>
      </c>
      <c r="AR109" s="10">
        <f t="shared" si="327"/>
        <v>72644786.344071791</v>
      </c>
      <c r="AS109" s="10">
        <f t="shared" si="328"/>
        <v>76432929.89286308</v>
      </c>
      <c r="AT109" s="10">
        <f t="shared" si="329"/>
        <v>74516900.602536798</v>
      </c>
      <c r="AU109" s="10">
        <f t="shared" si="330"/>
        <v>79292746.533598393</v>
      </c>
      <c r="AV109" s="10">
        <f t="shared" si="331"/>
        <v>79364299.146934956</v>
      </c>
      <c r="AW109" s="10">
        <f t="shared" si="332"/>
        <v>78839394.081913903</v>
      </c>
      <c r="AX109" s="10">
        <f t="shared" si="333"/>
        <v>76078368.535014302</v>
      </c>
      <c r="AY109" s="10">
        <f t="shared" si="334"/>
        <v>74023382.744264275</v>
      </c>
      <c r="AZ109" s="10">
        <f t="shared" si="335"/>
        <v>71567481.097366363</v>
      </c>
      <c r="BF109" s="1" t="str">
        <f>CALIBRAZIONEUMBRIA!A81</f>
        <v>35 - 39</v>
      </c>
      <c r="BG109" s="10">
        <f>CALIBRAZIONEUMBRIA!B81</f>
        <v>450.06907203959577</v>
      </c>
      <c r="BH109" s="10">
        <f>CALIBRAZIONEUMBRIA!C81</f>
        <v>530.5096535722422</v>
      </c>
      <c r="BI109" s="10">
        <f>CALIBRAZIONEUMBRIA!D81</f>
        <v>530.90309637726398</v>
      </c>
      <c r="BJ109" s="10">
        <f>CALIBRAZIONEUMBRIA!E81</f>
        <v>513.10998760123846</v>
      </c>
      <c r="BK109" s="10">
        <f>CALIBRAZIONEUMBRIA!F81</f>
        <v>506.68411911548151</v>
      </c>
      <c r="BL109" s="10">
        <f>CALIBRAZIONEUMBRIA!G81</f>
        <v>612.70919550200767</v>
      </c>
      <c r="BM109" s="10">
        <f>CALIBRAZIONEUMBRIA!H81</f>
        <v>606.55099384196501</v>
      </c>
      <c r="BN109" s="10">
        <f>CALIBRAZIONEUMBRIA!I81</f>
        <v>653.4625686341135</v>
      </c>
      <c r="BO109" s="10">
        <f>CALIBRAZIONEUMBRIA!J81</f>
        <v>590.43941429372614</v>
      </c>
      <c r="BP109" s="10">
        <f>CALIBRAZIONEUMBRIA!K81</f>
        <v>583.66833425670961</v>
      </c>
      <c r="BQ109" s="10">
        <f>CALIBRAZIONEUMBRIA!L81</f>
        <v>672.20987273407263</v>
      </c>
      <c r="BR109" s="10">
        <f>CALIBRAZIONEUMBRIA!M81</f>
        <v>705.05028166258955</v>
      </c>
      <c r="BS109" s="10">
        <f>CALIBRAZIONEUMBRIA!N81</f>
        <v>768.81678717536499</v>
      </c>
      <c r="BT109" s="10">
        <f>CALIBRAZIONEUMBRIA!O81</f>
        <v>790.70828036640569</v>
      </c>
      <c r="BU109" s="10">
        <f>CALIBRAZIONEUMBRIA!P81</f>
        <v>841.44008861239718</v>
      </c>
      <c r="BV109" s="10">
        <f>CALIBRAZIONEUMBRIA!Q81</f>
        <v>862.77493015441746</v>
      </c>
      <c r="BW109" s="10">
        <f>CALIBRAZIONEUMBRIA!R81</f>
        <v>919.88121185296768</v>
      </c>
      <c r="BX109" s="10">
        <f>CALIBRAZIONEUMBRIA!S81</f>
        <v>903.00530292333826</v>
      </c>
      <c r="BY109" s="10">
        <f>CALIBRAZIONEUMBRIA!T81</f>
        <v>966.24235689163686</v>
      </c>
      <c r="BZ109" s="10">
        <f>CALIBRAZIONEUMBRIA!U81</f>
        <v>976.07058353136097</v>
      </c>
      <c r="CA109" s="10">
        <f>CALIBRAZIONEUMBRIA!V81</f>
        <v>984.85227204709315</v>
      </c>
      <c r="CB109" s="10">
        <f>CALIBRAZIONEUMBRIA!W81</f>
        <v>966.1972127891072</v>
      </c>
      <c r="CC109" s="10">
        <f>CALIBRAZIONEUMBRIA!X81</f>
        <v>967.57532605176561</v>
      </c>
      <c r="CD109" s="10">
        <f>CALIBRAZIONEUMBRIA!Y81</f>
        <v>956.46483257422472</v>
      </c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30">
        <f>DD106/(2013-1990)</f>
        <v>-325931550.92572308</v>
      </c>
      <c r="DE109" s="22"/>
      <c r="DF109" s="22"/>
      <c r="DG109" s="22"/>
      <c r="DH109" s="22"/>
      <c r="DI109" s="22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GF109" s="22"/>
      <c r="GG109" s="22"/>
      <c r="GH109" s="22"/>
      <c r="GI109" s="22"/>
      <c r="GJ109" s="22"/>
      <c r="GK109" s="22"/>
      <c r="GL109" s="22"/>
      <c r="GM109" s="22"/>
      <c r="GN109" s="22"/>
      <c r="GO109" s="22"/>
      <c r="GP109" s="22"/>
      <c r="GQ109" s="22"/>
      <c r="GR109" s="22"/>
      <c r="GS109" s="22"/>
      <c r="GT109" s="22"/>
      <c r="GU109" s="22"/>
      <c r="GV109" s="22"/>
      <c r="GW109" s="22"/>
      <c r="GX109" s="22"/>
      <c r="GY109" s="22"/>
      <c r="GZ109" s="22"/>
      <c r="HA109" s="22"/>
      <c r="HB109" s="22"/>
      <c r="HC109" s="22"/>
      <c r="HD109" s="22"/>
      <c r="HE109" s="22"/>
      <c r="HF109" s="22"/>
      <c r="HG109" s="22"/>
      <c r="HH109" s="22"/>
      <c r="HI109" s="22"/>
      <c r="HJ109" s="22"/>
      <c r="HK109" s="22"/>
      <c r="HL109" s="22"/>
      <c r="HM109" s="22"/>
      <c r="HN109" s="22"/>
      <c r="HO109" s="22"/>
      <c r="HP109" s="22"/>
    </row>
    <row r="110" spans="1:224" ht="22" thickTop="1" thickBot="1">
      <c r="A110" s="1" t="s">
        <v>7</v>
      </c>
      <c r="B110" s="2">
        <f t="shared" ref="B110:Y110" si="348">B10</f>
        <v>58649</v>
      </c>
      <c r="C110" s="2">
        <f t="shared" si="348"/>
        <v>61327</v>
      </c>
      <c r="D110" s="2">
        <f t="shared" si="348"/>
        <v>59773</v>
      </c>
      <c r="E110" s="2">
        <f t="shared" si="348"/>
        <v>59404</v>
      </c>
      <c r="F110" s="2">
        <f t="shared" si="348"/>
        <v>59052</v>
      </c>
      <c r="G110" s="2">
        <f t="shared" si="348"/>
        <v>59460</v>
      </c>
      <c r="H110" s="2">
        <f t="shared" si="348"/>
        <v>59657</v>
      </c>
      <c r="I110" s="2">
        <f t="shared" si="348"/>
        <v>60709</v>
      </c>
      <c r="J110" s="2">
        <f t="shared" si="348"/>
        <v>62141</v>
      </c>
      <c r="K110" s="2">
        <f t="shared" si="348"/>
        <v>63543</v>
      </c>
      <c r="L110" s="2">
        <f t="shared" si="348"/>
        <v>65702</v>
      </c>
      <c r="M110" s="2">
        <f t="shared" si="348"/>
        <v>67951</v>
      </c>
      <c r="N110" s="2">
        <f t="shared" si="348"/>
        <v>70454</v>
      </c>
      <c r="O110" s="2">
        <f t="shared" si="348"/>
        <v>72775</v>
      </c>
      <c r="P110" s="2">
        <f t="shared" si="348"/>
        <v>76157</v>
      </c>
      <c r="Q110" s="2">
        <f t="shared" si="348"/>
        <v>79493</v>
      </c>
      <c r="R110" s="2">
        <f t="shared" si="348"/>
        <v>82320</v>
      </c>
      <c r="S110" s="2">
        <f t="shared" si="348"/>
        <v>84216</v>
      </c>
      <c r="T110" s="2">
        <f t="shared" si="348"/>
        <v>85957</v>
      </c>
      <c r="U110" s="2">
        <f t="shared" si="348"/>
        <v>86848</v>
      </c>
      <c r="V110" s="2">
        <f t="shared" si="348"/>
        <v>86729</v>
      </c>
      <c r="W110" s="2">
        <f t="shared" si="348"/>
        <v>85647</v>
      </c>
      <c r="X110" s="2">
        <f t="shared" si="348"/>
        <v>84648</v>
      </c>
      <c r="Y110" s="2">
        <f t="shared" si="348"/>
        <v>84404</v>
      </c>
      <c r="AB110" s="1" t="str">
        <f t="shared" si="315"/>
        <v>40 - 44</v>
      </c>
      <c r="AC110" s="10">
        <f t="shared" si="317"/>
        <v>30980666.269340526</v>
      </c>
      <c r="AD110" s="10">
        <f t="shared" si="317"/>
        <v>37998876.839406617</v>
      </c>
      <c r="AE110" s="10">
        <f t="shared" si="317"/>
        <v>36871979.904913828</v>
      </c>
      <c r="AF110" s="10">
        <f t="shared" si="317"/>
        <v>35224639.28392446</v>
      </c>
      <c r="AG110" s="10">
        <f t="shared" si="317"/>
        <v>34383698.664158367</v>
      </c>
      <c r="AH110" s="10">
        <f t="shared" si="337"/>
        <v>41625797.761538208</v>
      </c>
      <c r="AI110" s="10">
        <f t="shared" si="318"/>
        <v>41104289.926001176</v>
      </c>
      <c r="AJ110" s="10">
        <f t="shared" si="319"/>
        <v>44803726.359984778</v>
      </c>
      <c r="AK110" s="10">
        <f t="shared" si="320"/>
        <v>41202198.240067258</v>
      </c>
      <c r="AL110" s="10">
        <f t="shared" si="321"/>
        <v>41420235.063043326</v>
      </c>
      <c r="AM110" s="10">
        <f t="shared" si="322"/>
        <v>49068504.92499043</v>
      </c>
      <c r="AN110" s="10">
        <f t="shared" si="323"/>
        <v>52972374.765436552</v>
      </c>
      <c r="AO110" s="10">
        <f t="shared" si="324"/>
        <v>59634112.622516558</v>
      </c>
      <c r="AP110" s="10">
        <f t="shared" si="325"/>
        <v>63118987.845065311</v>
      </c>
      <c r="AQ110" s="10">
        <f t="shared" si="326"/>
        <v>70079884.803401038</v>
      </c>
      <c r="AR110" s="10">
        <f t="shared" si="327"/>
        <v>74838514.769503519</v>
      </c>
      <c r="AS110" s="10">
        <f t="shared" si="328"/>
        <v>82516806.944029137</v>
      </c>
      <c r="AT110" s="10">
        <f t="shared" si="329"/>
        <v>82829134.786960423</v>
      </c>
      <c r="AU110" s="10">
        <f t="shared" si="330"/>
        <v>90500141.691808701</v>
      </c>
      <c r="AV110" s="10">
        <f t="shared" si="331"/>
        <v>92487734.669214219</v>
      </c>
      <c r="AW110" s="10">
        <f t="shared" si="332"/>
        <v>93385836.720298752</v>
      </c>
      <c r="AX110" s="10">
        <f t="shared" si="333"/>
        <v>90473943.399638295</v>
      </c>
      <c r="AY110" s="10">
        <f t="shared" si="334"/>
        <v>89546181.407682002</v>
      </c>
      <c r="AZ110" s="10">
        <f t="shared" si="335"/>
        <v>88262783.512802631</v>
      </c>
      <c r="BF110" s="1" t="str">
        <f>CALIBRAZIONEUMBRIA!A82</f>
        <v>40 - 44</v>
      </c>
      <c r="BG110" s="10">
        <f>CALIBRAZIONEUMBRIA!B82</f>
        <v>528.23861053625001</v>
      </c>
      <c r="BH110" s="10">
        <f>CALIBRAZIONEUMBRIA!C82</f>
        <v>619.61088654926243</v>
      </c>
      <c r="BI110" s="10">
        <f>CALIBRAZIONEUMBRIA!D82</f>
        <v>616.86681118421075</v>
      </c>
      <c r="BJ110" s="10">
        <f>CALIBRAZIONEUMBRIA!E82</f>
        <v>592.967464883248</v>
      </c>
      <c r="BK110" s="10">
        <f>CALIBRAZIONEUMBRIA!F82</f>
        <v>582.26137411363482</v>
      </c>
      <c r="BL110" s="10">
        <f>CALIBRAZIONEUMBRIA!G82</f>
        <v>700.06387086340749</v>
      </c>
      <c r="BM110" s="10">
        <f>CALIBRAZIONEUMBRIA!H82</f>
        <v>689.01034121731186</v>
      </c>
      <c r="BN110" s="10">
        <f>CALIBRAZIONEUMBRIA!I82</f>
        <v>738.00797838845608</v>
      </c>
      <c r="BO110" s="10">
        <f>CALIBRAZIONEUMBRIA!J82</f>
        <v>663.04369482414597</v>
      </c>
      <c r="BP110" s="10">
        <f>CALIBRAZIONEUMBRIA!K82</f>
        <v>651.84575898278842</v>
      </c>
      <c r="BQ110" s="10">
        <f>CALIBRAZIONEUMBRIA!L82</f>
        <v>746.8342656995286</v>
      </c>
      <c r="BR110" s="10">
        <f>CALIBRAZIONEUMBRIA!M82</f>
        <v>779.56725825133628</v>
      </c>
      <c r="BS110" s="10">
        <f>CALIBRAZIONEUMBRIA!N82</f>
        <v>846.42621600642349</v>
      </c>
      <c r="BT110" s="10">
        <f>CALIBRAZIONEUMBRIA!O82</f>
        <v>867.31690614998706</v>
      </c>
      <c r="BU110" s="10">
        <f>CALIBRAZIONEUMBRIA!P82</f>
        <v>920.20280215083358</v>
      </c>
      <c r="BV110" s="10">
        <f>CALIBRAZIONEUMBRIA!Q82</f>
        <v>941.44786043429633</v>
      </c>
      <c r="BW110" s="10">
        <f>CALIBRAZIONEUMBRIA!R82</f>
        <v>1002.3907549080312</v>
      </c>
      <c r="BX110" s="10">
        <f>CALIBRAZIONEUMBRIA!S82</f>
        <v>983.53204601216419</v>
      </c>
      <c r="BY110" s="10">
        <f>CALIBRAZIONEUMBRIA!T82</f>
        <v>1052.8536558024209</v>
      </c>
      <c r="BZ110" s="10">
        <f>CALIBRAZIONEUMBRIA!U82</f>
        <v>1064.9379913091173</v>
      </c>
      <c r="CA110" s="10">
        <f>CALIBRAZIONEUMBRIA!V82</f>
        <v>1076.7544503026525</v>
      </c>
      <c r="CB110" s="10">
        <f>CALIBRAZIONEUMBRIA!W82</f>
        <v>1056.3585811486485</v>
      </c>
      <c r="CC110" s="10">
        <f>CALIBRAZIONEUMBRIA!X82</f>
        <v>1057.865294013822</v>
      </c>
      <c r="CD110" s="10">
        <f>CALIBRAZIONEUMBRIA!Y82</f>
        <v>1045.7180170703123</v>
      </c>
      <c r="CE110" s="22"/>
      <c r="CF110" s="22"/>
      <c r="CG110" s="22"/>
      <c r="CH110" s="22"/>
      <c r="CI110" s="22"/>
      <c r="CJ110" s="22"/>
      <c r="CK110" s="22"/>
      <c r="CL110" s="22"/>
      <c r="CM110" s="22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22"/>
      <c r="DC110" s="22"/>
      <c r="DD110" s="30">
        <f>DD107/(2013-1990)</f>
        <v>-392943682.12337899</v>
      </c>
      <c r="DE110" s="22"/>
      <c r="DF110" s="22"/>
      <c r="DG110" s="22"/>
      <c r="DH110" s="22"/>
      <c r="DI110" s="22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  <c r="EM110" s="22"/>
      <c r="GF110" s="22"/>
      <c r="GG110" s="22"/>
      <c r="GH110" s="22"/>
      <c r="GI110" s="22"/>
      <c r="GJ110" s="22"/>
      <c r="GK110" s="22"/>
      <c r="GL110" s="22"/>
      <c r="GM110" s="22"/>
      <c r="GN110" s="22"/>
      <c r="GO110" s="22"/>
      <c r="GP110" s="22"/>
      <c r="GQ110" s="22"/>
      <c r="GR110" s="22"/>
      <c r="GS110" s="22"/>
      <c r="GT110" s="22"/>
      <c r="GU110" s="22"/>
      <c r="GV110" s="22"/>
      <c r="GW110" s="22"/>
      <c r="GX110" s="22"/>
      <c r="GY110" s="22"/>
      <c r="GZ110" s="22"/>
      <c r="HA110" s="22"/>
      <c r="HB110" s="22"/>
      <c r="HC110" s="22"/>
      <c r="HD110" s="22"/>
      <c r="HE110" s="22"/>
      <c r="HF110" s="22"/>
      <c r="HG110" s="22"/>
      <c r="HH110" s="22"/>
      <c r="HI110" s="22"/>
      <c r="HJ110" s="22"/>
      <c r="HK110" s="22"/>
      <c r="HL110" s="22"/>
      <c r="HM110" s="22"/>
      <c r="HN110" s="22"/>
      <c r="HO110" s="22"/>
      <c r="HP110" s="22"/>
    </row>
    <row r="111" spans="1:224" ht="22" thickTop="1" thickBot="1">
      <c r="A111" s="1" t="s">
        <v>8</v>
      </c>
      <c r="B111" s="2">
        <f t="shared" ref="B111:Y111" si="349">B11</f>
        <v>58006</v>
      </c>
      <c r="C111" s="2">
        <f t="shared" si="349"/>
        <v>55871</v>
      </c>
      <c r="D111" s="2">
        <f t="shared" si="349"/>
        <v>56946</v>
      </c>
      <c r="E111" s="2">
        <f t="shared" si="349"/>
        <v>57168</v>
      </c>
      <c r="F111" s="2">
        <f t="shared" si="349"/>
        <v>57548</v>
      </c>
      <c r="G111" s="2">
        <f t="shared" si="349"/>
        <v>58158</v>
      </c>
      <c r="H111" s="2">
        <f t="shared" si="349"/>
        <v>60853</v>
      </c>
      <c r="I111" s="2">
        <f t="shared" si="349"/>
        <v>59460</v>
      </c>
      <c r="J111" s="2">
        <f t="shared" si="349"/>
        <v>59264</v>
      </c>
      <c r="K111" s="2">
        <f t="shared" si="349"/>
        <v>58942</v>
      </c>
      <c r="L111" s="2">
        <f t="shared" si="349"/>
        <v>59385</v>
      </c>
      <c r="M111" s="2">
        <f t="shared" si="349"/>
        <v>59597</v>
      </c>
      <c r="N111" s="2">
        <f t="shared" si="349"/>
        <v>60670</v>
      </c>
      <c r="O111" s="2">
        <f t="shared" si="349"/>
        <v>62216</v>
      </c>
      <c r="P111" s="2">
        <f t="shared" si="349"/>
        <v>64123</v>
      </c>
      <c r="Q111" s="2">
        <f t="shared" si="349"/>
        <v>66633</v>
      </c>
      <c r="R111" s="2">
        <f t="shared" si="349"/>
        <v>69290</v>
      </c>
      <c r="S111" s="2">
        <f t="shared" si="349"/>
        <v>72049</v>
      </c>
      <c r="T111" s="2">
        <f t="shared" si="349"/>
        <v>74567</v>
      </c>
      <c r="U111" s="2">
        <f t="shared" si="349"/>
        <v>77663</v>
      </c>
      <c r="V111" s="2">
        <f t="shared" si="349"/>
        <v>80739</v>
      </c>
      <c r="W111" s="2">
        <f t="shared" si="349"/>
        <v>83432</v>
      </c>
      <c r="X111" s="2">
        <f t="shared" si="349"/>
        <v>84844</v>
      </c>
      <c r="Y111" s="2">
        <f t="shared" si="349"/>
        <v>87015</v>
      </c>
      <c r="AB111" s="1" t="str">
        <f t="shared" si="315"/>
        <v>45 - 49</v>
      </c>
      <c r="AC111" s="10">
        <f t="shared" si="317"/>
        <v>37581154.241837725</v>
      </c>
      <c r="AD111" s="10">
        <f t="shared" si="317"/>
        <v>42375042.672404312</v>
      </c>
      <c r="AE111" s="10">
        <f t="shared" si="317"/>
        <v>42889945.653139196</v>
      </c>
      <c r="AF111" s="10">
        <f t="shared" si="317"/>
        <v>41259496.966832623</v>
      </c>
      <c r="AG111" s="10">
        <f t="shared" si="317"/>
        <v>40630882.226279162</v>
      </c>
      <c r="AH111" s="10">
        <f t="shared" si="337"/>
        <v>49151836.288146704</v>
      </c>
      <c r="AI111" s="10">
        <f t="shared" si="318"/>
        <v>50360757.61925514</v>
      </c>
      <c r="AJ111" s="10">
        <f t="shared" si="319"/>
        <v>52403975.930942841</v>
      </c>
      <c r="AK111" s="10">
        <f t="shared" si="320"/>
        <v>46623671.263470896</v>
      </c>
      <c r="AL111" s="10">
        <f t="shared" si="321"/>
        <v>45263190.082520902</v>
      </c>
      <c r="AM111" s="10">
        <f t="shared" si="322"/>
        <v>51844044.030979604</v>
      </c>
      <c r="AN111" s="10">
        <f t="shared" si="323"/>
        <v>53856882.495455571</v>
      </c>
      <c r="AO111" s="10">
        <f t="shared" si="324"/>
        <v>59002196.735258572</v>
      </c>
      <c r="AP111" s="10">
        <f t="shared" si="325"/>
        <v>61425663.758347906</v>
      </c>
      <c r="AQ111" s="10">
        <f t="shared" si="326"/>
        <v>66529875.060147345</v>
      </c>
      <c r="AR111" s="10">
        <f t="shared" si="327"/>
        <v>70051488.761560515</v>
      </c>
      <c r="AS111" s="10">
        <f t="shared" si="328"/>
        <v>76826787.887023777</v>
      </c>
      <c r="AT111" s="10">
        <f t="shared" si="329"/>
        <v>77673932.251242712</v>
      </c>
      <c r="AU111" s="10">
        <f t="shared" si="330"/>
        <v>85339705.677577153</v>
      </c>
      <c r="AV111" s="10">
        <f t="shared" si="331"/>
        <v>89257820.831681952</v>
      </c>
      <c r="AW111" s="10">
        <f t="shared" si="332"/>
        <v>93297823.972128436</v>
      </c>
      <c r="AX111" s="10">
        <f t="shared" si="333"/>
        <v>94583524.253783017</v>
      </c>
      <c r="AY111" s="10">
        <f t="shared" si="334"/>
        <v>96321442.431777328</v>
      </c>
      <c r="AZ111" s="10">
        <f t="shared" si="335"/>
        <v>97651785.462002635</v>
      </c>
      <c r="BF111" s="1" t="str">
        <f>CALIBRAZIONEUMBRIA!A83</f>
        <v>45 - 49</v>
      </c>
      <c r="BG111" s="10">
        <f>CALIBRAZIONEUMBRIA!B83</f>
        <v>647.88391273036802</v>
      </c>
      <c r="BH111" s="10">
        <f>CALIBRAZIONEUMBRIA!C83</f>
        <v>758.44432124723585</v>
      </c>
      <c r="BI111" s="10">
        <f>CALIBRAZIONEUMBRIA!D83</f>
        <v>753.16871515364016</v>
      </c>
      <c r="BJ111" s="10">
        <f>CALIBRAZIONEUMBRIA!E83</f>
        <v>721.72363851862269</v>
      </c>
      <c r="BK111" s="10">
        <f>CALIBRAZIONEUMBRIA!F83</f>
        <v>706.03465326821367</v>
      </c>
      <c r="BL111" s="10">
        <f>CALIBRAZIONEUMBRIA!G83</f>
        <v>845.14316668638378</v>
      </c>
      <c r="BM111" s="10">
        <f>CALIBRAZIONEUMBRIA!H83</f>
        <v>827.58052387318855</v>
      </c>
      <c r="BN111" s="10">
        <f>CALIBRAZIONEUMBRIA!I83</f>
        <v>881.33158309691964</v>
      </c>
      <c r="BO111" s="10">
        <f>CALIBRAZIONEUMBRIA!J83</f>
        <v>786.71151564981938</v>
      </c>
      <c r="BP111" s="10">
        <f>CALIBRAZIONEUMBRIA!K83</f>
        <v>767.92762516577147</v>
      </c>
      <c r="BQ111" s="10">
        <f>CALIBRAZIONEUMBRIA!L83</f>
        <v>873.01581259542991</v>
      </c>
      <c r="BR111" s="10">
        <f>CALIBRAZIONEUMBRIA!M83</f>
        <v>903.68445551714967</v>
      </c>
      <c r="BS111" s="10">
        <f>CALIBRAZIONEUMBRIA!N83</f>
        <v>972.51024782031595</v>
      </c>
      <c r="BT111" s="10">
        <f>CALIBRAZIONEUMBRIA!O83</f>
        <v>987.29689723460046</v>
      </c>
      <c r="BU111" s="10">
        <f>CALIBRAZIONEUMBRIA!P83</f>
        <v>1037.5352846895396</v>
      </c>
      <c r="BV111" s="10">
        <f>CALIBRAZIONEUMBRIA!Q83</f>
        <v>1051.3032395593852</v>
      </c>
      <c r="BW111" s="10">
        <f>CALIBRAZIONEUMBRIA!R83</f>
        <v>1108.7716537310403</v>
      </c>
      <c r="BX111" s="10">
        <f>CALIBRAZIONEUMBRIA!S83</f>
        <v>1078.0709274416399</v>
      </c>
      <c r="BY111" s="10">
        <f>CALIBRAZIONEUMBRIA!T83</f>
        <v>1144.4701500338911</v>
      </c>
      <c r="BZ111" s="10">
        <f>CALIBRAZIONEUMBRIA!U83</f>
        <v>1149.2965869420696</v>
      </c>
      <c r="CA111" s="10">
        <f>CALIBRAZIONEUMBRIA!V83</f>
        <v>1155.5484211115872</v>
      </c>
      <c r="CB111" s="10">
        <f>CALIBRAZIONEUMBRIA!W83</f>
        <v>1133.6600375609241</v>
      </c>
      <c r="CC111" s="10">
        <f>CALIBRAZIONEUMBRIA!X83</f>
        <v>1135.2770075877768</v>
      </c>
      <c r="CD111" s="10">
        <f>CALIBRAZIONEUMBRIA!Y83</f>
        <v>1122.2408258576411</v>
      </c>
      <c r="CE111" s="22"/>
      <c r="CF111" s="22"/>
      <c r="CG111" s="22"/>
      <c r="CH111" s="22"/>
      <c r="CI111" s="22"/>
      <c r="CJ111" s="22"/>
      <c r="CK111" s="22"/>
      <c r="CL111" s="22"/>
      <c r="CM111" s="22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22"/>
      <c r="DC111" s="22"/>
      <c r="DD111" s="22"/>
      <c r="DE111" s="22"/>
      <c r="DF111" s="22"/>
      <c r="DG111" s="22"/>
      <c r="DH111" s="22"/>
      <c r="DI111" s="22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  <c r="EM111" s="22"/>
      <c r="GF111" s="22"/>
      <c r="GG111" s="22"/>
      <c r="GH111" s="22"/>
      <c r="GI111" s="22"/>
      <c r="GJ111" s="22"/>
      <c r="GK111" s="22"/>
      <c r="GL111" s="22"/>
      <c r="GM111" s="22"/>
      <c r="GN111" s="22"/>
      <c r="GO111" s="22"/>
      <c r="GP111" s="22"/>
      <c r="GQ111" s="22"/>
      <c r="GR111" s="22"/>
      <c r="GS111" s="22"/>
      <c r="GT111" s="22"/>
      <c r="GU111" s="22"/>
      <c r="GV111" s="22"/>
      <c r="GW111" s="22"/>
      <c r="GX111" s="22"/>
      <c r="GY111" s="22"/>
      <c r="GZ111" s="22"/>
      <c r="HA111" s="22"/>
      <c r="HB111" s="22"/>
      <c r="HC111" s="22"/>
      <c r="HD111" s="22"/>
      <c r="HE111" s="22"/>
      <c r="HF111" s="22"/>
      <c r="HG111" s="22"/>
      <c r="HH111" s="22"/>
      <c r="HI111" s="22"/>
      <c r="HJ111" s="22"/>
      <c r="HK111" s="22"/>
      <c r="HL111" s="22"/>
      <c r="HM111" s="22"/>
      <c r="HN111" s="22"/>
      <c r="HO111" s="22"/>
      <c r="HP111" s="22"/>
    </row>
    <row r="112" spans="1:224" ht="22" thickTop="1" thickBot="1">
      <c r="A112" s="1" t="s">
        <v>9</v>
      </c>
      <c r="B112" s="2">
        <f t="shared" ref="B112:Y112" si="350">B12</f>
        <v>51722</v>
      </c>
      <c r="C112" s="2">
        <f t="shared" si="350"/>
        <v>53306</v>
      </c>
      <c r="D112" s="2">
        <f t="shared" si="350"/>
        <v>55490</v>
      </c>
      <c r="E112" s="2">
        <f t="shared" si="350"/>
        <v>57096</v>
      </c>
      <c r="F112" s="2">
        <f t="shared" si="350"/>
        <v>57817</v>
      </c>
      <c r="G112" s="2">
        <f t="shared" si="350"/>
        <v>57339</v>
      </c>
      <c r="H112" s="2">
        <f t="shared" si="350"/>
        <v>55191</v>
      </c>
      <c r="I112" s="2">
        <f t="shared" si="350"/>
        <v>56217</v>
      </c>
      <c r="J112" s="2">
        <f t="shared" si="350"/>
        <v>56538</v>
      </c>
      <c r="K112" s="2">
        <f t="shared" si="350"/>
        <v>57013</v>
      </c>
      <c r="L112" s="2">
        <f t="shared" si="350"/>
        <v>57674</v>
      </c>
      <c r="M112" s="2">
        <f t="shared" si="350"/>
        <v>60426</v>
      </c>
      <c r="N112" s="2">
        <f t="shared" si="350"/>
        <v>59015</v>
      </c>
      <c r="O112" s="2">
        <f t="shared" si="350"/>
        <v>58872</v>
      </c>
      <c r="P112" s="2">
        <f t="shared" si="350"/>
        <v>58819</v>
      </c>
      <c r="Q112" s="2">
        <f t="shared" si="350"/>
        <v>59594</v>
      </c>
      <c r="R112" s="2">
        <f t="shared" si="350"/>
        <v>60006</v>
      </c>
      <c r="S112" s="2">
        <f t="shared" si="350"/>
        <v>61412</v>
      </c>
      <c r="T112" s="2">
        <f t="shared" si="350"/>
        <v>63252</v>
      </c>
      <c r="U112" s="2">
        <f t="shared" si="350"/>
        <v>65050</v>
      </c>
      <c r="V112" s="2">
        <f t="shared" si="350"/>
        <v>67583</v>
      </c>
      <c r="W112" s="2">
        <f t="shared" si="350"/>
        <v>70118</v>
      </c>
      <c r="X112" s="2">
        <f t="shared" si="350"/>
        <v>72533</v>
      </c>
      <c r="Y112" s="2">
        <f t="shared" si="350"/>
        <v>75012</v>
      </c>
      <c r="AB112" s="1" t="str">
        <f t="shared" si="315"/>
        <v>50 - 54</v>
      </c>
      <c r="AC112" s="10">
        <f t="shared" si="317"/>
        <v>41840423.12951991</v>
      </c>
      <c r="AD112" s="10">
        <f t="shared" si="317"/>
        <v>50611283.588052996</v>
      </c>
      <c r="AE112" s="10">
        <f t="shared" si="317"/>
        <v>52442182.40440537</v>
      </c>
      <c r="AF112" s="10">
        <f t="shared" si="317"/>
        <v>51815332.931190453</v>
      </c>
      <c r="AG112" s="10">
        <f t="shared" si="317"/>
        <v>51419688.401272029</v>
      </c>
      <c r="AH112" s="10">
        <f t="shared" si="337"/>
        <v>61126001.575546846</v>
      </c>
      <c r="AI112" s="10">
        <f t="shared" si="318"/>
        <v>57666410.975909762</v>
      </c>
      <c r="AJ112" s="10">
        <f t="shared" si="319"/>
        <v>62577285.502303638</v>
      </c>
      <c r="AK112" s="10">
        <f t="shared" si="320"/>
        <v>56164036.846458241</v>
      </c>
      <c r="AL112" s="10">
        <f t="shared" si="321"/>
        <v>55229637.68494112</v>
      </c>
      <c r="AM112" s="10">
        <f t="shared" si="322"/>
        <v>63399932.988212109</v>
      </c>
      <c r="AN112" s="10">
        <f t="shared" si="323"/>
        <v>68566581.02380839</v>
      </c>
      <c r="AO112" s="10">
        <f t="shared" si="324"/>
        <v>71783881.673981845</v>
      </c>
      <c r="AP112" s="10">
        <f t="shared" si="325"/>
        <v>72321541.54106155</v>
      </c>
      <c r="AQ112" s="10">
        <f t="shared" si="326"/>
        <v>75428452.578729555</v>
      </c>
      <c r="AR112" s="10">
        <f t="shared" si="327"/>
        <v>76793220.128285661</v>
      </c>
      <c r="AS112" s="10">
        <f t="shared" si="328"/>
        <v>80720159.659365192</v>
      </c>
      <c r="AT112" s="10">
        <f t="shared" si="329"/>
        <v>79334845.138815075</v>
      </c>
      <c r="AU112" s="10">
        <f t="shared" si="330"/>
        <v>85468008.643495217</v>
      </c>
      <c r="AV112" s="10">
        <f t="shared" si="331"/>
        <v>86730865.171949893</v>
      </c>
      <c r="AW112" s="10">
        <f t="shared" si="332"/>
        <v>88745694.802344933</v>
      </c>
      <c r="AX112" s="10">
        <f t="shared" si="333"/>
        <v>90330421.555128843</v>
      </c>
      <c r="AY112" s="10">
        <f t="shared" si="334"/>
        <v>93574854.832683638</v>
      </c>
      <c r="AZ112" s="10">
        <f t="shared" si="335"/>
        <v>95661786.694743663</v>
      </c>
      <c r="BF112" s="1" t="str">
        <f>CALIBRAZIONEUMBRIA!A84</f>
        <v>50 - 54</v>
      </c>
      <c r="BG112" s="10">
        <f>CALIBRAZIONEUMBRIA!B84</f>
        <v>808.94828369977779</v>
      </c>
      <c r="BH112" s="10">
        <f>CALIBRAZIONEUMBRIA!C84</f>
        <v>949.44815945771575</v>
      </c>
      <c r="BI112" s="10">
        <f>CALIBRAZIONEUMBRIA!D84</f>
        <v>945.07447115525986</v>
      </c>
      <c r="BJ112" s="10">
        <f>CALIBRAZIONEUMBRIA!E84</f>
        <v>907.51248653479149</v>
      </c>
      <c r="BK112" s="10">
        <f>CALIBRAZIONEUMBRIA!F84</f>
        <v>889.3524119423704</v>
      </c>
      <c r="BL112" s="10">
        <f>CALIBRAZIONEUMBRIA!G84</f>
        <v>1066.0458252768071</v>
      </c>
      <c r="BM112" s="10">
        <f>CALIBRAZIONEUMBRIA!H84</f>
        <v>1044.8517145170365</v>
      </c>
      <c r="BN112" s="10">
        <f>CALIBRAZIONEUMBRIA!I84</f>
        <v>1113.1381166249291</v>
      </c>
      <c r="BO112" s="10">
        <f>CALIBRAZIONEUMBRIA!J84</f>
        <v>993.38563172482645</v>
      </c>
      <c r="BP112" s="10">
        <f>CALIBRAZIONEUMBRIA!K84</f>
        <v>968.72007585885888</v>
      </c>
      <c r="BQ112" s="10">
        <f>CALIBRAZIONEUMBRIA!L84</f>
        <v>1099.281010302946</v>
      </c>
      <c r="BR112" s="10">
        <f>CALIBRAZIONEUMBRIA!M84</f>
        <v>1134.7198395361002</v>
      </c>
      <c r="BS112" s="10">
        <f>CALIBRAZIONEUMBRIA!N84</f>
        <v>1216.366714801014</v>
      </c>
      <c r="BT112" s="10">
        <f>CALIBRAZIONEUMBRIA!O84</f>
        <v>1228.4539601348952</v>
      </c>
      <c r="BU112" s="10">
        <f>CALIBRAZIONEUMBRIA!P84</f>
        <v>1282.3824372860734</v>
      </c>
      <c r="BV112" s="10">
        <f>CALIBRAZIONEUMBRIA!Q84</f>
        <v>1288.6065732839827</v>
      </c>
      <c r="BW112" s="10">
        <f>CALIBRAZIONEUMBRIA!R84</f>
        <v>1345.2014741753358</v>
      </c>
      <c r="BX112" s="10">
        <f>CALIBRAZIONEUMBRIA!S84</f>
        <v>1291.8459769884562</v>
      </c>
      <c r="BY112" s="10">
        <f>CALIBRAZIONEUMBRIA!T84</f>
        <v>1351.2301372841209</v>
      </c>
      <c r="BZ112" s="10">
        <f>CALIBRAZIONEUMBRIA!U84</f>
        <v>1333.2953908063012</v>
      </c>
      <c r="CA112" s="10">
        <f>CALIBRAZIONEUMBRIA!V84</f>
        <v>1313.1363627294577</v>
      </c>
      <c r="CB112" s="10">
        <f>CALIBRAZIONEUMBRIA!W84</f>
        <v>1288.2629503854764</v>
      </c>
      <c r="CC112" s="10">
        <f>CALIBRAZIONEUMBRIA!X84</f>
        <v>1290.1004347356877</v>
      </c>
      <c r="CD112" s="10">
        <f>CALIBRAZIONEUMBRIA!Y84</f>
        <v>1275.2864434322996</v>
      </c>
      <c r="CE112" s="22"/>
      <c r="CF112" s="22"/>
      <c r="CG112" s="22"/>
      <c r="CH112" s="22"/>
      <c r="CI112" s="22"/>
      <c r="CJ112" s="22"/>
      <c r="CK112" s="22"/>
      <c r="CL112" s="22"/>
      <c r="CM112" s="22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22"/>
      <c r="DC112" s="22"/>
      <c r="DD112" s="22"/>
      <c r="DE112" s="22"/>
      <c r="DF112" s="22"/>
      <c r="DG112" s="22"/>
      <c r="DH112" s="22"/>
      <c r="DI112" s="22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  <c r="EM112" s="22"/>
      <c r="GF112" s="22"/>
      <c r="GG112" s="22"/>
      <c r="GH112" s="22"/>
      <c r="GI112" s="22"/>
      <c r="GJ112" s="22"/>
      <c r="GK112" s="22"/>
      <c r="GL112" s="22"/>
      <c r="GM112" s="22"/>
      <c r="GN112" s="22"/>
      <c r="GO112" s="22"/>
      <c r="GP112" s="22"/>
      <c r="GQ112" s="22"/>
      <c r="GR112" s="22"/>
      <c r="GS112" s="22"/>
      <c r="GT112" s="22"/>
      <c r="GU112" s="22"/>
      <c r="GV112" s="22"/>
      <c r="GW112" s="22"/>
      <c r="GX112" s="22"/>
      <c r="GY112" s="22"/>
      <c r="GZ112" s="22"/>
      <c r="HA112" s="22"/>
      <c r="HB112" s="22"/>
      <c r="HC112" s="22"/>
      <c r="HD112" s="22"/>
      <c r="HE112" s="22"/>
      <c r="HF112" s="22"/>
      <c r="HG112" s="22"/>
      <c r="HH112" s="22"/>
      <c r="HI112" s="22"/>
      <c r="HJ112" s="22"/>
      <c r="HK112" s="22"/>
      <c r="HL112" s="22"/>
      <c r="HM112" s="22"/>
      <c r="HN112" s="22"/>
      <c r="HO112" s="22"/>
      <c r="HP112" s="22"/>
    </row>
    <row r="113" spans="1:224" ht="22" thickTop="1" thickBot="1">
      <c r="A113" s="1" t="s">
        <v>10</v>
      </c>
      <c r="B113" s="2">
        <f t="shared" ref="B113:Y113" si="351">B13</f>
        <v>48687</v>
      </c>
      <c r="C113" s="2">
        <f t="shared" si="351"/>
        <v>47911</v>
      </c>
      <c r="D113" s="2">
        <f t="shared" si="351"/>
        <v>47612</v>
      </c>
      <c r="E113" s="2">
        <f t="shared" si="351"/>
        <v>47865</v>
      </c>
      <c r="F113" s="2">
        <f t="shared" si="351"/>
        <v>49111</v>
      </c>
      <c r="G113" s="2">
        <f t="shared" si="351"/>
        <v>50630</v>
      </c>
      <c r="H113" s="2">
        <f t="shared" si="351"/>
        <v>52256</v>
      </c>
      <c r="I113" s="2">
        <f t="shared" si="351"/>
        <v>54462</v>
      </c>
      <c r="J113" s="2">
        <f t="shared" si="351"/>
        <v>56055</v>
      </c>
      <c r="K113" s="2">
        <f t="shared" si="351"/>
        <v>56849</v>
      </c>
      <c r="L113" s="2">
        <f t="shared" si="351"/>
        <v>56483</v>
      </c>
      <c r="M113" s="2">
        <f t="shared" si="351"/>
        <v>54387</v>
      </c>
      <c r="N113" s="2">
        <f t="shared" si="351"/>
        <v>55292</v>
      </c>
      <c r="O113" s="2">
        <f t="shared" si="351"/>
        <v>55642</v>
      </c>
      <c r="P113" s="2">
        <f t="shared" si="351"/>
        <v>56311</v>
      </c>
      <c r="Q113" s="2">
        <f t="shared" si="351"/>
        <v>57147</v>
      </c>
      <c r="R113" s="2">
        <f t="shared" si="351"/>
        <v>59920</v>
      </c>
      <c r="S113" s="2">
        <f t="shared" si="351"/>
        <v>58809</v>
      </c>
      <c r="T113" s="2">
        <f t="shared" si="351"/>
        <v>58866</v>
      </c>
      <c r="U113" s="2">
        <f t="shared" si="351"/>
        <v>58953</v>
      </c>
      <c r="V113" s="2">
        <f t="shared" si="351"/>
        <v>59612</v>
      </c>
      <c r="W113" s="2">
        <f t="shared" si="351"/>
        <v>60108</v>
      </c>
      <c r="X113" s="2">
        <f t="shared" si="351"/>
        <v>61468</v>
      </c>
      <c r="Y113" s="2">
        <f t="shared" si="351"/>
        <v>63214</v>
      </c>
      <c r="AB113" s="1" t="str">
        <f t="shared" si="315"/>
        <v>55 - 59</v>
      </c>
      <c r="AC113" s="10">
        <f t="shared" si="317"/>
        <v>48318841.569821894</v>
      </c>
      <c r="AD113" s="10">
        <f t="shared" si="317"/>
        <v>56056008.205259778</v>
      </c>
      <c r="AE113" s="10">
        <f t="shared" si="317"/>
        <v>55704388.196756251</v>
      </c>
      <c r="AF113" s="10">
        <f t="shared" si="317"/>
        <v>54029196.165417179</v>
      </c>
      <c r="AG113" s="10">
        <f t="shared" si="317"/>
        <v>54591125.609081991</v>
      </c>
      <c r="AH113" s="10">
        <f t="shared" si="337"/>
        <v>67799462.07418251</v>
      </c>
      <c r="AI113" s="10">
        <f t="shared" si="318"/>
        <v>68939551.998809919</v>
      </c>
      <c r="AJ113" s="10">
        <f t="shared" si="319"/>
        <v>76951656.751244307</v>
      </c>
      <c r="AK113" s="10">
        <f t="shared" si="320"/>
        <v>71066998.220375314</v>
      </c>
      <c r="AL113" s="10">
        <f t="shared" si="321"/>
        <v>70677314.874594882</v>
      </c>
      <c r="AM113" s="10">
        <f t="shared" si="322"/>
        <v>80144063.80137521</v>
      </c>
      <c r="AN113" s="10">
        <f t="shared" si="323"/>
        <v>80126757.340369165</v>
      </c>
      <c r="AO113" s="10">
        <f t="shared" si="324"/>
        <v>87848251.478842303</v>
      </c>
      <c r="AP113" s="10">
        <f t="shared" si="325"/>
        <v>89834938.570285141</v>
      </c>
      <c r="AQ113" s="10">
        <f t="shared" si="326"/>
        <v>95507910.336261898</v>
      </c>
      <c r="AR113" s="10">
        <f t="shared" si="327"/>
        <v>98030084.850175768</v>
      </c>
      <c r="AS113" s="10">
        <f t="shared" si="328"/>
        <v>108019370.18312076</v>
      </c>
      <c r="AT113" s="10">
        <f t="shared" si="329"/>
        <v>102514619.21390618</v>
      </c>
      <c r="AU113" s="10">
        <f t="shared" si="330"/>
        <v>108099561.2281328</v>
      </c>
      <c r="AV113" s="10">
        <f t="shared" si="331"/>
        <v>107621223.84399356</v>
      </c>
      <c r="AW113" s="10">
        <f t="shared" si="332"/>
        <v>108023894.90681815</v>
      </c>
      <c r="AX113" s="10">
        <f t="shared" si="333"/>
        <v>106859492.24859715</v>
      </c>
      <c r="AY113" s="10">
        <f t="shared" si="334"/>
        <v>109433153.86357209</v>
      </c>
      <c r="AZ113" s="10">
        <f t="shared" si="335"/>
        <v>111249310.18332961</v>
      </c>
      <c r="BF113" s="1" t="str">
        <f>CALIBRAZIONEUMBRIA!A85</f>
        <v>55 - 59</v>
      </c>
      <c r="BG113" s="10">
        <f>CALIBRAZIONEUMBRIA!B85</f>
        <v>992.43826010684359</v>
      </c>
      <c r="BH113" s="10">
        <f>CALIBRAZIONEUMBRIA!C85</f>
        <v>1170.0028846248206</v>
      </c>
      <c r="BI113" s="10">
        <f>CALIBRAZIONEUMBRIA!D85</f>
        <v>1169.9653069973169</v>
      </c>
      <c r="BJ113" s="10">
        <f>CALIBRAZIONEUMBRIA!E85</f>
        <v>1128.7829555085591</v>
      </c>
      <c r="BK113" s="10">
        <f>CALIBRAZIONEUMBRIA!F85</f>
        <v>1111.5865205164218</v>
      </c>
      <c r="BL113" s="10">
        <f>CALIBRAZIONEUMBRIA!G85</f>
        <v>1339.1163751566762</v>
      </c>
      <c r="BM113" s="10">
        <f>CALIBRAZIONEUMBRIA!H85</f>
        <v>1319.2657685014146</v>
      </c>
      <c r="BN113" s="10">
        <f>CALIBRAZIONEUMBRIA!I85</f>
        <v>1412.9421753010229</v>
      </c>
      <c r="BO113" s="10">
        <f>CALIBRAZIONEUMBRIA!J85</f>
        <v>1267.8083707140365</v>
      </c>
      <c r="BP113" s="10">
        <f>CALIBRAZIONEUMBRIA!K85</f>
        <v>1243.246404942829</v>
      </c>
      <c r="BQ113" s="10">
        <f>CALIBRAZIONEUMBRIA!L85</f>
        <v>1418.9059327828763</v>
      </c>
      <c r="BR113" s="10">
        <f>CALIBRAZIONEUMBRIA!M85</f>
        <v>1473.2704017572062</v>
      </c>
      <c r="BS113" s="10">
        <f>CALIBRAZIONEUMBRIA!N85</f>
        <v>1588.8058214360542</v>
      </c>
      <c r="BT113" s="10">
        <f>CALIBRAZIONEUMBRIA!O85</f>
        <v>1614.5167062701762</v>
      </c>
      <c r="BU113" s="10">
        <f>CALIBRAZIONEUMBRIA!P85</f>
        <v>1696.0791024180337</v>
      </c>
      <c r="BV113" s="10">
        <f>CALIBRAZIONEUMBRIA!Q85</f>
        <v>1715.4021182245046</v>
      </c>
      <c r="BW113" s="10">
        <f>CALIBRAZIONEUMBRIA!R85</f>
        <v>1802.7264716809204</v>
      </c>
      <c r="BX113" s="10">
        <f>CALIBRAZIONEUMBRIA!S85</f>
        <v>1743.1790918720976</v>
      </c>
      <c r="BY113" s="10">
        <f>CALIBRAZIONEUMBRIA!T85</f>
        <v>1836.366684132314</v>
      </c>
      <c r="BZ113" s="10">
        <f>CALIBRAZIONEUMBRIA!U85</f>
        <v>1825.5427856766164</v>
      </c>
      <c r="CA113" s="10">
        <f>CALIBRAZIONEUMBRIA!V85</f>
        <v>1812.1166024763161</v>
      </c>
      <c r="CB113" s="10">
        <f>CALIBRAZIONEUMBRIA!W85</f>
        <v>1777.7915127536626</v>
      </c>
      <c r="CC113" s="10">
        <f>CALIBRAZIONEUMBRIA!X85</f>
        <v>1780.3272249556207</v>
      </c>
      <c r="CD113" s="10">
        <f>CALIBRAZIONEUMBRIA!Y85</f>
        <v>1759.8840475737909</v>
      </c>
      <c r="CE113" s="22"/>
      <c r="CF113" s="22"/>
      <c r="CG113" s="22"/>
      <c r="CH113" s="22"/>
      <c r="CI113" s="22"/>
      <c r="CJ113" s="22"/>
      <c r="CK113" s="22"/>
      <c r="CL113" s="22"/>
      <c r="CM113" s="22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22"/>
      <c r="DC113" s="22"/>
      <c r="DD113" s="22"/>
      <c r="DE113" s="22"/>
      <c r="DF113" s="22"/>
      <c r="DG113" s="22"/>
      <c r="DH113" s="22"/>
      <c r="DI113" s="22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  <c r="EM113" s="22"/>
      <c r="GF113" s="22"/>
      <c r="GG113" s="22"/>
      <c r="GH113" s="22"/>
      <c r="GI113" s="22"/>
      <c r="GJ113" s="22"/>
      <c r="GK113" s="22"/>
      <c r="GL113" s="22"/>
      <c r="GM113" s="22"/>
      <c r="GN113" s="22"/>
      <c r="GO113" s="22"/>
      <c r="GP113" s="22"/>
      <c r="GQ113" s="22"/>
      <c r="GR113" s="22"/>
      <c r="GS113" s="22"/>
      <c r="GT113" s="22"/>
      <c r="GU113" s="22"/>
      <c r="GV113" s="22"/>
      <c r="GW113" s="22"/>
      <c r="GX113" s="22"/>
      <c r="GY113" s="22"/>
      <c r="GZ113" s="22"/>
      <c r="HA113" s="22"/>
      <c r="HB113" s="22"/>
      <c r="HC113" s="22"/>
      <c r="HD113" s="22"/>
      <c r="HE113" s="22"/>
      <c r="HF113" s="22"/>
      <c r="HG113" s="22"/>
      <c r="HH113" s="22"/>
      <c r="HI113" s="22"/>
      <c r="HJ113" s="22"/>
      <c r="HK113" s="22"/>
      <c r="HL113" s="22"/>
      <c r="HM113" s="22"/>
      <c r="HN113" s="22"/>
      <c r="HO113" s="22"/>
      <c r="HP113" s="22"/>
    </row>
    <row r="114" spans="1:224" ht="22" thickTop="1" thickBot="1">
      <c r="A114" s="1" t="s">
        <v>11</v>
      </c>
      <c r="B114" s="2">
        <f t="shared" ref="B114:Y114" si="352">B14</f>
        <v>47607</v>
      </c>
      <c r="C114" s="2">
        <f t="shared" si="352"/>
        <v>48131</v>
      </c>
      <c r="D114" s="2">
        <f t="shared" si="352"/>
        <v>47818</v>
      </c>
      <c r="E114" s="2">
        <f t="shared" si="352"/>
        <v>47501</v>
      </c>
      <c r="F114" s="2">
        <f t="shared" si="352"/>
        <v>47143</v>
      </c>
      <c r="G114" s="2">
        <f t="shared" si="352"/>
        <v>46918</v>
      </c>
      <c r="H114" s="2">
        <f t="shared" si="352"/>
        <v>46184</v>
      </c>
      <c r="I114" s="2">
        <f t="shared" si="352"/>
        <v>46069</v>
      </c>
      <c r="J114" s="2">
        <f t="shared" si="352"/>
        <v>46430</v>
      </c>
      <c r="K114" s="2">
        <f t="shared" si="352"/>
        <v>47592</v>
      </c>
      <c r="L114" s="2">
        <f t="shared" si="352"/>
        <v>49084</v>
      </c>
      <c r="M114" s="2">
        <f t="shared" si="352"/>
        <v>50823</v>
      </c>
      <c r="N114" s="2">
        <f t="shared" si="352"/>
        <v>52949</v>
      </c>
      <c r="O114" s="2">
        <f t="shared" si="352"/>
        <v>54708</v>
      </c>
      <c r="P114" s="2">
        <f t="shared" si="352"/>
        <v>55598</v>
      </c>
      <c r="Q114" s="2">
        <f t="shared" si="352"/>
        <v>55290</v>
      </c>
      <c r="R114" s="2">
        <f t="shared" si="352"/>
        <v>53235</v>
      </c>
      <c r="S114" s="2">
        <f t="shared" si="352"/>
        <v>54377</v>
      </c>
      <c r="T114" s="2">
        <f t="shared" si="352"/>
        <v>54835</v>
      </c>
      <c r="U114" s="2">
        <f t="shared" si="352"/>
        <v>55579</v>
      </c>
      <c r="V114" s="2">
        <f t="shared" si="352"/>
        <v>56441</v>
      </c>
      <c r="W114" s="2">
        <f t="shared" si="352"/>
        <v>59193</v>
      </c>
      <c r="X114" s="2">
        <f t="shared" si="352"/>
        <v>57784</v>
      </c>
      <c r="Y114" s="2">
        <f t="shared" si="352"/>
        <v>57941</v>
      </c>
      <c r="AB114" s="1" t="str">
        <f t="shared" si="315"/>
        <v>60 - 64</v>
      </c>
      <c r="AC114" s="10">
        <f t="shared" si="317"/>
        <v>56069789.894679777</v>
      </c>
      <c r="AD114" s="10">
        <f t="shared" si="317"/>
        <v>67063466.201872177</v>
      </c>
      <c r="AE114" s="10">
        <f t="shared" si="317"/>
        <v>66866792.955691919</v>
      </c>
      <c r="AF114" s="10">
        <f t="shared" si="317"/>
        <v>64326067.333821304</v>
      </c>
      <c r="AG114" s="10">
        <f t="shared" si="317"/>
        <v>63113347.245718636</v>
      </c>
      <c r="AH114" s="10">
        <f t="shared" si="337"/>
        <v>75974534.689829156</v>
      </c>
      <c r="AI114" s="10">
        <f t="shared" si="318"/>
        <v>73985969.014511496</v>
      </c>
      <c r="AJ114" s="10">
        <f t="shared" si="319"/>
        <v>79385763.680875078</v>
      </c>
      <c r="AK114" s="10">
        <f t="shared" si="320"/>
        <v>72113509.821192682</v>
      </c>
      <c r="AL114" s="10">
        <f t="shared" si="321"/>
        <v>72825400.328137025</v>
      </c>
      <c r="AM114" s="10">
        <f t="shared" si="322"/>
        <v>86136172.853816614</v>
      </c>
      <c r="AN114" s="10">
        <f t="shared" si="323"/>
        <v>93069405.234535024</v>
      </c>
      <c r="AO114" s="10">
        <f t="shared" si="324"/>
        <v>105107491.19261886</v>
      </c>
      <c r="AP114" s="10">
        <f t="shared" si="325"/>
        <v>110943626.52474269</v>
      </c>
      <c r="AQ114" s="10">
        <f t="shared" si="326"/>
        <v>119089066.00898753</v>
      </c>
      <c r="AR114" s="10">
        <f t="shared" si="327"/>
        <v>120441687.91284889</v>
      </c>
      <c r="AS114" s="10">
        <f t="shared" si="328"/>
        <v>122548979.7176566</v>
      </c>
      <c r="AT114" s="10">
        <f t="shared" si="329"/>
        <v>121717236.13138539</v>
      </c>
      <c r="AU114" s="10">
        <f t="shared" si="330"/>
        <v>130011665.40619107</v>
      </c>
      <c r="AV114" s="10">
        <f t="shared" si="331"/>
        <v>131688711.18026465</v>
      </c>
      <c r="AW114" s="10">
        <f t="shared" si="332"/>
        <v>133399978.2178978</v>
      </c>
      <c r="AX114" s="10">
        <f t="shared" si="333"/>
        <v>137254344.27826539</v>
      </c>
      <c r="AY114" s="10">
        <f t="shared" si="334"/>
        <v>134178321.41915223</v>
      </c>
      <c r="AZ114" s="10">
        <f t="shared" si="335"/>
        <v>132997954.17779975</v>
      </c>
      <c r="BF114" s="1" t="str">
        <f>CALIBRAZIONEUMBRIA!A86</f>
        <v>60 - 64</v>
      </c>
      <c r="BG114" s="10">
        <f>CALIBRAZIONEUMBRIA!B86</f>
        <v>1177.7635619694536</v>
      </c>
      <c r="BH114" s="10">
        <f>CALIBRAZIONEUMBRIA!C86</f>
        <v>1393.3528537090892</v>
      </c>
      <c r="BI114" s="10">
        <f>CALIBRAZIONEUMBRIA!D86</f>
        <v>1398.3603027247464</v>
      </c>
      <c r="BJ114" s="10">
        <f>CALIBRAZIONEUMBRIA!E86</f>
        <v>1354.2044869333552</v>
      </c>
      <c r="BK114" s="10">
        <f>CALIBRAZIONEUMBRIA!F86</f>
        <v>1338.7639150185316</v>
      </c>
      <c r="BL114" s="10">
        <f>CALIBRAZIONEUMBRIA!G86</f>
        <v>1619.3046312679389</v>
      </c>
      <c r="BM114" s="10">
        <f>CALIBRAZIONEUMBRIA!H86</f>
        <v>1601.9826999504483</v>
      </c>
      <c r="BN114" s="10">
        <f>CALIBRAZIONEUMBRIA!I86</f>
        <v>1723.1926822999214</v>
      </c>
      <c r="BO114" s="10">
        <f>CALIBRAZIONEUMBRIA!J86</f>
        <v>1553.1662679559054</v>
      </c>
      <c r="BP114" s="10">
        <f>CALIBRAZIONEUMBRIA!K86</f>
        <v>1530.202561946063</v>
      </c>
      <c r="BQ114" s="10">
        <f>CALIBRAZIONEUMBRIA!L86</f>
        <v>1754.872725405766</v>
      </c>
      <c r="BR114" s="10">
        <f>CALIBRAZIONEUMBRIA!M86</f>
        <v>1831.245798841765</v>
      </c>
      <c r="BS114" s="10">
        <f>CALIBRAZIONEUMBRIA!N86</f>
        <v>1985.0703732387553</v>
      </c>
      <c r="BT114" s="10">
        <f>CALIBRAZIONEUMBRIA!O86</f>
        <v>2027.9232749276648</v>
      </c>
      <c r="BU114" s="10">
        <f>CALIBRAZIONEUMBRIA!P86</f>
        <v>2141.9667255834297</v>
      </c>
      <c r="BV114" s="10">
        <f>CALIBRAZIONEUMBRIA!Q86</f>
        <v>2178.3629573674966</v>
      </c>
      <c r="BW114" s="10">
        <f>CALIBRAZIONEUMBRIA!R86</f>
        <v>2302.0377518109626</v>
      </c>
      <c r="BX114" s="10">
        <f>CALIBRAZIONEUMBRIA!S86</f>
        <v>2238.3955740733286</v>
      </c>
      <c r="BY114" s="10">
        <f>CALIBRAZIONEUMBRIA!T86</f>
        <v>2370.9613459686525</v>
      </c>
      <c r="BZ114" s="10">
        <f>CALIBRAZIONEUMBRIA!U86</f>
        <v>2369.3969157463189</v>
      </c>
      <c r="CA114" s="10">
        <f>CALIBRAZIONEUMBRIA!V86</f>
        <v>2363.5296720096703</v>
      </c>
      <c r="CB114" s="10">
        <f>CALIBRAZIONEUMBRIA!W86</f>
        <v>2318.7597229109083</v>
      </c>
      <c r="CC114" s="10">
        <f>CALIBRAZIONEUMBRIA!X86</f>
        <v>2322.0670327279563</v>
      </c>
      <c r="CD114" s="10">
        <f>CALIBRAZIONEUMBRIA!Y86</f>
        <v>2295.403154550314</v>
      </c>
      <c r="CE114" s="22"/>
      <c r="CF114" s="22"/>
      <c r="CG114" s="22"/>
      <c r="CH114" s="22"/>
      <c r="CI114" s="22"/>
      <c r="CJ114" s="22"/>
      <c r="CK114" s="22"/>
      <c r="CL114" s="22"/>
      <c r="CM114" s="22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22"/>
      <c r="DC114" s="22"/>
      <c r="DD114" s="22"/>
      <c r="DE114" s="22"/>
      <c r="DF114" s="22"/>
      <c r="DG114" s="22"/>
      <c r="DH114" s="22"/>
      <c r="DI114" s="22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  <c r="EM114" s="22"/>
      <c r="GF114" s="22"/>
      <c r="GG114" s="22"/>
      <c r="GH114" s="22"/>
      <c r="GI114" s="22"/>
      <c r="GJ114" s="22"/>
      <c r="GK114" s="22"/>
      <c r="GL114" s="22"/>
      <c r="GM114" s="22"/>
      <c r="GN114" s="22"/>
      <c r="GO114" s="22"/>
      <c r="GP114" s="22"/>
      <c r="GQ114" s="22"/>
      <c r="GR114" s="22"/>
      <c r="GS114" s="22"/>
      <c r="GT114" s="22"/>
      <c r="GU114" s="22"/>
      <c r="GV114" s="22"/>
      <c r="GW114" s="22"/>
      <c r="GX114" s="22"/>
      <c r="GY114" s="22"/>
      <c r="GZ114" s="22"/>
      <c r="HA114" s="22"/>
      <c r="HB114" s="22"/>
      <c r="HC114" s="22"/>
      <c r="HD114" s="22"/>
      <c r="HE114" s="22"/>
      <c r="HF114" s="22"/>
      <c r="HG114" s="22"/>
      <c r="HH114" s="22"/>
      <c r="HI114" s="22"/>
      <c r="HJ114" s="22"/>
      <c r="HK114" s="22"/>
      <c r="HL114" s="22"/>
      <c r="HM114" s="22"/>
      <c r="HN114" s="22"/>
      <c r="HO114" s="22"/>
      <c r="HP114" s="22"/>
    </row>
    <row r="115" spans="1:224" ht="22" thickTop="1" thickBot="1">
      <c r="A115" s="1" t="s">
        <v>12</v>
      </c>
      <c r="B115" s="2">
        <f t="shared" ref="B115:Y115" si="353">B15</f>
        <v>45432</v>
      </c>
      <c r="C115" s="2">
        <f t="shared" si="353"/>
        <v>45830</v>
      </c>
      <c r="D115" s="2">
        <f t="shared" si="353"/>
        <v>45725</v>
      </c>
      <c r="E115" s="2">
        <f t="shared" si="353"/>
        <v>45399</v>
      </c>
      <c r="F115" s="2">
        <f t="shared" si="353"/>
        <v>44833</v>
      </c>
      <c r="G115" s="2">
        <f t="shared" si="353"/>
        <v>44497</v>
      </c>
      <c r="H115" s="2">
        <f t="shared" si="353"/>
        <v>45070</v>
      </c>
      <c r="I115" s="2">
        <f t="shared" si="353"/>
        <v>44980</v>
      </c>
      <c r="J115" s="2">
        <f t="shared" si="353"/>
        <v>44846</v>
      </c>
      <c r="K115" s="2">
        <f t="shared" si="353"/>
        <v>44628</v>
      </c>
      <c r="L115" s="2">
        <f t="shared" si="353"/>
        <v>44616</v>
      </c>
      <c r="M115" s="2">
        <f t="shared" si="353"/>
        <v>44050</v>
      </c>
      <c r="N115" s="2">
        <f t="shared" si="353"/>
        <v>43924</v>
      </c>
      <c r="O115" s="2">
        <f t="shared" si="353"/>
        <v>44303</v>
      </c>
      <c r="P115" s="2">
        <f t="shared" si="353"/>
        <v>45461</v>
      </c>
      <c r="Q115" s="2">
        <f t="shared" si="353"/>
        <v>46986</v>
      </c>
      <c r="R115" s="2">
        <f t="shared" si="353"/>
        <v>48778</v>
      </c>
      <c r="S115" s="2">
        <f t="shared" si="353"/>
        <v>51077</v>
      </c>
      <c r="T115" s="2">
        <f t="shared" si="353"/>
        <v>52764</v>
      </c>
      <c r="U115" s="2">
        <f t="shared" si="353"/>
        <v>53793</v>
      </c>
      <c r="V115" s="2">
        <f t="shared" si="353"/>
        <v>53555</v>
      </c>
      <c r="W115" s="2">
        <f t="shared" si="353"/>
        <v>51615</v>
      </c>
      <c r="X115" s="2">
        <f t="shared" si="353"/>
        <v>52517</v>
      </c>
      <c r="Y115" s="2">
        <f t="shared" si="353"/>
        <v>53069</v>
      </c>
      <c r="AB115" s="1" t="str">
        <f t="shared" si="315"/>
        <v>65 - 69</v>
      </c>
      <c r="AC115" s="10">
        <f t="shared" si="317"/>
        <v>62016054.486036964</v>
      </c>
      <c r="AD115" s="10">
        <f t="shared" si="317"/>
        <v>74204794.532166392</v>
      </c>
      <c r="AE115" s="10">
        <f t="shared" si="317"/>
        <v>74499624.259105921</v>
      </c>
      <c r="AF115" s="10">
        <f t="shared" si="317"/>
        <v>71828834.522946849</v>
      </c>
      <c r="AG115" s="10">
        <f t="shared" si="317"/>
        <v>70321455.777108178</v>
      </c>
      <c r="AH115" s="10">
        <f t="shared" si="337"/>
        <v>84664014.591122597</v>
      </c>
      <c r="AI115" s="10">
        <f t="shared" si="318"/>
        <v>85090346.679619521</v>
      </c>
      <c r="AJ115" s="10">
        <f t="shared" si="319"/>
        <v>91628966.69581224</v>
      </c>
      <c r="AK115" s="10">
        <f t="shared" si="320"/>
        <v>82608351.20175378</v>
      </c>
      <c r="AL115" s="10">
        <f t="shared" si="321"/>
        <v>81266298.5381203</v>
      </c>
      <c r="AM115" s="10">
        <f t="shared" si="322"/>
        <v>93507036.333534494</v>
      </c>
      <c r="AN115" s="10">
        <f t="shared" si="323"/>
        <v>96705723.9329696</v>
      </c>
      <c r="AO115" s="10">
        <f t="shared" si="324"/>
        <v>104955536.82601191</v>
      </c>
      <c r="AP115" s="10">
        <f t="shared" si="325"/>
        <v>108622241.34636612</v>
      </c>
      <c r="AQ115" s="10">
        <f t="shared" si="326"/>
        <v>118292559.29626161</v>
      </c>
      <c r="AR115" s="10">
        <f t="shared" si="327"/>
        <v>124989223.3541458</v>
      </c>
      <c r="AS115" s="10">
        <f t="shared" si="328"/>
        <v>137915211.94704711</v>
      </c>
      <c r="AT115" s="10">
        <f t="shared" si="329"/>
        <v>141324575.64353675</v>
      </c>
      <c r="AU115" s="10">
        <f t="shared" si="330"/>
        <v>155749740.27262074</v>
      </c>
      <c r="AV115" s="10">
        <f t="shared" si="331"/>
        <v>159966808.68341485</v>
      </c>
      <c r="AW115" s="10">
        <f t="shared" si="332"/>
        <v>160321818.82216039</v>
      </c>
      <c r="AX115" s="10">
        <f t="shared" si="333"/>
        <v>151587443.3962613</v>
      </c>
      <c r="AY115" s="10">
        <f t="shared" si="334"/>
        <v>154456507.55675313</v>
      </c>
      <c r="AZ115" s="10">
        <f t="shared" si="335"/>
        <v>154287743.34789619</v>
      </c>
      <c r="BF115" s="1" t="str">
        <f>CALIBRAZIONEUMBRIA!A87</f>
        <v>65 - 69</v>
      </c>
      <c r="BG115" s="10">
        <f>CALIBRAZIONEUMBRIA!B87</f>
        <v>1365.0302536986478</v>
      </c>
      <c r="BH115" s="10">
        <f>CALIBRAZIONEUMBRIA!C87</f>
        <v>1619.1314538984593</v>
      </c>
      <c r="BI115" s="10">
        <f>CALIBRAZIONEUMBRIA!D87</f>
        <v>1629.2974140865156</v>
      </c>
      <c r="BJ115" s="10">
        <f>CALIBRAZIONEUMBRIA!E87</f>
        <v>1582.1677685179598</v>
      </c>
      <c r="BK115" s="10">
        <f>CALIBRAZIONEUMBRIA!F87</f>
        <v>1568.5199691545999</v>
      </c>
      <c r="BL115" s="10">
        <f>CALIBRAZIONEUMBRIA!G87</f>
        <v>1902.6903969059172</v>
      </c>
      <c r="BM115" s="10">
        <f>CALIBRAZIONEUMBRIA!H87</f>
        <v>1887.9597665768697</v>
      </c>
      <c r="BN115" s="10">
        <f>CALIBRAZIONEUMBRIA!I87</f>
        <v>2037.1046397468263</v>
      </c>
      <c r="BO115" s="10">
        <f>CALIBRAZIONEUMBRIA!J87</f>
        <v>1842.0450252364487</v>
      </c>
      <c r="BP115" s="10">
        <f>CALIBRAZIONEUMBRIA!K87</f>
        <v>1820.9711064381172</v>
      </c>
      <c r="BQ115" s="10">
        <f>CALIBRAZIONEUMBRIA!L87</f>
        <v>2095.8184582556592</v>
      </c>
      <c r="BR115" s="10">
        <f>CALIBRAZIONEUMBRIA!M87</f>
        <v>2195.3626318494803</v>
      </c>
      <c r="BS115" s="10">
        <f>CALIBRAZIONEUMBRIA!N87</f>
        <v>2389.4803939989961</v>
      </c>
      <c r="BT115" s="10">
        <f>CALIBRAZIONEUMBRIA!O87</f>
        <v>2451.8032942772752</v>
      </c>
      <c r="BU115" s="10">
        <f>CALIBRAZIONEUMBRIA!P87</f>
        <v>2602.0668110305892</v>
      </c>
      <c r="BV115" s="10">
        <f>CALIBRAZIONEUMBRIA!Q87</f>
        <v>2660.1375591483802</v>
      </c>
      <c r="BW115" s="10">
        <f>CALIBRAZIONEUMBRIA!R87</f>
        <v>2827.4060426226397</v>
      </c>
      <c r="BX115" s="10">
        <f>CALIBRAZIONEUMBRIA!S87</f>
        <v>2766.8926452911633</v>
      </c>
      <c r="BY115" s="10">
        <f>CALIBRAZIONEUMBRIA!T87</f>
        <v>2951.8182903612451</v>
      </c>
      <c r="BZ115" s="10">
        <f>CALIBRAZIONEUMBRIA!U87</f>
        <v>2973.7476750397791</v>
      </c>
      <c r="CA115" s="10">
        <f>CALIBRAZIONEUMBRIA!V87</f>
        <v>2993.5919862227688</v>
      </c>
      <c r="CB115" s="10">
        <f>CALIBRAZIONEUMBRIA!W87</f>
        <v>2936.8874047517447</v>
      </c>
      <c r="CC115" s="10">
        <f>CALIBRAZIONEUMBRIA!X87</f>
        <v>2941.076366828896</v>
      </c>
      <c r="CD115" s="10">
        <f>CALIBRAZIONEUMBRIA!Y87</f>
        <v>2907.3045157793849</v>
      </c>
      <c r="CE115" s="22"/>
      <c r="CF115" s="22"/>
      <c r="CG115" s="22"/>
      <c r="CH115" s="22"/>
      <c r="CI115" s="22"/>
      <c r="CJ115" s="22"/>
      <c r="CK115" s="22"/>
      <c r="CL115" s="22"/>
      <c r="CM115" s="22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22"/>
      <c r="DC115" s="22"/>
      <c r="DD115" s="22"/>
      <c r="DE115" s="22"/>
      <c r="DF115" s="22"/>
      <c r="DG115" s="22"/>
      <c r="DH115" s="22"/>
      <c r="DI115" s="22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  <c r="EM115" s="22"/>
      <c r="GF115" s="22"/>
      <c r="GG115" s="22"/>
      <c r="GH115" s="22"/>
      <c r="GI115" s="22"/>
      <c r="GJ115" s="22"/>
      <c r="GK115" s="22"/>
      <c r="GL115" s="22"/>
      <c r="GM115" s="22"/>
      <c r="GN115" s="22"/>
      <c r="GO115" s="22"/>
      <c r="GP115" s="22"/>
      <c r="GQ115" s="22"/>
      <c r="GR115" s="22"/>
      <c r="GS115" s="22"/>
      <c r="GT115" s="22"/>
      <c r="GU115" s="22"/>
      <c r="GV115" s="22"/>
      <c r="GW115" s="22"/>
      <c r="GX115" s="22"/>
      <c r="GY115" s="22"/>
      <c r="GZ115" s="22"/>
      <c r="HA115" s="22"/>
      <c r="HB115" s="22"/>
      <c r="HC115" s="22"/>
      <c r="HD115" s="22"/>
      <c r="HE115" s="22"/>
      <c r="HF115" s="22"/>
      <c r="HG115" s="22"/>
      <c r="HH115" s="22"/>
      <c r="HI115" s="22"/>
      <c r="HJ115" s="22"/>
      <c r="HK115" s="22"/>
      <c r="HL115" s="22"/>
      <c r="HM115" s="22"/>
      <c r="HN115" s="22"/>
      <c r="HO115" s="22"/>
      <c r="HP115" s="22"/>
    </row>
    <row r="116" spans="1:224" ht="22" thickTop="1" thickBot="1">
      <c r="A116" s="1" t="s">
        <v>13</v>
      </c>
      <c r="B116" s="2">
        <f t="shared" ref="B116:Y116" si="354">B16</f>
        <v>20801</v>
      </c>
      <c r="C116" s="2">
        <f t="shared" si="354"/>
        <v>23494</v>
      </c>
      <c r="D116" s="2">
        <f t="shared" si="354"/>
        <v>28256</v>
      </c>
      <c r="E116" s="2">
        <f t="shared" si="354"/>
        <v>33216</v>
      </c>
      <c r="F116" s="2">
        <f t="shared" si="354"/>
        <v>38299</v>
      </c>
      <c r="G116" s="2">
        <f t="shared" si="354"/>
        <v>40940</v>
      </c>
      <c r="H116" s="2">
        <f t="shared" si="354"/>
        <v>41300</v>
      </c>
      <c r="I116" s="2">
        <f t="shared" si="354"/>
        <v>41248</v>
      </c>
      <c r="J116" s="2">
        <f t="shared" si="354"/>
        <v>41181</v>
      </c>
      <c r="K116" s="2">
        <f t="shared" si="354"/>
        <v>40765</v>
      </c>
      <c r="L116" s="2">
        <f t="shared" si="354"/>
        <v>40557</v>
      </c>
      <c r="M116" s="2">
        <f t="shared" si="354"/>
        <v>41207</v>
      </c>
      <c r="N116" s="2">
        <f t="shared" si="354"/>
        <v>41284</v>
      </c>
      <c r="O116" s="2">
        <f t="shared" si="354"/>
        <v>41346</v>
      </c>
      <c r="P116" s="2">
        <f t="shared" si="354"/>
        <v>41289</v>
      </c>
      <c r="Q116" s="2">
        <f t="shared" si="354"/>
        <v>41414</v>
      </c>
      <c r="R116" s="2">
        <f t="shared" si="354"/>
        <v>41008</v>
      </c>
      <c r="S116" s="2">
        <f t="shared" si="354"/>
        <v>41079</v>
      </c>
      <c r="T116" s="2">
        <f t="shared" si="354"/>
        <v>41624</v>
      </c>
      <c r="U116" s="2">
        <f t="shared" si="354"/>
        <v>42958</v>
      </c>
      <c r="V116" s="2">
        <f t="shared" si="354"/>
        <v>44590</v>
      </c>
      <c r="W116" s="2">
        <f t="shared" si="354"/>
        <v>46314</v>
      </c>
      <c r="X116" s="2">
        <f t="shared" si="354"/>
        <v>48176</v>
      </c>
      <c r="Y116" s="2">
        <f t="shared" si="354"/>
        <v>49895</v>
      </c>
      <c r="AB116" s="1" t="str">
        <f t="shared" si="315"/>
        <v>70 - 74</v>
      </c>
      <c r="AC116" s="10">
        <f t="shared" si="317"/>
        <v>32439557.890040264</v>
      </c>
      <c r="AD116" s="10">
        <f t="shared" si="317"/>
        <v>43563669.685378388</v>
      </c>
      <c r="AE116" s="10">
        <f t="shared" si="317"/>
        <v>52847845.513118029</v>
      </c>
      <c r="AF116" s="10">
        <f t="shared" si="317"/>
        <v>60469522.146475285</v>
      </c>
      <c r="AG116" s="10">
        <f t="shared" si="317"/>
        <v>69281797.82479848</v>
      </c>
      <c r="AH116" s="10">
        <f t="shared" si="337"/>
        <v>90041215.639636457</v>
      </c>
      <c r="AI116" s="10">
        <f t="shared" si="318"/>
        <v>90328312.800608203</v>
      </c>
      <c r="AJ116" s="10">
        <f t="shared" si="319"/>
        <v>97547762.94797723</v>
      </c>
      <c r="AK116" s="10">
        <f t="shared" si="320"/>
        <v>88241623.145056918</v>
      </c>
      <c r="AL116" s="10">
        <f t="shared" si="321"/>
        <v>86514156.917624399</v>
      </c>
      <c r="AM116" s="10">
        <f t="shared" si="322"/>
        <v>99236113.565504</v>
      </c>
      <c r="AN116" s="10">
        <f t="shared" si="323"/>
        <v>105779348.47729354</v>
      </c>
      <c r="AO116" s="10">
        <f t="shared" si="324"/>
        <v>115501217.51443382</v>
      </c>
      <c r="AP116" s="10">
        <f t="shared" si="325"/>
        <v>118818715.90465973</v>
      </c>
      <c r="AQ116" s="10">
        <f t="shared" si="326"/>
        <v>126022921.07122749</v>
      </c>
      <c r="AR116" s="10">
        <f t="shared" si="327"/>
        <v>129277423.50045763</v>
      </c>
      <c r="AS116" s="10">
        <f t="shared" si="328"/>
        <v>136056864.44503734</v>
      </c>
      <c r="AT116" s="10">
        <f t="shared" si="329"/>
        <v>133307960.07477036</v>
      </c>
      <c r="AU116" s="10">
        <f t="shared" si="330"/>
        <v>143950066.02250475</v>
      </c>
      <c r="AV116" s="10">
        <f t="shared" si="331"/>
        <v>149409182.57030788</v>
      </c>
      <c r="AW116" s="10">
        <f t="shared" si="332"/>
        <v>155733795.55598566</v>
      </c>
      <c r="AX116" s="10">
        <f t="shared" si="333"/>
        <v>158691029.10119244</v>
      </c>
      <c r="AY116" s="10">
        <f t="shared" si="334"/>
        <v>165306460.89398438</v>
      </c>
      <c r="AZ116" s="10">
        <f t="shared" si="335"/>
        <v>169238956.2734521</v>
      </c>
      <c r="BF116" s="1" t="str">
        <f>CALIBRAZIONEUMBRIA!A88</f>
        <v>70 - 74</v>
      </c>
      <c r="BG116" s="10">
        <f>CALIBRAZIONEUMBRIA!B88</f>
        <v>1559.5191524465297</v>
      </c>
      <c r="BH116" s="10">
        <f>CALIBRAZIONEUMBRIA!C88</f>
        <v>1854.2466027657438</v>
      </c>
      <c r="BI116" s="10">
        <f>CALIBRAZIONEUMBRIA!D88</f>
        <v>1870.3229584200888</v>
      </c>
      <c r="BJ116" s="10">
        <f>CALIBRAZIONEUMBRIA!E88</f>
        <v>1820.4938025793379</v>
      </c>
      <c r="BK116" s="10">
        <f>CALIBRAZIONEUMBRIA!F88</f>
        <v>1808.9714568212871</v>
      </c>
      <c r="BL116" s="10">
        <f>CALIBRAZIONEUMBRIA!G88</f>
        <v>2199.3457655016232</v>
      </c>
      <c r="BM116" s="10">
        <f>CALIBRAZIONEUMBRIA!H88</f>
        <v>2187.1262179324021</v>
      </c>
      <c r="BN116" s="10">
        <f>CALIBRAZIONEUMBRIA!I88</f>
        <v>2364.9089155347465</v>
      </c>
      <c r="BO116" s="10">
        <f>CALIBRAZIONEUMBRIA!J88</f>
        <v>2142.7751425428455</v>
      </c>
      <c r="BP116" s="10">
        <f>CALIBRAZIONEUMBRIA!K88</f>
        <v>2122.2655934655809</v>
      </c>
      <c r="BQ116" s="10">
        <f>CALIBRAZIONEUMBRIA!L88</f>
        <v>2446.8307213429002</v>
      </c>
      <c r="BR116" s="10">
        <f>CALIBRAZIONEUMBRIA!M88</f>
        <v>2567.0237696821787</v>
      </c>
      <c r="BS116" s="10">
        <f>CALIBRAZIONEUMBRIA!N88</f>
        <v>2797.7235130906361</v>
      </c>
      <c r="BT116" s="10">
        <f>CALIBRAZIONEUMBRIA!O88</f>
        <v>2873.7656824036117</v>
      </c>
      <c r="BU116" s="10">
        <f>CALIBRAZIONEUMBRIA!P88</f>
        <v>3052.2153859678724</v>
      </c>
      <c r="BV116" s="10">
        <f>CALIBRAZIONEUMBRIA!Q88</f>
        <v>3121.5874704316807</v>
      </c>
      <c r="BW116" s="10">
        <f>CALIBRAZIONEUMBRIA!R88</f>
        <v>3317.8127303218234</v>
      </c>
      <c r="BX116" s="10">
        <f>CALIBRAZIONEUMBRIA!S88</f>
        <v>3245.1607895705924</v>
      </c>
      <c r="BY116" s="10">
        <f>CALIBRAZIONEUMBRIA!T88</f>
        <v>3458.3429276980764</v>
      </c>
      <c r="BZ116" s="10">
        <f>CALIBRAZIONEUMBRIA!U88</f>
        <v>3478.0292976932787</v>
      </c>
      <c r="CA116" s="10">
        <f>CALIBRAZIONEUMBRIA!V88</f>
        <v>3492.5722259696267</v>
      </c>
      <c r="CB116" s="10">
        <f>CALIBRAZIONEUMBRIA!W88</f>
        <v>3426.4159671199304</v>
      </c>
      <c r="CC116" s="10">
        <f>CALIBRAZIONEUMBRIA!X88</f>
        <v>3431.3031570488288</v>
      </c>
      <c r="CD116" s="10">
        <f>CALIBRAZIONEUMBRIA!Y88</f>
        <v>3391.902119920876</v>
      </c>
      <c r="CE116" s="22"/>
      <c r="CF116" s="22"/>
      <c r="CG116" s="22"/>
      <c r="CH116" s="22"/>
      <c r="CI116" s="22"/>
      <c r="CJ116" s="22"/>
      <c r="CK116" s="22"/>
      <c r="CL116" s="22"/>
      <c r="CM116" s="22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22"/>
      <c r="DC116" s="22"/>
      <c r="DD116" s="22"/>
      <c r="DE116" s="22"/>
      <c r="DF116" s="22"/>
      <c r="DG116" s="22"/>
      <c r="DH116" s="22"/>
      <c r="DI116" s="22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  <c r="EM116" s="22"/>
      <c r="GF116" s="22"/>
      <c r="GG116" s="22"/>
      <c r="GH116" s="22"/>
      <c r="GI116" s="22"/>
      <c r="GJ116" s="22"/>
      <c r="GK116" s="22"/>
      <c r="GL116" s="22"/>
      <c r="GM116" s="22"/>
      <c r="GN116" s="22"/>
      <c r="GO116" s="22"/>
      <c r="GP116" s="22"/>
      <c r="GQ116" s="22"/>
      <c r="GR116" s="22"/>
      <c r="GS116" s="22"/>
      <c r="GT116" s="22"/>
      <c r="GU116" s="22"/>
      <c r="GV116" s="22"/>
      <c r="GW116" s="22"/>
      <c r="GX116" s="22"/>
      <c r="GY116" s="22"/>
      <c r="GZ116" s="22"/>
      <c r="HA116" s="22"/>
      <c r="HB116" s="22"/>
      <c r="HC116" s="22"/>
      <c r="HD116" s="22"/>
      <c r="HE116" s="22"/>
      <c r="HF116" s="22"/>
      <c r="HG116" s="22"/>
      <c r="HH116" s="22"/>
      <c r="HI116" s="22"/>
      <c r="HJ116" s="22"/>
      <c r="HK116" s="22"/>
      <c r="HL116" s="22"/>
      <c r="HM116" s="22"/>
      <c r="HN116" s="22"/>
      <c r="HO116" s="22"/>
      <c r="HP116" s="22"/>
    </row>
    <row r="117" spans="1:224" ht="22" thickTop="1" thickBot="1">
      <c r="A117" s="1" t="s">
        <v>14</v>
      </c>
      <c r="B117" s="2">
        <f t="shared" ref="B117:Y117" si="355">B17</f>
        <v>30302</v>
      </c>
      <c r="C117" s="2">
        <f t="shared" si="355"/>
        <v>28883</v>
      </c>
      <c r="D117" s="2">
        <f t="shared" si="355"/>
        <v>25620</v>
      </c>
      <c r="E117" s="2">
        <f t="shared" si="355"/>
        <v>21942</v>
      </c>
      <c r="F117" s="2">
        <f t="shared" si="355"/>
        <v>18607</v>
      </c>
      <c r="G117" s="2">
        <f t="shared" si="355"/>
        <v>17583</v>
      </c>
      <c r="H117" s="2">
        <f t="shared" si="355"/>
        <v>19989</v>
      </c>
      <c r="I117" s="2">
        <f t="shared" si="355"/>
        <v>24204</v>
      </c>
      <c r="J117" s="2">
        <f t="shared" si="355"/>
        <v>28497</v>
      </c>
      <c r="K117" s="2">
        <f t="shared" si="355"/>
        <v>32839</v>
      </c>
      <c r="L117" s="2">
        <f t="shared" si="355"/>
        <v>35289</v>
      </c>
      <c r="M117" s="2">
        <f t="shared" si="355"/>
        <v>35805</v>
      </c>
      <c r="N117" s="2">
        <f t="shared" si="355"/>
        <v>35751</v>
      </c>
      <c r="O117" s="2">
        <f t="shared" si="355"/>
        <v>35816</v>
      </c>
      <c r="P117" s="2">
        <f t="shared" si="355"/>
        <v>35640</v>
      </c>
      <c r="Q117" s="2">
        <f t="shared" si="355"/>
        <v>35628</v>
      </c>
      <c r="R117" s="2">
        <f t="shared" si="355"/>
        <v>36258</v>
      </c>
      <c r="S117" s="2">
        <f t="shared" si="355"/>
        <v>36560</v>
      </c>
      <c r="T117" s="2">
        <f t="shared" si="355"/>
        <v>36568</v>
      </c>
      <c r="U117" s="2">
        <f t="shared" si="355"/>
        <v>36817</v>
      </c>
      <c r="V117" s="2">
        <f t="shared" si="355"/>
        <v>37161</v>
      </c>
      <c r="W117" s="2">
        <f t="shared" si="355"/>
        <v>37053</v>
      </c>
      <c r="X117" s="2">
        <f t="shared" si="355"/>
        <v>37170</v>
      </c>
      <c r="Y117" s="2">
        <f t="shared" si="355"/>
        <v>37738</v>
      </c>
      <c r="AB117" s="1" t="str">
        <f t="shared" si="315"/>
        <v>75 - 79</v>
      </c>
      <c r="AC117" s="10">
        <f t="shared" si="317"/>
        <v>53233943.160649687</v>
      </c>
      <c r="AD117" s="10">
        <f t="shared" si="317"/>
        <v>60507933.311520569</v>
      </c>
      <c r="AE117" s="10">
        <f t="shared" si="317"/>
        <v>54302940.947079219</v>
      </c>
      <c r="AF117" s="10">
        <f t="shared" si="317"/>
        <v>45412050.124732733</v>
      </c>
      <c r="AG117" s="10">
        <f t="shared" si="317"/>
        <v>38392728.578416705</v>
      </c>
      <c r="AH117" s="10">
        <f t="shared" si="337"/>
        <v>44261316.617879488</v>
      </c>
      <c r="AI117" s="10">
        <f t="shared" si="318"/>
        <v>50218813.955044091</v>
      </c>
      <c r="AJ117" s="10">
        <f t="shared" si="319"/>
        <v>65999266.311489016</v>
      </c>
      <c r="AK117" s="10">
        <f t="shared" si="320"/>
        <v>70685074.678793311</v>
      </c>
      <c r="AL117" s="10">
        <f t="shared" si="321"/>
        <v>81010485.316975296</v>
      </c>
      <c r="AM117" s="10">
        <f t="shared" si="322"/>
        <v>100806153.20867115</v>
      </c>
      <c r="AN117" s="10">
        <f t="shared" si="323"/>
        <v>107797901.22470136</v>
      </c>
      <c r="AO117" s="10">
        <f t="shared" si="324"/>
        <v>117877934.39335628</v>
      </c>
      <c r="AP117" s="10">
        <f t="shared" si="325"/>
        <v>121924380.89780268</v>
      </c>
      <c r="AQ117" s="10">
        <f t="shared" si="326"/>
        <v>129559246.42554815</v>
      </c>
      <c r="AR117" s="10">
        <f t="shared" si="327"/>
        <v>133222911.18605471</v>
      </c>
      <c r="AS117" s="10">
        <f t="shared" si="328"/>
        <v>144984172.93753722</v>
      </c>
      <c r="AT117" s="10">
        <f t="shared" si="329"/>
        <v>143923467.27159911</v>
      </c>
      <c r="AU117" s="10">
        <f t="shared" si="330"/>
        <v>154479458.48965532</v>
      </c>
      <c r="AV117" s="10">
        <f t="shared" si="331"/>
        <v>157580204.19618315</v>
      </c>
      <c r="AW117" s="10">
        <f t="shared" si="332"/>
        <v>160989669.53082731</v>
      </c>
      <c r="AX117" s="10">
        <f t="shared" si="333"/>
        <v>157481187.94290349</v>
      </c>
      <c r="AY117" s="10">
        <f t="shared" si="334"/>
        <v>158203785.64581844</v>
      </c>
      <c r="AZ117" s="10">
        <f t="shared" si="335"/>
        <v>158776934.22055689</v>
      </c>
      <c r="BF117" s="1" t="str">
        <f>CALIBRAZIONEUMBRIA!A89</f>
        <v>75 - 79</v>
      </c>
      <c r="BG117" s="10">
        <f>CALIBRAZIONEUMBRIA!B89</f>
        <v>1756.7798548165035</v>
      </c>
      <c r="BH117" s="10">
        <f>CALIBRAZIONEUMBRIA!C89</f>
        <v>2094.9324277782976</v>
      </c>
      <c r="BI117" s="10">
        <f>CALIBRAZIONEUMBRIA!D89</f>
        <v>2119.552730174833</v>
      </c>
      <c r="BJ117" s="10">
        <f>CALIBRAZIONEUMBRIA!E89</f>
        <v>2069.6404213258925</v>
      </c>
      <c r="BK117" s="10">
        <f>CALIBRAZIONEUMBRIA!F89</f>
        <v>2063.3486633211537</v>
      </c>
      <c r="BL117" s="10">
        <f>CALIBRAZIONEUMBRIA!G89</f>
        <v>2517.2789977750945</v>
      </c>
      <c r="BM117" s="10">
        <f>CALIBRAZIONEUMBRIA!H89</f>
        <v>2512.3224751135172</v>
      </c>
      <c r="BN117" s="10">
        <f>CALIBRAZIONEUMBRIA!I89</f>
        <v>2726.791700193729</v>
      </c>
      <c r="BO117" s="10">
        <f>CALIBRAZIONEUMBRIA!J89</f>
        <v>2480.4391577637402</v>
      </c>
      <c r="BP117" s="10">
        <f>CALIBRAZIONEUMBRIA!K89</f>
        <v>2466.8986667369682</v>
      </c>
      <c r="BQ117" s="10">
        <f>CALIBRAZIONEUMBRIA!L89</f>
        <v>2856.5885462515557</v>
      </c>
      <c r="BR117" s="10">
        <f>CALIBRAZIONEUMBRIA!M89</f>
        <v>3010.6940713504082</v>
      </c>
      <c r="BS117" s="10">
        <f>CALIBRAZIONEUMBRIA!N89</f>
        <v>3297.1926489708339</v>
      </c>
      <c r="BT117" s="10">
        <f>CALIBRAZIONEUMBRIA!O89</f>
        <v>3404.1875390273253</v>
      </c>
      <c r="BU117" s="10">
        <f>CALIBRAZIONEUMBRIA!P89</f>
        <v>3635.2201578436629</v>
      </c>
      <c r="BV117" s="10">
        <f>CALIBRAZIONEUMBRIA!Q89</f>
        <v>3739.2756030665405</v>
      </c>
      <c r="BW117" s="10">
        <f>CALIBRAZIONEUMBRIA!R89</f>
        <v>3998.6809238661049</v>
      </c>
      <c r="BX117" s="10">
        <f>CALIBRAZIONEUMBRIA!S89</f>
        <v>3936.6375074288599</v>
      </c>
      <c r="BY117" s="10">
        <f>CALIBRAZIONEUMBRIA!T89</f>
        <v>4224.4437346766381</v>
      </c>
      <c r="BZ117" s="10">
        <f>CALIBRAZIONEUMBRIA!U89</f>
        <v>4280.0935490719812</v>
      </c>
      <c r="CA117" s="10">
        <f>CALIBRAZIONEUMBRIA!V89</f>
        <v>4332.2211331995186</v>
      </c>
      <c r="CB117" s="10">
        <f>CALIBRAZIONEUMBRIA!W89</f>
        <v>4250.1602553883222</v>
      </c>
      <c r="CC117" s="10">
        <f>CALIBRAZIONEUMBRIA!X89</f>
        <v>4256.2223741140288</v>
      </c>
      <c r="CD117" s="10">
        <f>CALIBRAZIONEUMBRIA!Y89</f>
        <v>4207.3489379552939</v>
      </c>
      <c r="CE117" s="22"/>
      <c r="CF117" s="22"/>
      <c r="CG117" s="22"/>
      <c r="CH117" s="22"/>
      <c r="CI117" s="22"/>
      <c r="CJ117" s="22"/>
      <c r="CK117" s="22"/>
      <c r="CL117" s="22"/>
      <c r="CM117" s="22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22"/>
      <c r="DC117" s="22"/>
      <c r="DD117" s="22"/>
      <c r="DE117" s="22"/>
      <c r="DF117" s="22"/>
      <c r="DG117" s="22"/>
      <c r="DH117" s="22"/>
      <c r="DI117" s="22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  <c r="DU117" s="14"/>
      <c r="DV117" s="14"/>
      <c r="DW117" s="14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  <c r="EM117" s="22"/>
      <c r="GF117" s="22"/>
      <c r="GG117" s="22"/>
      <c r="GH117" s="22"/>
      <c r="GI117" s="22"/>
      <c r="GJ117" s="22"/>
      <c r="GK117" s="22"/>
      <c r="GL117" s="22"/>
      <c r="GM117" s="22"/>
      <c r="GN117" s="22"/>
      <c r="GO117" s="22"/>
      <c r="GP117" s="22"/>
      <c r="GQ117" s="22"/>
      <c r="GR117" s="22"/>
      <c r="GS117" s="22"/>
      <c r="GT117" s="22"/>
      <c r="GU117" s="22"/>
      <c r="GV117" s="22"/>
      <c r="GW117" s="22"/>
      <c r="GX117" s="22"/>
      <c r="GY117" s="22"/>
      <c r="GZ117" s="22"/>
      <c r="HA117" s="22"/>
      <c r="HB117" s="22"/>
      <c r="HC117" s="22"/>
      <c r="HD117" s="22"/>
      <c r="HE117" s="22"/>
      <c r="HF117" s="22"/>
      <c r="HG117" s="22"/>
      <c r="HH117" s="22"/>
      <c r="HI117" s="22"/>
      <c r="HJ117" s="22"/>
      <c r="HK117" s="22"/>
      <c r="HL117" s="22"/>
      <c r="HM117" s="22"/>
      <c r="HN117" s="22"/>
      <c r="HO117" s="22"/>
      <c r="HP117" s="22"/>
    </row>
    <row r="118" spans="1:224" ht="22" thickTop="1" thickBot="1">
      <c r="A118" s="1" t="s">
        <v>15</v>
      </c>
      <c r="B118" s="2">
        <f t="shared" ref="B118:Y118" si="356">B18</f>
        <v>18218</v>
      </c>
      <c r="C118" s="2">
        <f t="shared" si="356"/>
        <v>19314</v>
      </c>
      <c r="D118" s="2">
        <f t="shared" si="356"/>
        <v>20231</v>
      </c>
      <c r="E118" s="2">
        <f t="shared" si="356"/>
        <v>21554</v>
      </c>
      <c r="F118" s="2">
        <f t="shared" si="356"/>
        <v>22444</v>
      </c>
      <c r="G118" s="2">
        <f t="shared" si="356"/>
        <v>22760</v>
      </c>
      <c r="H118" s="2">
        <f t="shared" si="356"/>
        <v>21800</v>
      </c>
      <c r="I118" s="2">
        <f t="shared" si="356"/>
        <v>19240</v>
      </c>
      <c r="J118" s="2">
        <f t="shared" si="356"/>
        <v>16501</v>
      </c>
      <c r="K118" s="2">
        <f t="shared" si="356"/>
        <v>14006</v>
      </c>
      <c r="L118" s="2">
        <f t="shared" si="356"/>
        <v>13515</v>
      </c>
      <c r="M118" s="2">
        <f t="shared" si="356"/>
        <v>15669</v>
      </c>
      <c r="N118" s="2">
        <f t="shared" si="356"/>
        <v>19211</v>
      </c>
      <c r="O118" s="2">
        <f t="shared" si="356"/>
        <v>22826</v>
      </c>
      <c r="P118" s="2">
        <f t="shared" si="356"/>
        <v>26096</v>
      </c>
      <c r="Q118" s="2">
        <f t="shared" si="356"/>
        <v>28097</v>
      </c>
      <c r="R118" s="2">
        <f t="shared" si="356"/>
        <v>28523</v>
      </c>
      <c r="S118" s="2">
        <f t="shared" si="356"/>
        <v>28868</v>
      </c>
      <c r="T118" s="2">
        <f t="shared" si="356"/>
        <v>28927</v>
      </c>
      <c r="U118" s="2">
        <f t="shared" si="356"/>
        <v>28830</v>
      </c>
      <c r="V118" s="2">
        <f t="shared" si="356"/>
        <v>28989</v>
      </c>
      <c r="W118" s="2">
        <f t="shared" si="356"/>
        <v>29575</v>
      </c>
      <c r="X118" s="2">
        <f t="shared" si="356"/>
        <v>29852</v>
      </c>
      <c r="Y118" s="2">
        <f t="shared" si="356"/>
        <v>30220</v>
      </c>
      <c r="AB118" s="1" t="str">
        <f t="shared" si="315"/>
        <v>80 - 84</v>
      </c>
      <c r="AC118" s="10">
        <f t="shared" ref="AC118:AC119" si="357">B118*BG118</f>
        <v>35387855.67919632</v>
      </c>
      <c r="AD118" s="10">
        <f t="shared" ref="AD118:AD119" si="358">C118*BH118</f>
        <v>44819757.21450264</v>
      </c>
      <c r="AE118" s="10">
        <f t="shared" ref="AE118:AE119" si="359">D118*BI118</f>
        <v>47585871.962280467</v>
      </c>
      <c r="AF118" s="10">
        <f t="shared" ref="AF118:AF119" si="360">E118*BJ118</f>
        <v>49593541.801938377</v>
      </c>
      <c r="AG118" s="10">
        <f t="shared" ref="AG118:AG119" si="361">F118*BK118</f>
        <v>51577016.098213337</v>
      </c>
      <c r="AH118" s="10">
        <f t="shared" si="337"/>
        <v>63923607.314233705</v>
      </c>
      <c r="AI118" s="10">
        <f t="shared" si="318"/>
        <v>61214644.26455345</v>
      </c>
      <c r="AJ118" s="10">
        <f t="shared" si="319"/>
        <v>58740233.570499748</v>
      </c>
      <c r="AK118" s="10">
        <f t="shared" si="320"/>
        <v>45904982.697330117</v>
      </c>
      <c r="AL118" s="10">
        <f t="shared" si="321"/>
        <v>38816243.278223976</v>
      </c>
      <c r="AM118" s="10">
        <f t="shared" si="322"/>
        <v>43443119.303220019</v>
      </c>
      <c r="AN118" s="10">
        <f t="shared" si="323"/>
        <v>53168403.381156482</v>
      </c>
      <c r="AO118" s="10">
        <f t="shared" si="324"/>
        <v>71499767.785100564</v>
      </c>
      <c r="AP118" s="10">
        <f t="shared" si="325"/>
        <v>87839749.759397358</v>
      </c>
      <c r="AQ118" s="10">
        <f t="shared" si="326"/>
        <v>107388840.24224247</v>
      </c>
      <c r="AR118" s="10">
        <f t="shared" si="327"/>
        <v>119089627.50305189</v>
      </c>
      <c r="AS118" s="10">
        <f t="shared" si="328"/>
        <v>129440921.09893179</v>
      </c>
      <c r="AT118" s="10">
        <f t="shared" si="329"/>
        <v>129119388.69971186</v>
      </c>
      <c r="AU118" s="10">
        <f t="shared" si="330"/>
        <v>138983618.79911938</v>
      </c>
      <c r="AV118" s="10">
        <f t="shared" si="331"/>
        <v>140467645.72696924</v>
      </c>
      <c r="AW118" s="10">
        <f t="shared" si="332"/>
        <v>143070669.87690839</v>
      </c>
      <c r="AX118" s="10">
        <f t="shared" si="333"/>
        <v>143197955.96011719</v>
      </c>
      <c r="AY118" s="10">
        <f t="shared" si="334"/>
        <v>144745310.78540495</v>
      </c>
      <c r="AZ118" s="10">
        <f t="shared" si="335"/>
        <v>144847082.34330872</v>
      </c>
      <c r="BF118" s="1" t="str">
        <f>CALIBRAZIONEUMBRIA!A90</f>
        <v>80 - 84</v>
      </c>
      <c r="BG118" s="10">
        <f>CALIBRAZIONEUMBRIA!B90</f>
        <v>1942.4665539135099</v>
      </c>
      <c r="BH118" s="10">
        <f>CALIBRAZIONEUMBRIA!C90</f>
        <v>2320.583888086499</v>
      </c>
      <c r="BI118" s="10">
        <f>CALIBRAZIONEUMBRIA!D90</f>
        <v>2352.1265366161074</v>
      </c>
      <c r="BJ118" s="10">
        <f>CALIBRAZIONEUMBRIA!E90</f>
        <v>2300.8973648482129</v>
      </c>
      <c r="BK118" s="10">
        <f>CALIBRAZIONEUMBRIA!F90</f>
        <v>2298.03137133369</v>
      </c>
      <c r="BL118" s="10">
        <f>CALIBRAZIONEUMBRIA!G90</f>
        <v>2808.5943459680889</v>
      </c>
      <c r="BM118" s="10">
        <f>CALIBRAZIONEUMBRIA!H90</f>
        <v>2808.0112047960297</v>
      </c>
      <c r="BN118" s="10">
        <f>CALIBRAZIONEUMBRIA!I90</f>
        <v>3053.0266928534174</v>
      </c>
      <c r="BO118" s="10">
        <f>CALIBRAZIONEUMBRIA!J90</f>
        <v>2781.9515603496829</v>
      </c>
      <c r="BP118" s="10">
        <f>CALIBRAZIONEUMBRIA!K90</f>
        <v>2771.4010622750234</v>
      </c>
      <c r="BQ118" s="10">
        <f>CALIBRAZIONEUMBRIA!L90</f>
        <v>3214.4372403418438</v>
      </c>
      <c r="BR118" s="10">
        <f>CALIBRAZIONEUMBRIA!M90</f>
        <v>3393.2225018288646</v>
      </c>
      <c r="BS118" s="10">
        <f>CALIBRAZIONEUMBRIA!N90</f>
        <v>3721.8139495653827</v>
      </c>
      <c r="BT118" s="10">
        <f>CALIBRAZIONEUMBRIA!O90</f>
        <v>3848.232268439383</v>
      </c>
      <c r="BU118" s="10">
        <f>CALIBRAZIONEUMBRIA!P90</f>
        <v>4115.145625469132</v>
      </c>
      <c r="BV118" s="10">
        <f>CALIBRAZIONEUMBRIA!Q90</f>
        <v>4238.5175464658823</v>
      </c>
      <c r="BW118" s="10">
        <f>CALIBRAZIONEUMBRIA!R90</f>
        <v>4538.1243592515439</v>
      </c>
      <c r="BX118" s="10">
        <f>CALIBRAZIONEUMBRIA!S90</f>
        <v>4472.7514444960461</v>
      </c>
      <c r="BY118" s="10">
        <f>CALIBRAZIONEUMBRIA!T90</f>
        <v>4804.6330002806853</v>
      </c>
      <c r="BZ118" s="10">
        <f>CALIBRAZIONEUMBRIA!U90</f>
        <v>4872.2735250422911</v>
      </c>
      <c r="CA118" s="10">
        <f>CALIBRAZIONEUMBRIA!V90</f>
        <v>4935.3434018734133</v>
      </c>
      <c r="CB118" s="10">
        <f>CALIBRAZIONEUMBRIA!W90</f>
        <v>4841.8581896911983</v>
      </c>
      <c r="CC118" s="10">
        <f>CALIBRAZIONEUMBRIA!X90</f>
        <v>4848.7642632120105</v>
      </c>
      <c r="CD118" s="10">
        <f>CALIBRAZIONEUMBRIA!Y90</f>
        <v>4793.0867750929419</v>
      </c>
      <c r="CE118" s="22"/>
      <c r="CF118" s="22"/>
      <c r="CG118" s="22"/>
      <c r="CH118" s="22"/>
      <c r="CI118" s="22"/>
      <c r="CJ118" s="22"/>
      <c r="CK118" s="22"/>
      <c r="CL118" s="22"/>
      <c r="CM118" s="22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22"/>
      <c r="DC118" s="22"/>
      <c r="DD118" s="22"/>
      <c r="DE118" s="22"/>
      <c r="DF118" s="22"/>
      <c r="DG118" s="22"/>
      <c r="DH118" s="22"/>
      <c r="DI118" s="22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  <c r="EM118" s="22"/>
      <c r="GF118" s="22"/>
      <c r="GG118" s="22"/>
      <c r="GH118" s="22"/>
      <c r="GI118" s="22"/>
      <c r="GJ118" s="22"/>
      <c r="GK118" s="22"/>
      <c r="GL118" s="22"/>
      <c r="GM118" s="22"/>
      <c r="GN118" s="22"/>
      <c r="GO118" s="22"/>
      <c r="GP118" s="22"/>
      <c r="GQ118" s="22"/>
      <c r="GR118" s="22"/>
      <c r="GS118" s="22"/>
      <c r="GT118" s="22"/>
      <c r="GU118" s="22"/>
      <c r="GV118" s="22"/>
      <c r="GW118" s="22"/>
      <c r="GX118" s="22"/>
      <c r="GY118" s="22"/>
      <c r="GZ118" s="22"/>
      <c r="HA118" s="22"/>
      <c r="HB118" s="22"/>
      <c r="HC118" s="22"/>
      <c r="HD118" s="22"/>
      <c r="HE118" s="22"/>
      <c r="HF118" s="22"/>
      <c r="HG118" s="22"/>
      <c r="HH118" s="22"/>
      <c r="HI118" s="22"/>
      <c r="HJ118" s="22"/>
      <c r="HK118" s="22"/>
      <c r="HL118" s="22"/>
      <c r="HM118" s="22"/>
      <c r="HN118" s="22"/>
      <c r="HO118" s="22"/>
      <c r="HP118" s="22"/>
    </row>
    <row r="119" spans="1:224" ht="22" thickTop="1" thickBot="1">
      <c r="A119" s="1" t="s">
        <v>16</v>
      </c>
      <c r="B119" s="2">
        <f t="shared" ref="B119:Y119" si="362">B19</f>
        <v>10333</v>
      </c>
      <c r="C119" s="2">
        <f t="shared" si="362"/>
        <v>11111</v>
      </c>
      <c r="D119" s="2">
        <f t="shared" si="362"/>
        <v>12025</v>
      </c>
      <c r="E119" s="2">
        <f t="shared" si="362"/>
        <v>12861</v>
      </c>
      <c r="F119" s="2">
        <f t="shared" si="362"/>
        <v>13981</v>
      </c>
      <c r="G119" s="2">
        <f t="shared" si="362"/>
        <v>15201</v>
      </c>
      <c r="H119" s="2">
        <f t="shared" si="362"/>
        <v>16438</v>
      </c>
      <c r="I119" s="2">
        <f t="shared" si="362"/>
        <v>17656</v>
      </c>
      <c r="J119" s="2">
        <f t="shared" si="362"/>
        <v>18898</v>
      </c>
      <c r="K119" s="2">
        <f t="shared" si="362"/>
        <v>20041</v>
      </c>
      <c r="L119" s="2">
        <f t="shared" si="362"/>
        <v>20818</v>
      </c>
      <c r="M119" s="2">
        <f t="shared" si="362"/>
        <v>20686</v>
      </c>
      <c r="N119" s="2">
        <f t="shared" si="362"/>
        <v>19592</v>
      </c>
      <c r="O119" s="2">
        <f t="shared" si="362"/>
        <v>18408</v>
      </c>
      <c r="P119" s="2">
        <f t="shared" si="362"/>
        <v>17170</v>
      </c>
      <c r="Q119" s="2">
        <f t="shared" si="362"/>
        <v>17411</v>
      </c>
      <c r="R119" s="2">
        <f t="shared" si="362"/>
        <v>18977</v>
      </c>
      <c r="S119" s="2">
        <f t="shared" si="362"/>
        <v>20859</v>
      </c>
      <c r="T119" s="2">
        <f t="shared" si="362"/>
        <v>22777</v>
      </c>
      <c r="U119" s="2">
        <f t="shared" si="362"/>
        <v>24581</v>
      </c>
      <c r="V119" s="2">
        <f t="shared" si="362"/>
        <v>26106</v>
      </c>
      <c r="W119" s="2">
        <f t="shared" si="362"/>
        <v>27490</v>
      </c>
      <c r="X119" s="2">
        <f t="shared" si="362"/>
        <v>28778</v>
      </c>
      <c r="Y119" s="2">
        <f t="shared" si="362"/>
        <v>29850</v>
      </c>
      <c r="AB119" s="1" t="str">
        <f t="shared" si="315"/>
        <v>85+</v>
      </c>
      <c r="AC119" s="10">
        <f t="shared" si="357"/>
        <v>21877798.579599462</v>
      </c>
      <c r="AD119" s="10">
        <f t="shared" si="358"/>
        <v>28180418.351588782</v>
      </c>
      <c r="AE119" s="10">
        <f t="shared" si="359"/>
        <v>30999498.024019964</v>
      </c>
      <c r="AF119" s="10">
        <f t="shared" si="360"/>
        <v>32526148.320058651</v>
      </c>
      <c r="AG119" s="10">
        <f t="shared" si="361"/>
        <v>35419947.517295912</v>
      </c>
      <c r="AH119" s="10">
        <f t="shared" si="337"/>
        <v>47211823.835380152</v>
      </c>
      <c r="AI119" s="10">
        <f t="shared" si="318"/>
        <v>51205622.806726061</v>
      </c>
      <c r="AJ119" s="10">
        <f t="shared" si="319"/>
        <v>59995542.276718616</v>
      </c>
      <c r="AK119" s="10">
        <f t="shared" si="320"/>
        <v>58713147.802212477</v>
      </c>
      <c r="AL119" s="10">
        <f t="shared" si="321"/>
        <v>62246087.10890609</v>
      </c>
      <c r="AM119" s="10">
        <f t="shared" si="322"/>
        <v>75268256.271135405</v>
      </c>
      <c r="AN119" s="10">
        <f t="shared" si="323"/>
        <v>79247317.34239985</v>
      </c>
      <c r="AO119" s="10">
        <f t="shared" si="324"/>
        <v>82644158.321334124</v>
      </c>
      <c r="AP119" s="10">
        <f t="shared" si="325"/>
        <v>80609631.611533314</v>
      </c>
      <c r="AQ119" s="10">
        <f t="shared" si="326"/>
        <v>80737329.500519857</v>
      </c>
      <c r="AR119" s="10">
        <f t="shared" si="327"/>
        <v>84687281.768564731</v>
      </c>
      <c r="AS119" s="10">
        <f t="shared" si="328"/>
        <v>99268224.06543541</v>
      </c>
      <c r="AT119" s="10">
        <f t="shared" si="329"/>
        <v>108035644.60698086</v>
      </c>
      <c r="AU119" s="10">
        <f t="shared" si="330"/>
        <v>127326094.58928542</v>
      </c>
      <c r="AV119" s="10">
        <f t="shared" si="331"/>
        <v>140031533.30457872</v>
      </c>
      <c r="AW119" s="10">
        <f t="shared" si="332"/>
        <v>151412350.96569601</v>
      </c>
      <c r="AX119" s="10">
        <f t="shared" si="333"/>
        <v>156419321.63624558</v>
      </c>
      <c r="AY119" s="10">
        <f t="shared" si="334"/>
        <v>163981657.2240586</v>
      </c>
      <c r="AZ119" s="10">
        <f t="shared" si="335"/>
        <v>168136971.20889553</v>
      </c>
      <c r="BF119" s="1" t="str">
        <f>CALIBRAZIONEUMBRIA!A91</f>
        <v>85+</v>
      </c>
      <c r="BG119" s="10">
        <f>CALIBRAZIONEUMBRIA!B91</f>
        <v>2117.2746133358619</v>
      </c>
      <c r="BH119" s="10">
        <f>CALIBRAZIONEUMBRIA!C91</f>
        <v>2536.2630142731332</v>
      </c>
      <c r="BI119" s="10">
        <f>CALIBRAZIONEUMBRIA!D91</f>
        <v>2577.920833598334</v>
      </c>
      <c r="BJ119" s="10">
        <f>CALIBRAZIONEUMBRIA!E91</f>
        <v>2529.0528201585144</v>
      </c>
      <c r="BK119" s="10">
        <f>CALIBRAZIONEUMBRIA!F91</f>
        <v>2533.4344837490817</v>
      </c>
      <c r="BL119" s="10">
        <f>CALIBRAZIONEUMBRIA!G91</f>
        <v>3105.8367104387967</v>
      </c>
      <c r="BM119" s="10">
        <f>CALIBRAZIONEUMBRIA!H91</f>
        <v>3115.0762140604734</v>
      </c>
      <c r="BN119" s="10">
        <f>CALIBRAZIONEUMBRIA!I91</f>
        <v>3398.025729311204</v>
      </c>
      <c r="BO119" s="10">
        <f>CALIBRAZIONEUMBRIA!J91</f>
        <v>3106.8445233470461</v>
      </c>
      <c r="BP119" s="10">
        <f>CALIBRAZIONEUMBRIA!K91</f>
        <v>3105.9371842176583</v>
      </c>
      <c r="BQ119" s="10">
        <f>CALIBRAZIONEUMBRIA!L91</f>
        <v>3615.5373364941593</v>
      </c>
      <c r="BR119" s="10">
        <f>CALIBRAZIONEUMBRIA!M91</f>
        <v>3830.9638084888256</v>
      </c>
      <c r="BS119" s="10">
        <f>CALIBRAZIONEUMBRIA!N91</f>
        <v>4218.2604288145221</v>
      </c>
      <c r="BT119" s="10">
        <f>CALIBRAZIONEUMBRIA!O91</f>
        <v>4379.0543031037223</v>
      </c>
      <c r="BU119" s="10">
        <f>CALIBRAZIONEUMBRIA!P91</f>
        <v>4702.2323529714531</v>
      </c>
      <c r="BV119" s="10">
        <f>CALIBRAZIONEUMBRIA!Q91</f>
        <v>4864.0102101295006</v>
      </c>
      <c r="BW119" s="10">
        <f>CALIBRAZIONEUMBRIA!R91</f>
        <v>5230.9756054927229</v>
      </c>
      <c r="BX119" s="10">
        <f>CALIBRAZIONEUMBRIA!S91</f>
        <v>5179.330006566991</v>
      </c>
      <c r="BY119" s="10">
        <f>CALIBRAZIONEUMBRIA!T91</f>
        <v>5590.116985963271</v>
      </c>
      <c r="BZ119" s="10">
        <f>CALIBRAZIONEUMBRIA!U91</f>
        <v>5696.7386723314239</v>
      </c>
      <c r="CA119" s="10">
        <f>CALIBRAZIONEUMBRIA!V91</f>
        <v>5799.9061888338319</v>
      </c>
      <c r="CB119" s="10">
        <f>CALIBRAZIONEUMBRIA!W91</f>
        <v>5690.0444392959471</v>
      </c>
      <c r="CC119" s="10">
        <f>CALIBRAZIONEUMBRIA!X91</f>
        <v>5698.1603038452495</v>
      </c>
      <c r="CD119" s="10">
        <f>CALIBRAZIONEUMBRIA!Y91</f>
        <v>5632.7293537318437</v>
      </c>
      <c r="CE119" s="22"/>
      <c r="CF119" s="22"/>
      <c r="CG119" s="22"/>
      <c r="CH119" s="22"/>
      <c r="CI119" s="22"/>
      <c r="CJ119" s="22"/>
      <c r="CK119" s="22"/>
      <c r="CL119" s="22"/>
      <c r="CM119" s="22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22"/>
      <c r="DC119" s="22"/>
      <c r="DD119" s="22"/>
      <c r="DE119" s="22"/>
      <c r="DF119" s="22"/>
      <c r="DG119" s="22"/>
      <c r="DH119" s="22"/>
      <c r="DI119" s="22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  <c r="EM119" s="22"/>
      <c r="GF119" s="22"/>
      <c r="GG119" s="22"/>
      <c r="GH119" s="22"/>
      <c r="GI119" s="22"/>
      <c r="GJ119" s="22"/>
      <c r="GK119" s="22"/>
      <c r="GL119" s="22"/>
      <c r="GM119" s="22"/>
      <c r="GN119" s="22"/>
      <c r="GO119" s="22"/>
      <c r="GP119" s="22"/>
      <c r="GQ119" s="22"/>
      <c r="GR119" s="22"/>
      <c r="GS119" s="22"/>
      <c r="GT119" s="22"/>
      <c r="GU119" s="22"/>
      <c r="GV119" s="22"/>
      <c r="GW119" s="22"/>
      <c r="GX119" s="22"/>
      <c r="GY119" s="22"/>
      <c r="GZ119" s="22"/>
      <c r="HA119" s="22"/>
      <c r="HB119" s="22"/>
      <c r="HC119" s="22"/>
      <c r="HD119" s="22"/>
      <c r="HE119" s="22"/>
      <c r="HF119" s="22"/>
      <c r="HG119" s="22"/>
      <c r="HH119" s="22"/>
      <c r="HI119" s="22"/>
      <c r="HJ119" s="22"/>
      <c r="HK119" s="22"/>
      <c r="HL119" s="22"/>
      <c r="HM119" s="22"/>
      <c r="HN119" s="22"/>
      <c r="HO119" s="22"/>
      <c r="HP119" s="22"/>
    </row>
    <row r="120" spans="1:224" ht="17" thickTop="1" thickBot="1">
      <c r="B120" s="3">
        <f t="shared" ref="B120:Y120" si="363">B20</f>
        <v>883423</v>
      </c>
      <c r="C120" s="3">
        <f t="shared" si="363"/>
        <v>887196</v>
      </c>
      <c r="D120" s="3">
        <f t="shared" si="363"/>
        <v>890449</v>
      </c>
      <c r="E120" s="3">
        <f t="shared" si="363"/>
        <v>894062</v>
      </c>
      <c r="F120" s="3">
        <f t="shared" si="363"/>
        <v>898200</v>
      </c>
      <c r="G120" s="3">
        <f t="shared" si="363"/>
        <v>902189</v>
      </c>
      <c r="H120" s="3">
        <f t="shared" si="363"/>
        <v>906535</v>
      </c>
      <c r="I120" s="3">
        <f t="shared" si="363"/>
        <v>911666</v>
      </c>
      <c r="J120" s="3">
        <f t="shared" si="363"/>
        <v>917448</v>
      </c>
      <c r="K120" s="3">
        <f t="shared" si="363"/>
        <v>922885</v>
      </c>
      <c r="L120" s="3">
        <f t="shared" si="363"/>
        <v>929058</v>
      </c>
      <c r="M120" s="3">
        <f t="shared" si="363"/>
        <v>935411</v>
      </c>
      <c r="N120" s="3">
        <f t="shared" si="363"/>
        <v>939619</v>
      </c>
      <c r="O120" s="3">
        <f t="shared" si="363"/>
        <v>948026</v>
      </c>
      <c r="P120" s="3">
        <f t="shared" si="363"/>
        <v>957506</v>
      </c>
      <c r="Q120" s="3">
        <f t="shared" si="363"/>
        <v>968475</v>
      </c>
      <c r="R120" s="3">
        <f t="shared" si="363"/>
        <v>977891</v>
      </c>
      <c r="S120" s="3">
        <f t="shared" si="363"/>
        <v>987427</v>
      </c>
      <c r="T120" s="3">
        <f t="shared" si="363"/>
        <v>999144</v>
      </c>
      <c r="U120" s="3">
        <f t="shared" si="363"/>
        <v>1009440</v>
      </c>
      <c r="V120" s="3">
        <f t="shared" si="363"/>
        <v>1017111</v>
      </c>
      <c r="W120" s="3">
        <f t="shared" si="363"/>
        <v>1024301</v>
      </c>
      <c r="X120" s="3">
        <f t="shared" si="363"/>
        <v>1029585</v>
      </c>
      <c r="Y120" s="3">
        <f t="shared" si="363"/>
        <v>1039934</v>
      </c>
      <c r="AC120" s="11">
        <f t="shared" ref="AC120:AG120" si="364">SUM(AC102:AC119)</f>
        <v>599850637.88199484</v>
      </c>
      <c r="AD120" s="11">
        <f t="shared" si="364"/>
        <v>719249985.06869054</v>
      </c>
      <c r="AE120" s="11">
        <f t="shared" si="364"/>
        <v>730890968.51959109</v>
      </c>
      <c r="AF120" s="11">
        <f t="shared" si="364"/>
        <v>716947400.01863229</v>
      </c>
      <c r="AG120" s="11">
        <f t="shared" si="364"/>
        <v>718656204.29112208</v>
      </c>
      <c r="AH120" s="11">
        <f>SUM(AH102:AH119)</f>
        <v>881131008.69392955</v>
      </c>
      <c r="AI120" s="11">
        <f t="shared" ref="AI120" si="365">SUM(AI102:AI119)</f>
        <v>884484912.48157716</v>
      </c>
      <c r="AJ120" s="11">
        <f t="shared" ref="AJ120" si="366">SUM(AJ102:AJ119)</f>
        <v>966017227.85649514</v>
      </c>
      <c r="AK120" s="11">
        <f t="shared" ref="AK120" si="367">SUM(AK102:AK119)</f>
        <v>884160934.06198347</v>
      </c>
      <c r="AL120" s="11">
        <f t="shared" ref="AL120" si="368">SUM(AL102:AL119)</f>
        <v>884633762.13479996</v>
      </c>
      <c r="AM120" s="11">
        <f t="shared" ref="AM120:AN120" si="369">SUM(AM102:AM119)</f>
        <v>1031308618.0495137</v>
      </c>
      <c r="AN120" s="11">
        <f t="shared" si="369"/>
        <v>1094694677.293529</v>
      </c>
      <c r="AO120" s="11">
        <f t="shared" ref="AO120" si="370">SUM(AO102:AO119)</f>
        <v>1205760342.0901067</v>
      </c>
      <c r="AP120" s="11">
        <f t="shared" ref="AP120" si="371">SUM(AP102:AP119)</f>
        <v>1255774127.0680525</v>
      </c>
      <c r="AQ120" s="11">
        <f t="shared" ref="AQ120" si="372">SUM(AQ102:AQ119)</f>
        <v>1351738012.4465759</v>
      </c>
      <c r="AR120" s="11">
        <f t="shared" ref="AR120" si="373">SUM(AR102:AR119)</f>
        <v>1404761536.6693275</v>
      </c>
      <c r="AS120" s="11">
        <f t="shared" ref="AS120:AT120" si="374">SUM(AS102:AS119)</f>
        <v>1516286902.3602746</v>
      </c>
      <c r="AT120" s="11">
        <f t="shared" si="374"/>
        <v>1510233534.7911644</v>
      </c>
      <c r="AU120" s="11">
        <f t="shared" ref="AU120" si="375">SUM(AU102:AU119)</f>
        <v>1639617880.7905872</v>
      </c>
      <c r="AV120" s="11">
        <f t="shared" ref="AV120" si="376">SUM(AV102:AV119)</f>
        <v>1679872699.7558057</v>
      </c>
      <c r="AW120" s="11">
        <f t="shared" ref="AW120" si="377">SUM(AW102:AW119)</f>
        <v>1715365402.0572314</v>
      </c>
      <c r="AX120" s="11">
        <f t="shared" ref="AX120" si="378">SUM(AX102:AX119)</f>
        <v>1703654663.4424303</v>
      </c>
      <c r="AY120" s="11">
        <f t="shared" ref="AY120:AZ120" si="379">SUM(AY102:AY119)</f>
        <v>1724970269.7085106</v>
      </c>
      <c r="AZ120" s="11">
        <f t="shared" si="379"/>
        <v>1731013553.5025442</v>
      </c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22"/>
      <c r="DC120" s="22"/>
      <c r="DD120" s="22"/>
      <c r="DE120" s="22"/>
      <c r="DF120" s="22"/>
      <c r="DG120" s="22"/>
      <c r="DH120" s="22"/>
      <c r="DI120" s="22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  <c r="EM120" s="22"/>
      <c r="GF120" s="22"/>
      <c r="GG120" s="22"/>
      <c r="GH120" s="22"/>
      <c r="GI120" s="22"/>
      <c r="GJ120" s="22"/>
      <c r="GK120" s="22"/>
      <c r="GL120" s="22"/>
      <c r="GM120" s="22"/>
      <c r="GN120" s="22"/>
      <c r="GO120" s="22"/>
      <c r="GP120" s="22"/>
      <c r="GQ120" s="22"/>
      <c r="GR120" s="22"/>
      <c r="GS120" s="22"/>
      <c r="GT120" s="22"/>
      <c r="GU120" s="22"/>
      <c r="GV120" s="22"/>
      <c r="GW120" s="22"/>
      <c r="GX120" s="22"/>
      <c r="GY120" s="22"/>
      <c r="GZ120" s="22"/>
      <c r="HA120" s="22"/>
      <c r="HB120" s="22"/>
      <c r="HC120" s="22"/>
      <c r="HD120" s="22"/>
      <c r="HE120" s="22"/>
      <c r="HF120" s="22"/>
      <c r="HG120" s="22"/>
      <c r="HH120" s="22"/>
      <c r="HI120" s="22"/>
      <c r="HJ120" s="22"/>
      <c r="HK120" s="22"/>
      <c r="HL120" s="22"/>
      <c r="HM120" s="22"/>
      <c r="HN120" s="22"/>
      <c r="HO120" s="22"/>
      <c r="HP120" s="22"/>
    </row>
    <row r="121" spans="1:224" ht="34" thickTop="1" thickBot="1">
      <c r="A121" s="34" t="s">
        <v>72</v>
      </c>
      <c r="B121" s="1">
        <f t="shared" ref="B121:Y121" si="380">B1</f>
        <v>1990</v>
      </c>
      <c r="C121" s="1">
        <f t="shared" si="380"/>
        <v>1991</v>
      </c>
      <c r="D121" s="1">
        <f t="shared" si="380"/>
        <v>1992</v>
      </c>
      <c r="E121" s="1">
        <f t="shared" si="380"/>
        <v>1993</v>
      </c>
      <c r="F121" s="1">
        <f t="shared" si="380"/>
        <v>1994</v>
      </c>
      <c r="G121" s="1">
        <f t="shared" si="380"/>
        <v>1995</v>
      </c>
      <c r="H121" s="1">
        <f t="shared" si="380"/>
        <v>1996</v>
      </c>
      <c r="I121" s="1">
        <f t="shared" si="380"/>
        <v>1997</v>
      </c>
      <c r="J121" s="1">
        <f t="shared" si="380"/>
        <v>1998</v>
      </c>
      <c r="K121" s="1">
        <f t="shared" si="380"/>
        <v>1999</v>
      </c>
      <c r="L121" s="1">
        <f t="shared" si="380"/>
        <v>2000</v>
      </c>
      <c r="M121" s="1">
        <f t="shared" si="380"/>
        <v>2001</v>
      </c>
      <c r="N121" s="1">
        <f t="shared" si="380"/>
        <v>2002</v>
      </c>
      <c r="O121" s="1">
        <f t="shared" si="380"/>
        <v>2003</v>
      </c>
      <c r="P121" s="1">
        <f t="shared" si="380"/>
        <v>2004</v>
      </c>
      <c r="Q121" s="1">
        <f t="shared" si="380"/>
        <v>2005</v>
      </c>
      <c r="R121" s="1">
        <f t="shared" si="380"/>
        <v>2006</v>
      </c>
      <c r="S121" s="1">
        <f t="shared" si="380"/>
        <v>2007</v>
      </c>
      <c r="T121" s="1">
        <f t="shared" si="380"/>
        <v>2008</v>
      </c>
      <c r="U121" s="1">
        <f t="shared" si="380"/>
        <v>2009</v>
      </c>
      <c r="V121" s="1">
        <f t="shared" si="380"/>
        <v>2010</v>
      </c>
      <c r="W121" s="1">
        <f t="shared" si="380"/>
        <v>2011</v>
      </c>
      <c r="X121" s="1">
        <f t="shared" si="380"/>
        <v>2012</v>
      </c>
      <c r="Y121" s="1">
        <f t="shared" si="380"/>
        <v>2013</v>
      </c>
      <c r="AB121" s="5" t="str">
        <f t="shared" ref="AB121:AB139" si="381">BF121</f>
        <v>MARCHE</v>
      </c>
      <c r="AC121" s="1">
        <v>1990</v>
      </c>
      <c r="AD121" s="1">
        <v>1991</v>
      </c>
      <c r="AE121" s="1">
        <v>1992</v>
      </c>
      <c r="AF121" s="1">
        <v>1993</v>
      </c>
      <c r="AG121" s="1">
        <v>1994</v>
      </c>
      <c r="AH121" s="1">
        <v>1995</v>
      </c>
      <c r="AI121" s="1">
        <v>1996</v>
      </c>
      <c r="AJ121" s="1">
        <v>1997</v>
      </c>
      <c r="AK121" s="1">
        <v>1998</v>
      </c>
      <c r="AL121" s="1">
        <v>1999</v>
      </c>
      <c r="AM121" s="1">
        <v>2000</v>
      </c>
      <c r="AN121" s="1">
        <v>2001</v>
      </c>
      <c r="AO121" s="1">
        <v>2002</v>
      </c>
      <c r="AP121" s="1">
        <v>2003</v>
      </c>
      <c r="AQ121" s="1">
        <v>2004</v>
      </c>
      <c r="AR121" s="1">
        <v>2005</v>
      </c>
      <c r="AS121" s="1">
        <v>2006</v>
      </c>
      <c r="AT121" s="1">
        <v>2007</v>
      </c>
      <c r="AU121" s="1">
        <v>2008</v>
      </c>
      <c r="AV121" s="1">
        <v>2009</v>
      </c>
      <c r="AW121" s="1">
        <v>2010</v>
      </c>
      <c r="AX121" s="1">
        <v>2011</v>
      </c>
      <c r="AY121" s="1">
        <v>2012</v>
      </c>
      <c r="AZ121" s="1">
        <v>2013</v>
      </c>
      <c r="BF121" s="5" t="s">
        <v>19</v>
      </c>
      <c r="BG121" s="1">
        <v>1990</v>
      </c>
      <c r="BH121" s="1">
        <v>1991</v>
      </c>
      <c r="BI121" s="1">
        <v>1992</v>
      </c>
      <c r="BJ121" s="1">
        <v>1993</v>
      </c>
      <c r="BK121" s="1">
        <v>1994</v>
      </c>
      <c r="BL121" s="1">
        <v>1995</v>
      </c>
      <c r="BM121" s="1">
        <v>1996</v>
      </c>
      <c r="BN121" s="1">
        <v>1997</v>
      </c>
      <c r="BO121" s="1">
        <v>1998</v>
      </c>
      <c r="BP121" s="1">
        <v>1999</v>
      </c>
      <c r="BQ121" s="1">
        <v>2000</v>
      </c>
      <c r="BR121" s="1">
        <v>2001</v>
      </c>
      <c r="BS121" s="1">
        <v>2002</v>
      </c>
      <c r="BT121" s="1">
        <v>2003</v>
      </c>
      <c r="BU121" s="1">
        <v>2004</v>
      </c>
      <c r="BV121" s="1">
        <v>2005</v>
      </c>
      <c r="BW121" s="1">
        <v>2006</v>
      </c>
      <c r="BX121" s="1">
        <v>2007</v>
      </c>
      <c r="BY121" s="1">
        <v>2008</v>
      </c>
      <c r="BZ121" s="1">
        <v>2009</v>
      </c>
      <c r="CA121" s="1">
        <v>2010</v>
      </c>
      <c r="CB121" s="1">
        <v>2011</v>
      </c>
      <c r="CC121" s="1">
        <v>2012</v>
      </c>
      <c r="CD121" s="1">
        <v>2013</v>
      </c>
      <c r="CE121" s="22"/>
      <c r="CF121" s="22"/>
      <c r="CG121" s="22"/>
      <c r="CH121" s="22"/>
      <c r="CI121" s="22"/>
      <c r="CJ121" s="22"/>
      <c r="CK121" s="22"/>
      <c r="CL121" s="22"/>
      <c r="CM121" s="22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22"/>
      <c r="DC121" s="22"/>
      <c r="DD121" s="22"/>
      <c r="DE121" s="22"/>
      <c r="DF121" s="22"/>
      <c r="DG121" s="22"/>
      <c r="DH121" s="22"/>
      <c r="DI121" s="22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  <c r="EM121" s="22"/>
      <c r="GF121" s="22"/>
      <c r="GG121" s="22"/>
      <c r="GH121" s="22"/>
      <c r="GI121" s="22"/>
      <c r="GJ121" s="22"/>
      <c r="GK121" s="22"/>
      <c r="GL121" s="22"/>
      <c r="GM121" s="22"/>
      <c r="GN121" s="22"/>
      <c r="GO121" s="22"/>
      <c r="GP121" s="22"/>
      <c r="GQ121" s="22"/>
      <c r="GR121" s="22"/>
      <c r="GS121" s="22"/>
      <c r="GT121" s="22"/>
      <c r="GU121" s="22"/>
      <c r="GV121" s="22"/>
      <c r="GW121" s="22"/>
      <c r="GX121" s="22"/>
      <c r="GY121" s="22"/>
      <c r="GZ121" s="22"/>
      <c r="HA121" s="22"/>
      <c r="HB121" s="22"/>
      <c r="HC121" s="22"/>
      <c r="HD121" s="22"/>
      <c r="HE121" s="22"/>
      <c r="HF121" s="22"/>
      <c r="HG121" s="22"/>
      <c r="HH121" s="22"/>
      <c r="HI121" s="22"/>
      <c r="HJ121" s="22"/>
      <c r="HK121" s="22"/>
      <c r="HL121" s="22"/>
      <c r="HM121" s="22"/>
      <c r="HN121" s="22"/>
      <c r="HO121" s="22"/>
      <c r="HP121" s="22"/>
    </row>
    <row r="122" spans="1:224" ht="22" thickTop="1" thickBot="1">
      <c r="A122" s="1" t="s">
        <v>17</v>
      </c>
      <c r="B122" s="2">
        <f t="shared" ref="B122:Y122" si="382">B2</f>
        <v>45826</v>
      </c>
      <c r="C122" s="2">
        <f t="shared" si="382"/>
        <v>46283</v>
      </c>
      <c r="D122" s="2">
        <f t="shared" si="382"/>
        <v>46177</v>
      </c>
      <c r="E122" s="2">
        <f t="shared" si="382"/>
        <v>47368</v>
      </c>
      <c r="F122" s="2">
        <f t="shared" si="382"/>
        <v>47896</v>
      </c>
      <c r="G122" s="2">
        <f t="shared" si="382"/>
        <v>48440</v>
      </c>
      <c r="H122" s="2">
        <f t="shared" si="382"/>
        <v>48682</v>
      </c>
      <c r="I122" s="2">
        <f t="shared" si="382"/>
        <v>49439</v>
      </c>
      <c r="J122" s="2">
        <f t="shared" si="382"/>
        <v>49900</v>
      </c>
      <c r="K122" s="2">
        <f t="shared" si="382"/>
        <v>50634</v>
      </c>
      <c r="L122" s="2">
        <f t="shared" si="382"/>
        <v>51446</v>
      </c>
      <c r="M122" s="2">
        <f t="shared" si="382"/>
        <v>52074</v>
      </c>
      <c r="N122" s="2">
        <f t="shared" si="382"/>
        <v>51992</v>
      </c>
      <c r="O122" s="2">
        <f t="shared" si="382"/>
        <v>52109</v>
      </c>
      <c r="P122" s="2">
        <f t="shared" si="382"/>
        <v>52229</v>
      </c>
      <c r="Q122" s="2">
        <f t="shared" si="382"/>
        <v>52782</v>
      </c>
      <c r="R122" s="2">
        <f t="shared" si="382"/>
        <v>53040</v>
      </c>
      <c r="S122" s="2">
        <f t="shared" si="382"/>
        <v>53254</v>
      </c>
      <c r="T122" s="2">
        <f t="shared" si="382"/>
        <v>53685</v>
      </c>
      <c r="U122" s="2">
        <f t="shared" si="382"/>
        <v>54141</v>
      </c>
      <c r="V122" s="2">
        <f t="shared" si="382"/>
        <v>53779</v>
      </c>
      <c r="W122" s="2">
        <f t="shared" si="382"/>
        <v>53750</v>
      </c>
      <c r="X122" s="2">
        <f t="shared" si="382"/>
        <v>53398</v>
      </c>
      <c r="Y122" s="2">
        <f t="shared" si="382"/>
        <v>53324</v>
      </c>
      <c r="AB122" s="1" t="str">
        <f t="shared" si="381"/>
        <v>0 - 4</v>
      </c>
      <c r="AC122" s="10">
        <f t="shared" ref="AC122:AG137" si="383">B122*BG122</f>
        <v>23083002.58688347</v>
      </c>
      <c r="AD122" s="10">
        <f t="shared" si="383"/>
        <v>26257146.56981945</v>
      </c>
      <c r="AE122" s="10">
        <f t="shared" si="383"/>
        <v>27292040.628382448</v>
      </c>
      <c r="AF122" s="10">
        <f t="shared" si="383"/>
        <v>27222346.987479329</v>
      </c>
      <c r="AG122" s="10">
        <f t="shared" si="383"/>
        <v>27360475.523028865</v>
      </c>
      <c r="AH122" s="10">
        <f>G122*BL122</f>
        <v>28606881.58206331</v>
      </c>
      <c r="AI122" s="10">
        <f t="shared" ref="AI122:AI139" si="384">H122*BM122</f>
        <v>30059984.014022585</v>
      </c>
      <c r="AJ122" s="10">
        <f t="shared" ref="AJ122:AJ139" si="385">I122*BN122</f>
        <v>30267915.938519847</v>
      </c>
      <c r="AK122" s="10">
        <f t="shared" ref="AK122:AK139" si="386">J122*BO122</f>
        <v>32048064.101884197</v>
      </c>
      <c r="AL122" s="10">
        <f t="shared" ref="AL122:AL139" si="387">K122*BP122</f>
        <v>35047974.14059633</v>
      </c>
      <c r="AM122" s="10">
        <f t="shared" ref="AM122:AM139" si="388">L122*BQ122</f>
        <v>39847266.156800754</v>
      </c>
      <c r="AN122" s="10">
        <f t="shared" ref="AN122:AN139" si="389">M122*BR122</f>
        <v>44268579.149075031</v>
      </c>
      <c r="AO122" s="10">
        <f t="shared" ref="AO122:AO139" si="390">N122*BS122</f>
        <v>46505837.732831292</v>
      </c>
      <c r="AP122" s="10">
        <f t="shared" ref="AP122:AP139" si="391">O122*BT122</f>
        <v>46762427.75159356</v>
      </c>
      <c r="AQ122" s="10">
        <f t="shared" ref="AQ122:AQ139" si="392">P122*BU122</f>
        <v>50345518.345584244</v>
      </c>
      <c r="AR122" s="10">
        <f t="shared" ref="AR122:AR139" si="393">Q122*BV122</f>
        <v>53139162.740238577</v>
      </c>
      <c r="AS122" s="10">
        <f t="shared" ref="AS122:AS139" si="394">R122*BW122</f>
        <v>59920068.563886203</v>
      </c>
      <c r="AT122" s="10">
        <f t="shared" ref="AT122:AT139" si="395">S122*BX122</f>
        <v>57571063.390695095</v>
      </c>
      <c r="AU122" s="10">
        <f t="shared" ref="AU122:AU139" si="396">T122*BY122</f>
        <v>61891771.740568839</v>
      </c>
      <c r="AV122" s="10">
        <f t="shared" ref="AV122:AV139" si="397">U122*BZ122</f>
        <v>64008206.60473647</v>
      </c>
      <c r="AW122" s="10">
        <f t="shared" ref="AW122:AW139" si="398">V122*CA122</f>
        <v>66138627.110546291</v>
      </c>
      <c r="AX122" s="10">
        <f t="shared" ref="AX122:AX139" si="399">W122*CB122</f>
        <v>65090557.907455809</v>
      </c>
      <c r="AY122" s="10">
        <f t="shared" ref="AY122:AY139" si="400">X122*CC122</f>
        <v>62717437.968271457</v>
      </c>
      <c r="AZ122" s="10">
        <f t="shared" ref="AZ122:AZ139" si="401">Y122*CD122</f>
        <v>61783010.742546722</v>
      </c>
      <c r="BF122" s="1" t="str">
        <f>CALIBRAZIONEMARCHE!A74</f>
        <v>0 - 4</v>
      </c>
      <c r="BG122" s="10">
        <f>CALIBRAZIONEMARCHE!B74</f>
        <v>503.70974090873023</v>
      </c>
      <c r="BH122" s="10">
        <f>CALIBRAZIONEMARCHE!C74</f>
        <v>567.31729943649827</v>
      </c>
      <c r="BI122" s="10">
        <f>CALIBRAZIONEMARCHE!D74</f>
        <v>591.03104637335571</v>
      </c>
      <c r="BJ122" s="10">
        <f>CALIBRAZIONEMARCHE!E74</f>
        <v>574.6991003943449</v>
      </c>
      <c r="BK122" s="10">
        <f>CALIBRAZIONEMARCHE!F74</f>
        <v>571.24760988451783</v>
      </c>
      <c r="BL122" s="10">
        <f>CALIBRAZIONEMARCHE!G74</f>
        <v>590.56320359337963</v>
      </c>
      <c r="BM122" s="10">
        <f>CALIBRAZIONEMARCHE!H74</f>
        <v>617.47635705235166</v>
      </c>
      <c r="BN122" s="10">
        <f>CALIBRAZIONEMARCHE!I74</f>
        <v>612.22751144885308</v>
      </c>
      <c r="BO122" s="10">
        <f>CALIBRAZIONEMARCHE!J74</f>
        <v>642.24577358485362</v>
      </c>
      <c r="BP122" s="10">
        <f>CALIBRAZIONEMARCHE!K74</f>
        <v>692.18260735071954</v>
      </c>
      <c r="BQ122" s="10">
        <f>CALIBRAZIONEMARCHE!L74</f>
        <v>774.54546819579275</v>
      </c>
      <c r="BR122" s="10">
        <f>CALIBRAZIONEMARCHE!M74</f>
        <v>850.10905920565028</v>
      </c>
      <c r="BS122" s="10">
        <f>CALIBRAZIONEMARCHE!N74</f>
        <v>894.48064573071417</v>
      </c>
      <c r="BT122" s="10">
        <f>CALIBRAZIONEMARCHE!O74</f>
        <v>897.39637589655456</v>
      </c>
      <c r="BU122" s="10">
        <f>CALIBRAZIONEMARCHE!P74</f>
        <v>963.93801040770916</v>
      </c>
      <c r="BV122" s="10">
        <f>CALIBRAZIONEMARCHE!Q74</f>
        <v>1006.7667526853583</v>
      </c>
      <c r="BW122" s="10">
        <f>CALIBRAZIONEMARCHE!R74</f>
        <v>1129.7147165136917</v>
      </c>
      <c r="BX122" s="10">
        <f>CALIBRAZIONEMARCHE!S74</f>
        <v>1081.0655235418014</v>
      </c>
      <c r="BY122" s="10">
        <f>CALIBRAZIONEMARCHE!T74</f>
        <v>1152.8689902313279</v>
      </c>
      <c r="BZ122" s="10">
        <f>CALIBRAZIONEMARCHE!U74</f>
        <v>1182.2501727847005</v>
      </c>
      <c r="CA122" s="10">
        <f>CALIBRAZIONEMARCHE!V74</f>
        <v>1229.8225536091466</v>
      </c>
      <c r="CB122" s="10">
        <f>CALIBRAZIONEMARCHE!W74</f>
        <v>1210.9871238596429</v>
      </c>
      <c r="CC122" s="10">
        <f>CALIBRAZIONEMARCHE!X74</f>
        <v>1174.5278468907347</v>
      </c>
      <c r="CD122" s="10">
        <f>CALIBRAZIONEMARCHE!Y74</f>
        <v>1158.6342124099228</v>
      </c>
      <c r="CE122" s="22"/>
      <c r="CF122" s="22"/>
      <c r="CG122" s="22"/>
      <c r="CH122" s="22"/>
      <c r="CI122" s="22"/>
      <c r="CJ122" s="22"/>
      <c r="CK122" s="22"/>
      <c r="CL122" s="22"/>
      <c r="CM122" s="22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22"/>
      <c r="DC122" s="22"/>
      <c r="DD122" s="22"/>
      <c r="DE122" s="22"/>
      <c r="DF122" s="22"/>
      <c r="DG122" s="22"/>
      <c r="DH122" s="22"/>
      <c r="DI122" s="22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  <c r="EM122" s="22"/>
      <c r="GF122" s="22"/>
      <c r="GG122" s="22"/>
      <c r="GH122" s="22"/>
      <c r="GI122" s="22"/>
      <c r="GJ122" s="22"/>
      <c r="GK122" s="22"/>
      <c r="GL122" s="22"/>
      <c r="GM122" s="22"/>
      <c r="GN122" s="22"/>
      <c r="GO122" s="22"/>
      <c r="GP122" s="22"/>
      <c r="GQ122" s="22"/>
      <c r="GR122" s="22"/>
      <c r="GS122" s="22"/>
      <c r="GT122" s="22"/>
      <c r="GU122" s="22"/>
      <c r="GV122" s="22"/>
      <c r="GW122" s="22"/>
      <c r="GX122" s="22"/>
      <c r="GY122" s="22"/>
      <c r="GZ122" s="22"/>
      <c r="HA122" s="22"/>
      <c r="HB122" s="22"/>
      <c r="HC122" s="22"/>
      <c r="HD122" s="22"/>
      <c r="HE122" s="22"/>
      <c r="HF122" s="22"/>
      <c r="HG122" s="22"/>
      <c r="HH122" s="22"/>
      <c r="HI122" s="22"/>
      <c r="HJ122" s="22"/>
      <c r="HK122" s="22"/>
      <c r="HL122" s="22"/>
      <c r="HM122" s="22"/>
      <c r="HN122" s="22"/>
      <c r="HO122" s="22"/>
      <c r="HP122" s="22"/>
    </row>
    <row r="123" spans="1:224" ht="22" thickTop="1" thickBot="1">
      <c r="A123" s="1" t="s">
        <v>0</v>
      </c>
      <c r="B123" s="2">
        <f t="shared" ref="B123:Y123" si="402">B3</f>
        <v>48044</v>
      </c>
      <c r="C123" s="2">
        <f t="shared" si="402"/>
        <v>47500</v>
      </c>
      <c r="D123" s="2">
        <f t="shared" si="402"/>
        <v>46450</v>
      </c>
      <c r="E123" s="2">
        <f t="shared" si="402"/>
        <v>45792</v>
      </c>
      <c r="F123" s="2">
        <f t="shared" si="402"/>
        <v>45666</v>
      </c>
      <c r="G123" s="2">
        <f t="shared" si="402"/>
        <v>46016</v>
      </c>
      <c r="H123" s="2">
        <f t="shared" si="402"/>
        <v>46618</v>
      </c>
      <c r="I123" s="2">
        <f t="shared" si="402"/>
        <v>47265</v>
      </c>
      <c r="J123" s="2">
        <f t="shared" si="402"/>
        <v>48476</v>
      </c>
      <c r="K123" s="2">
        <f t="shared" si="402"/>
        <v>49026</v>
      </c>
      <c r="L123" s="2">
        <f t="shared" si="402"/>
        <v>49623</v>
      </c>
      <c r="M123" s="2">
        <f t="shared" si="402"/>
        <v>49905</v>
      </c>
      <c r="N123" s="2">
        <f t="shared" si="402"/>
        <v>50343</v>
      </c>
      <c r="O123" s="2">
        <f t="shared" si="402"/>
        <v>50885</v>
      </c>
      <c r="P123" s="2">
        <f t="shared" si="402"/>
        <v>51827</v>
      </c>
      <c r="Q123" s="2">
        <f t="shared" si="402"/>
        <v>52763</v>
      </c>
      <c r="R123" s="2">
        <f t="shared" si="402"/>
        <v>53729</v>
      </c>
      <c r="S123" s="2">
        <f t="shared" si="402"/>
        <v>54204</v>
      </c>
      <c r="T123" s="2">
        <f t="shared" si="402"/>
        <v>54349</v>
      </c>
      <c r="U123" s="2">
        <f t="shared" si="402"/>
        <v>54455</v>
      </c>
      <c r="V123" s="2">
        <f t="shared" si="402"/>
        <v>54571</v>
      </c>
      <c r="W123" s="2">
        <f t="shared" si="402"/>
        <v>54568</v>
      </c>
      <c r="X123" s="2">
        <f t="shared" si="402"/>
        <v>54521</v>
      </c>
      <c r="Y123" s="2">
        <f t="shared" si="402"/>
        <v>54844</v>
      </c>
      <c r="AB123" s="1" t="str">
        <f t="shared" si="381"/>
        <v>5 - 9</v>
      </c>
      <c r="AC123" s="10">
        <f t="shared" si="383"/>
        <v>14730197.129155682</v>
      </c>
      <c r="AD123" s="10">
        <f t="shared" si="383"/>
        <v>16402448.68089937</v>
      </c>
      <c r="AE123" s="10">
        <f t="shared" si="383"/>
        <v>16710331.443887418</v>
      </c>
      <c r="AF123" s="10">
        <f t="shared" si="383"/>
        <v>16018401.702656703</v>
      </c>
      <c r="AG123" s="10">
        <f t="shared" si="383"/>
        <v>15878388.343352534</v>
      </c>
      <c r="AH123" s="10">
        <f t="shared" ref="AH123:AH139" si="403">G123*BL123</f>
        <v>16541096.64980503</v>
      </c>
      <c r="AI123" s="10">
        <f t="shared" si="384"/>
        <v>17521166.71286615</v>
      </c>
      <c r="AJ123" s="10">
        <f t="shared" si="385"/>
        <v>17613333.356349815</v>
      </c>
      <c r="AK123" s="10">
        <f t="shared" si="386"/>
        <v>18950343.342231117</v>
      </c>
      <c r="AL123" s="10">
        <f t="shared" si="387"/>
        <v>20655522.935350306</v>
      </c>
      <c r="AM123" s="10">
        <f t="shared" si="388"/>
        <v>23394781.03576903</v>
      </c>
      <c r="AN123" s="10">
        <f t="shared" si="389"/>
        <v>25823063.032015491</v>
      </c>
      <c r="AO123" s="10">
        <f t="shared" si="390"/>
        <v>27409372.38313143</v>
      </c>
      <c r="AP123" s="10">
        <f t="shared" si="391"/>
        <v>27794773.626651924</v>
      </c>
      <c r="AQ123" s="10">
        <f t="shared" si="392"/>
        <v>30408446.074709456</v>
      </c>
      <c r="AR123" s="10">
        <f t="shared" si="393"/>
        <v>32333103.827741556</v>
      </c>
      <c r="AS123" s="10">
        <f t="shared" si="394"/>
        <v>36945929.310417898</v>
      </c>
      <c r="AT123" s="10">
        <f t="shared" si="395"/>
        <v>35667478.25460092</v>
      </c>
      <c r="AU123" s="10">
        <f t="shared" si="396"/>
        <v>38138232.896585837</v>
      </c>
      <c r="AV123" s="10">
        <f t="shared" si="397"/>
        <v>39186475.105855018</v>
      </c>
      <c r="AW123" s="10">
        <f t="shared" si="398"/>
        <v>40850127.520170912</v>
      </c>
      <c r="AX123" s="10">
        <f t="shared" si="399"/>
        <v>40222273.343102522</v>
      </c>
      <c r="AY123" s="10">
        <f t="shared" si="400"/>
        <v>38977697.601803884</v>
      </c>
      <c r="AZ123" s="10">
        <f t="shared" si="401"/>
        <v>38678045.645022117</v>
      </c>
      <c r="BF123" s="1" t="str">
        <f>CALIBRAZIONEMARCHE!A75</f>
        <v>5 - 9</v>
      </c>
      <c r="BG123" s="10">
        <f>CALIBRAZIONEMARCHE!B75</f>
        <v>306.59805863699279</v>
      </c>
      <c r="BH123" s="10">
        <f>CALIBRAZIONEMARCHE!C75</f>
        <v>345.31470907156569</v>
      </c>
      <c r="BI123" s="10">
        <f>CALIBRAZIONEMARCHE!D75</f>
        <v>359.74879319456227</v>
      </c>
      <c r="BJ123" s="10">
        <f>CALIBRAZIONEMARCHE!E75</f>
        <v>349.80786387702443</v>
      </c>
      <c r="BK123" s="10">
        <f>CALIBRAZIONEMARCHE!F75</f>
        <v>347.70701054072032</v>
      </c>
      <c r="BL123" s="10">
        <f>CALIBRAZIONEMARCHE!G75</f>
        <v>359.46402663866979</v>
      </c>
      <c r="BM123" s="10">
        <f>CALIBRAZIONEMARCHE!H75</f>
        <v>375.84552560955314</v>
      </c>
      <c r="BN123" s="10">
        <f>CALIBRAZIONEMARCHE!I75</f>
        <v>372.65065812651676</v>
      </c>
      <c r="BO123" s="10">
        <f>CALIBRAZIONEMARCHE!J75</f>
        <v>390.92217473040506</v>
      </c>
      <c r="BP123" s="10">
        <f>CALIBRAZIONEMARCHE!K75</f>
        <v>421.31772804940857</v>
      </c>
      <c r="BQ123" s="10">
        <f>CALIBRAZIONEMARCHE!L75</f>
        <v>471.45035640265661</v>
      </c>
      <c r="BR123" s="10">
        <f>CALIBRAZIONEMARCHE!M75</f>
        <v>517.44440500982853</v>
      </c>
      <c r="BS123" s="10">
        <f>CALIBRAZIONEMARCHE!N75</f>
        <v>544.45250348869615</v>
      </c>
      <c r="BT123" s="10">
        <f>CALIBRAZIONEMARCHE!O75</f>
        <v>546.22725020442022</v>
      </c>
      <c r="BU123" s="10">
        <f>CALIBRAZIONEMARCHE!P75</f>
        <v>586.72981408743431</v>
      </c>
      <c r="BV123" s="10">
        <f>CALIBRAZIONEMARCHE!Q75</f>
        <v>612.79881408831102</v>
      </c>
      <c r="BW123" s="10">
        <f>CALIBRAZIONEMARCHE!R75</f>
        <v>687.63478401641385</v>
      </c>
      <c r="BX123" s="10">
        <f>CALIBRAZIONEMARCHE!S75</f>
        <v>658.0229919305018</v>
      </c>
      <c r="BY123" s="10">
        <f>CALIBRAZIONEMARCHE!T75</f>
        <v>701.72832796529531</v>
      </c>
      <c r="BZ123" s="10">
        <f>CALIBRAZIONEMARCHE!U75</f>
        <v>719.61206695170358</v>
      </c>
      <c r="CA123" s="10">
        <f>CALIBRAZIONEMARCHE!V75</f>
        <v>748.56842499076276</v>
      </c>
      <c r="CB123" s="10">
        <f>CALIBRAZIONEMARCHE!W75</f>
        <v>737.10367510450305</v>
      </c>
      <c r="CC123" s="10">
        <f>CALIBRAZIONEMARCHE!X75</f>
        <v>714.911641418974</v>
      </c>
      <c r="CD123" s="10">
        <f>CALIBRAZIONEMARCHE!Y75</f>
        <v>705.23750355594257</v>
      </c>
      <c r="CE123" s="22"/>
      <c r="CF123" s="22"/>
      <c r="CG123" s="22"/>
      <c r="CH123" s="22"/>
      <c r="CI123" s="22"/>
      <c r="CJ123" s="22"/>
      <c r="CK123" s="22"/>
      <c r="CL123" s="22"/>
      <c r="CM123" s="22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22"/>
      <c r="DC123" s="22"/>
      <c r="DD123" s="22"/>
      <c r="DE123" s="22"/>
      <c r="DF123" s="22"/>
      <c r="DG123" s="22"/>
      <c r="DH123" s="22"/>
      <c r="DI123" s="22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  <c r="EM123" s="22"/>
      <c r="GF123" s="22"/>
      <c r="GG123" s="22"/>
      <c r="GH123" s="22"/>
      <c r="GI123" s="22"/>
      <c r="GJ123" s="22"/>
      <c r="GK123" s="22"/>
      <c r="GL123" s="22"/>
      <c r="GM123" s="22"/>
      <c r="GN123" s="22"/>
      <c r="GO123" s="22"/>
      <c r="GP123" s="22"/>
      <c r="GQ123" s="22"/>
      <c r="GR123" s="22"/>
      <c r="GS123" s="22"/>
      <c r="GT123" s="22"/>
      <c r="GU123" s="22"/>
      <c r="GV123" s="22"/>
      <c r="GW123" s="22"/>
      <c r="GX123" s="22"/>
      <c r="GY123" s="22"/>
      <c r="GZ123" s="22"/>
      <c r="HA123" s="22"/>
      <c r="HB123" s="22"/>
      <c r="HC123" s="22"/>
      <c r="HD123" s="22"/>
      <c r="HE123" s="22"/>
      <c r="HF123" s="22"/>
      <c r="HG123" s="22"/>
      <c r="HH123" s="22"/>
      <c r="HI123" s="22"/>
      <c r="HJ123" s="22"/>
      <c r="HK123" s="22"/>
      <c r="HL123" s="22"/>
      <c r="HM123" s="22"/>
      <c r="HN123" s="22"/>
      <c r="HO123" s="22"/>
      <c r="HP123" s="22"/>
    </row>
    <row r="124" spans="1:224" ht="22" thickTop="1" thickBot="1">
      <c r="A124" s="1" t="s">
        <v>1</v>
      </c>
      <c r="B124" s="2">
        <f t="shared" ref="B124:Y124" si="404">B4</f>
        <v>54345</v>
      </c>
      <c r="C124" s="2">
        <f t="shared" si="404"/>
        <v>52116</v>
      </c>
      <c r="D124" s="2">
        <f t="shared" si="404"/>
        <v>50471</v>
      </c>
      <c r="E124" s="2">
        <f t="shared" si="404"/>
        <v>49634</v>
      </c>
      <c r="F124" s="2">
        <f t="shared" si="404"/>
        <v>48858</v>
      </c>
      <c r="G124" s="2">
        <f t="shared" si="404"/>
        <v>48313</v>
      </c>
      <c r="H124" s="2">
        <f t="shared" si="404"/>
        <v>47857</v>
      </c>
      <c r="I124" s="2">
        <f t="shared" si="404"/>
        <v>47345</v>
      </c>
      <c r="J124" s="2">
        <f t="shared" si="404"/>
        <v>46826</v>
      </c>
      <c r="K124" s="2">
        <f t="shared" si="404"/>
        <v>46823</v>
      </c>
      <c r="L124" s="2">
        <f t="shared" si="404"/>
        <v>47242</v>
      </c>
      <c r="M124" s="2">
        <f t="shared" si="404"/>
        <v>47935</v>
      </c>
      <c r="N124" s="2">
        <f t="shared" si="404"/>
        <v>48720</v>
      </c>
      <c r="O124" s="2">
        <f t="shared" si="404"/>
        <v>49828</v>
      </c>
      <c r="P124" s="2">
        <f t="shared" si="404"/>
        <v>50307</v>
      </c>
      <c r="Q124" s="2">
        <f t="shared" si="404"/>
        <v>51123</v>
      </c>
      <c r="R124" s="2">
        <f t="shared" si="404"/>
        <v>51747</v>
      </c>
      <c r="S124" s="2">
        <f t="shared" si="404"/>
        <v>52567</v>
      </c>
      <c r="T124" s="2">
        <f t="shared" si="404"/>
        <v>53366</v>
      </c>
      <c r="U124" s="2">
        <f t="shared" si="404"/>
        <v>54343</v>
      </c>
      <c r="V124" s="2">
        <f t="shared" si="404"/>
        <v>55028</v>
      </c>
      <c r="W124" s="2">
        <f t="shared" si="404"/>
        <v>55811</v>
      </c>
      <c r="X124" s="2">
        <f t="shared" si="404"/>
        <v>55629</v>
      </c>
      <c r="Y124" s="2">
        <f t="shared" si="404"/>
        <v>55513</v>
      </c>
      <c r="AB124" s="1" t="str">
        <f t="shared" si="381"/>
        <v>10 - 14</v>
      </c>
      <c r="AC124" s="10">
        <f t="shared" si="383"/>
        <v>19013411.673333988</v>
      </c>
      <c r="AD124" s="10">
        <f t="shared" si="383"/>
        <v>20387809.764775019</v>
      </c>
      <c r="AE124" s="10">
        <f t="shared" si="383"/>
        <v>20420664.342499226</v>
      </c>
      <c r="AF124" s="10">
        <f t="shared" si="383"/>
        <v>19385401.162368387</v>
      </c>
      <c r="AG124" s="10">
        <f t="shared" si="383"/>
        <v>18829934.544547182</v>
      </c>
      <c r="AH124" s="10">
        <f t="shared" si="403"/>
        <v>19109681.498113126</v>
      </c>
      <c r="AI124" s="10">
        <f t="shared" si="384"/>
        <v>19648480.504729211</v>
      </c>
      <c r="AJ124" s="10">
        <f t="shared" si="385"/>
        <v>19133841.438647419</v>
      </c>
      <c r="AK124" s="10">
        <f t="shared" si="386"/>
        <v>19709456.053477515</v>
      </c>
      <c r="AL124" s="10">
        <f t="shared" si="387"/>
        <v>21089415.451400843</v>
      </c>
      <c r="AM124" s="10">
        <f t="shared" si="388"/>
        <v>23642553.681296334</v>
      </c>
      <c r="AN124" s="10">
        <f t="shared" si="389"/>
        <v>26147335.317709368</v>
      </c>
      <c r="AO124" s="10">
        <f t="shared" si="390"/>
        <v>27772593.86073795</v>
      </c>
      <c r="AP124" s="10">
        <f t="shared" si="391"/>
        <v>28307620.472232156</v>
      </c>
      <c r="AQ124" s="10">
        <f t="shared" si="392"/>
        <v>30500900.529324122</v>
      </c>
      <c r="AR124" s="10">
        <f t="shared" si="393"/>
        <v>32171109.234306436</v>
      </c>
      <c r="AS124" s="10">
        <f t="shared" si="394"/>
        <v>36322179.991648003</v>
      </c>
      <c r="AT124" s="10">
        <f t="shared" si="395"/>
        <v>35108187.217413723</v>
      </c>
      <c r="AU124" s="10">
        <f t="shared" si="396"/>
        <v>37805928.364363492</v>
      </c>
      <c r="AV124" s="10">
        <f t="shared" si="397"/>
        <v>39283355.974688374</v>
      </c>
      <c r="AW124" s="10">
        <f t="shared" si="398"/>
        <v>41192223.290391691</v>
      </c>
      <c r="AX124" s="10">
        <f t="shared" si="399"/>
        <v>41138493.21125742</v>
      </c>
      <c r="AY124" s="10">
        <f t="shared" si="400"/>
        <v>39769819.700496107</v>
      </c>
      <c r="AZ124" s="10">
        <f t="shared" si="401"/>
        <v>39149849.534901038</v>
      </c>
      <c r="BF124" s="1" t="str">
        <f>CALIBRAZIONEMARCHE!A76</f>
        <v>10 - 14</v>
      </c>
      <c r="BG124" s="10">
        <f>CALIBRAZIONEMARCHE!B76</f>
        <v>349.86496776766927</v>
      </c>
      <c r="BH124" s="10">
        <f>CALIBRAZIONEMARCHE!C76</f>
        <v>391.20058647584273</v>
      </c>
      <c r="BI124" s="10">
        <f>CALIBRAZIONEMARCHE!D76</f>
        <v>404.60193660714521</v>
      </c>
      <c r="BJ124" s="10">
        <f>CALIBRAZIONEMARCHE!E76</f>
        <v>390.56697349333899</v>
      </c>
      <c r="BK124" s="10">
        <f>CALIBRAZIONEMARCHE!F76</f>
        <v>385.4012555681195</v>
      </c>
      <c r="BL124" s="10">
        <f>CALIBRAZIONEMARCHE!G76</f>
        <v>395.53911986656027</v>
      </c>
      <c r="BM124" s="10">
        <f>CALIBRAZIONEMARCHE!H76</f>
        <v>410.56648984953529</v>
      </c>
      <c r="BN124" s="10">
        <f>CALIBRAZIONEMARCHE!I76</f>
        <v>404.13647562883978</v>
      </c>
      <c r="BO124" s="10">
        <f>CALIBRAZIONEMARCHE!J76</f>
        <v>420.90838537303028</v>
      </c>
      <c r="BP124" s="10">
        <f>CALIBRAZIONEMARCHE!K76</f>
        <v>450.40718132970642</v>
      </c>
      <c r="BQ124" s="10">
        <f>CALIBRAZIONEMARCHE!L76</f>
        <v>500.45623981407084</v>
      </c>
      <c r="BR124" s="10">
        <f>CALIBRAZIONEMARCHE!M76</f>
        <v>545.47481626597198</v>
      </c>
      <c r="BS124" s="10">
        <f>CALIBRAZIONEMARCHE!N76</f>
        <v>570.045029982306</v>
      </c>
      <c r="BT124" s="10">
        <f>CALIBRAZIONEMARCHE!O76</f>
        <v>568.10669648053613</v>
      </c>
      <c r="BU124" s="10">
        <f>CALIBRAZIONEMARCHE!P76</f>
        <v>606.29535709392576</v>
      </c>
      <c r="BV124" s="10">
        <f>CALIBRAZIONEMARCHE!Q76</f>
        <v>629.28836794214806</v>
      </c>
      <c r="BW124" s="10">
        <f>CALIBRAZIONEMARCHE!R76</f>
        <v>701.91856516605799</v>
      </c>
      <c r="BX124" s="10">
        <f>CALIBRAZIONEMARCHE!S76</f>
        <v>667.87503980470115</v>
      </c>
      <c r="BY124" s="10">
        <f>CALIBRAZIONEMARCHE!T76</f>
        <v>708.42724514416466</v>
      </c>
      <c r="BZ124" s="10">
        <f>CALIBRAZIONEMARCHE!U76</f>
        <v>722.87794149547085</v>
      </c>
      <c r="CA124" s="10">
        <f>CALIBRAZIONEMARCHE!V76</f>
        <v>748.56842499076276</v>
      </c>
      <c r="CB124" s="10">
        <f>CALIBRAZIONEMARCHE!W76</f>
        <v>737.10367510450305</v>
      </c>
      <c r="CC124" s="10">
        <f>CALIBRAZIONEMARCHE!X76</f>
        <v>714.911641418974</v>
      </c>
      <c r="CD124" s="10">
        <f>CALIBRAZIONEMARCHE!Y76</f>
        <v>705.23750355594257</v>
      </c>
      <c r="CE124" s="22"/>
      <c r="CF124" s="22"/>
      <c r="CG124" s="22"/>
      <c r="CH124" s="22"/>
      <c r="CI124" s="22"/>
      <c r="CJ124" s="22"/>
      <c r="CK124" s="22"/>
      <c r="CL124" s="22"/>
      <c r="CM124" s="22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22"/>
      <c r="DC124" s="22"/>
      <c r="DD124" s="22"/>
      <c r="DE124" s="22"/>
      <c r="DF124" s="22"/>
      <c r="DG124" s="22"/>
      <c r="DH124" s="22"/>
      <c r="DI124" s="22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  <c r="EM124" s="22"/>
      <c r="GF124" s="22"/>
      <c r="GG124" s="22"/>
      <c r="GH124" s="22"/>
      <c r="GI124" s="22"/>
      <c r="GJ124" s="22"/>
      <c r="GK124" s="22"/>
      <c r="GL124" s="22"/>
      <c r="GM124" s="22"/>
      <c r="GN124" s="22"/>
      <c r="GO124" s="22"/>
      <c r="GP124" s="22"/>
      <c r="GQ124" s="22"/>
      <c r="GR124" s="22"/>
      <c r="GS124" s="22"/>
      <c r="GT124" s="22"/>
      <c r="GU124" s="22"/>
      <c r="GV124" s="22"/>
      <c r="GW124" s="22"/>
      <c r="GX124" s="22"/>
      <c r="GY124" s="22"/>
      <c r="GZ124" s="22"/>
      <c r="HA124" s="22"/>
      <c r="HB124" s="22"/>
      <c r="HC124" s="22"/>
      <c r="HD124" s="22"/>
      <c r="HE124" s="22"/>
      <c r="HF124" s="22"/>
      <c r="HG124" s="22"/>
      <c r="HH124" s="22"/>
      <c r="HI124" s="22"/>
      <c r="HJ124" s="22"/>
      <c r="HK124" s="22"/>
      <c r="HL124" s="22"/>
      <c r="HM124" s="22"/>
      <c r="HN124" s="22"/>
      <c r="HO124" s="22"/>
      <c r="HP124" s="22"/>
    </row>
    <row r="125" spans="1:224" ht="22" thickTop="1" thickBot="1">
      <c r="A125" s="1" t="s">
        <v>2</v>
      </c>
      <c r="B125" s="2">
        <f t="shared" ref="B125:Y125" si="405">B5</f>
        <v>68235</v>
      </c>
      <c r="C125" s="2">
        <f t="shared" si="405"/>
        <v>66265</v>
      </c>
      <c r="D125" s="2">
        <f t="shared" si="405"/>
        <v>63316</v>
      </c>
      <c r="E125" s="2">
        <f t="shared" si="405"/>
        <v>60371</v>
      </c>
      <c r="F125" s="2">
        <f t="shared" si="405"/>
        <v>57702</v>
      </c>
      <c r="G125" s="2">
        <f t="shared" si="405"/>
        <v>54681</v>
      </c>
      <c r="H125" s="2">
        <f t="shared" si="405"/>
        <v>52507</v>
      </c>
      <c r="I125" s="2">
        <f t="shared" si="405"/>
        <v>51232</v>
      </c>
      <c r="J125" s="2">
        <f t="shared" si="405"/>
        <v>50602</v>
      </c>
      <c r="K125" s="2">
        <f t="shared" si="405"/>
        <v>49879</v>
      </c>
      <c r="L125" s="2">
        <f t="shared" si="405"/>
        <v>49406</v>
      </c>
      <c r="M125" s="2">
        <f t="shared" si="405"/>
        <v>49074</v>
      </c>
      <c r="N125" s="2">
        <f t="shared" si="405"/>
        <v>48509</v>
      </c>
      <c r="O125" s="2">
        <f t="shared" si="405"/>
        <v>47897</v>
      </c>
      <c r="P125" s="2">
        <f t="shared" si="405"/>
        <v>47946</v>
      </c>
      <c r="Q125" s="2">
        <f t="shared" si="405"/>
        <v>48434</v>
      </c>
      <c r="R125" s="2">
        <f t="shared" si="405"/>
        <v>49418</v>
      </c>
      <c r="S125" s="2">
        <f t="shared" si="405"/>
        <v>50496</v>
      </c>
      <c r="T125" s="2">
        <f t="shared" si="405"/>
        <v>51960</v>
      </c>
      <c r="U125" s="2">
        <f t="shared" si="405"/>
        <v>52782</v>
      </c>
      <c r="V125" s="2">
        <f t="shared" si="405"/>
        <v>53668</v>
      </c>
      <c r="W125" s="2">
        <f t="shared" si="405"/>
        <v>54020</v>
      </c>
      <c r="X125" s="2">
        <f t="shared" si="405"/>
        <v>54271</v>
      </c>
      <c r="Y125" s="2">
        <f t="shared" si="405"/>
        <v>54802</v>
      </c>
      <c r="AB125" s="1" t="str">
        <f t="shared" si="381"/>
        <v>15 - 19</v>
      </c>
      <c r="AC125" s="10">
        <f t="shared" si="383"/>
        <v>25506946.09369925</v>
      </c>
      <c r="AD125" s="10">
        <f t="shared" si="383"/>
        <v>27703116.613351669</v>
      </c>
      <c r="AE125" s="10">
        <f t="shared" si="383"/>
        <v>27382176.665671755</v>
      </c>
      <c r="AF125" s="10">
        <f t="shared" si="383"/>
        <v>25206435.613292217</v>
      </c>
      <c r="AG125" s="10">
        <f t="shared" si="383"/>
        <v>23775170.166704278</v>
      </c>
      <c r="AH125" s="10">
        <f t="shared" si="403"/>
        <v>23122787.964185905</v>
      </c>
      <c r="AI125" s="10">
        <f t="shared" si="384"/>
        <v>23044304.189452741</v>
      </c>
      <c r="AJ125" s="10">
        <f t="shared" si="385"/>
        <v>22127178.27512724</v>
      </c>
      <c r="AK125" s="10">
        <f t="shared" si="386"/>
        <v>22753181.912879869</v>
      </c>
      <c r="AL125" s="10">
        <f t="shared" si="387"/>
        <v>23986550.198817808</v>
      </c>
      <c r="AM125" s="10">
        <f t="shared" si="388"/>
        <v>26379548.682684518</v>
      </c>
      <c r="AN125" s="10">
        <f t="shared" si="389"/>
        <v>28532169.332736414</v>
      </c>
      <c r="AO125" s="10">
        <f t="shared" si="390"/>
        <v>29439385.675884668</v>
      </c>
      <c r="AP125" s="10">
        <f t="shared" si="391"/>
        <v>28927893.161253359</v>
      </c>
      <c r="AQ125" s="10">
        <f t="shared" si="392"/>
        <v>30851760.316215701</v>
      </c>
      <c r="AR125" s="10">
        <f t="shared" si="393"/>
        <v>32283555.834658466</v>
      </c>
      <c r="AS125" s="10">
        <f t="shared" si="394"/>
        <v>36656644.841085047</v>
      </c>
      <c r="AT125" s="10">
        <f t="shared" si="395"/>
        <v>35545084.939985931</v>
      </c>
      <c r="AU125" s="10">
        <f t="shared" si="396"/>
        <v>38678233.723902792</v>
      </c>
      <c r="AV125" s="10">
        <f t="shared" si="397"/>
        <v>39951302.432550617</v>
      </c>
      <c r="AW125" s="10">
        <f t="shared" si="398"/>
        <v>41896033.33738368</v>
      </c>
      <c r="AX125" s="10">
        <f t="shared" si="399"/>
        <v>41524952.789262094</v>
      </c>
      <c r="AY125" s="10">
        <f t="shared" si="400"/>
        <v>40461891.763926327</v>
      </c>
      <c r="AZ125" s="10">
        <f t="shared" si="401"/>
        <v>40304895.43244715</v>
      </c>
      <c r="BF125" s="1" t="str">
        <f>CALIBRAZIONEMARCHE!A77</f>
        <v>15 - 19</v>
      </c>
      <c r="BG125" s="10">
        <f>CALIBRAZIONEMARCHE!B77</f>
        <v>373.81030400379939</v>
      </c>
      <c r="BH125" s="10">
        <f>CALIBRAZIONEMARCHE!C77</f>
        <v>418.06559440657463</v>
      </c>
      <c r="BI125" s="10">
        <f>CALIBRAZIONEMARCHE!D77</f>
        <v>432.4685176838675</v>
      </c>
      <c r="BJ125" s="10">
        <f>CALIBRAZIONEMARCHE!E77</f>
        <v>417.5255605057431</v>
      </c>
      <c r="BK125" s="10">
        <f>CALIBRAZIONEMARCHE!F77</f>
        <v>412.03372788992198</v>
      </c>
      <c r="BL125" s="10">
        <f>CALIBRAZIONEMARCHE!G77</f>
        <v>422.86695496033184</v>
      </c>
      <c r="BM125" s="10">
        <f>CALIBRAZIONEMARCHE!H77</f>
        <v>438.88061000348034</v>
      </c>
      <c r="BN125" s="10">
        <f>CALIBRAZIONEMARCHE!I77</f>
        <v>431.9015122409283</v>
      </c>
      <c r="BO125" s="10">
        <f>CALIBRAZIONEMARCHE!J77</f>
        <v>449.64985401525377</v>
      </c>
      <c r="BP125" s="10">
        <f>CALIBRAZIONEMARCHE!K77</f>
        <v>480.89476931810594</v>
      </c>
      <c r="BQ125" s="10">
        <f>CALIBRAZIONEMARCHE!L77</f>
        <v>533.93411089107633</v>
      </c>
      <c r="BR125" s="10">
        <f>CALIBRAZIONEMARCHE!M77</f>
        <v>581.41112060839578</v>
      </c>
      <c r="BS125" s="10">
        <f>CALIBRAZIONEMARCHE!N77</f>
        <v>606.88502496206206</v>
      </c>
      <c r="BT125" s="10">
        <f>CALIBRAZIONEMARCHE!O77</f>
        <v>603.96043930211408</v>
      </c>
      <c r="BU125" s="10">
        <f>CALIBRAZIONEMARCHE!P77</f>
        <v>643.46890911057653</v>
      </c>
      <c r="BV125" s="10">
        <f>CALIBRAZIONEMARCHE!Q77</f>
        <v>666.54738065529307</v>
      </c>
      <c r="BW125" s="10">
        <f>CALIBRAZIONEMARCHE!R77</f>
        <v>741.76706546369837</v>
      </c>
      <c r="BX125" s="10">
        <f>CALIBRAZIONEMARCHE!S77</f>
        <v>703.91882406499394</v>
      </c>
      <c r="BY125" s="10">
        <f>CALIBRAZIONEMARCHE!T77</f>
        <v>744.3847906832716</v>
      </c>
      <c r="BZ125" s="10">
        <f>CALIBRAZIONEMARCHE!U77</f>
        <v>756.91149317097904</v>
      </c>
      <c r="CA125" s="10">
        <f>CALIBRAZIONEMARCHE!V77</f>
        <v>780.65203356532163</v>
      </c>
      <c r="CB125" s="10">
        <f>CALIBRAZIONEMARCHE!W77</f>
        <v>768.69590502151232</v>
      </c>
      <c r="CC125" s="10">
        <f>CALIBRAZIONEMARCHE!X77</f>
        <v>745.55272178375799</v>
      </c>
      <c r="CD125" s="10">
        <f>CALIBRAZIONEMARCHE!Y77</f>
        <v>735.46395081287449</v>
      </c>
      <c r="CE125" s="22"/>
      <c r="CF125" s="22"/>
      <c r="CG125" s="22"/>
      <c r="CH125" s="22"/>
      <c r="CI125" s="22"/>
      <c r="CJ125" s="22"/>
      <c r="CK125" s="22"/>
      <c r="CL125" s="22"/>
      <c r="CM125" s="22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22"/>
      <c r="DC125" s="22"/>
      <c r="DD125" s="22"/>
      <c r="DE125" s="22"/>
      <c r="DF125" s="22"/>
      <c r="DG125" s="22"/>
      <c r="DH125" s="22"/>
      <c r="DI125" s="22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GF125" s="22"/>
      <c r="GG125" s="22"/>
      <c r="GH125" s="22"/>
      <c r="GI125" s="22"/>
      <c r="GJ125" s="22"/>
      <c r="GK125" s="22"/>
      <c r="GL125" s="22"/>
      <c r="GM125" s="22"/>
      <c r="GN125" s="22"/>
      <c r="GO125" s="22"/>
      <c r="GP125" s="22"/>
      <c r="GQ125" s="22"/>
      <c r="GR125" s="22"/>
      <c r="GS125" s="22"/>
      <c r="GT125" s="22"/>
      <c r="GU125" s="22"/>
      <c r="GV125" s="22"/>
      <c r="GW125" s="22"/>
      <c r="GX125" s="22"/>
      <c r="GY125" s="22"/>
      <c r="GZ125" s="22"/>
      <c r="HA125" s="22"/>
      <c r="HB125" s="22"/>
      <c r="HC125" s="22"/>
      <c r="HD125" s="22"/>
      <c r="HE125" s="22"/>
      <c r="HF125" s="22"/>
      <c r="HG125" s="22"/>
      <c r="HH125" s="22"/>
      <c r="HI125" s="22"/>
      <c r="HJ125" s="22"/>
      <c r="HK125" s="22"/>
      <c r="HL125" s="22"/>
      <c r="HM125" s="22"/>
      <c r="HN125" s="22"/>
      <c r="HO125" s="22"/>
      <c r="HP125" s="22"/>
    </row>
    <row r="126" spans="1:224" ht="22" thickTop="1" thickBot="1">
      <c r="A126" s="1" t="s">
        <v>3</v>
      </c>
      <c r="B126" s="2">
        <f t="shared" ref="B126:Y126" si="406">B6</f>
        <v>77392</v>
      </c>
      <c r="C126" s="2">
        <f t="shared" si="406"/>
        <v>75662</v>
      </c>
      <c r="D126" s="2">
        <f t="shared" si="406"/>
        <v>74911</v>
      </c>
      <c r="E126" s="2">
        <f t="shared" si="406"/>
        <v>73203</v>
      </c>
      <c r="F126" s="2">
        <f t="shared" si="406"/>
        <v>71497</v>
      </c>
      <c r="G126" s="2">
        <f t="shared" si="406"/>
        <v>69472</v>
      </c>
      <c r="H126" s="2">
        <f t="shared" si="406"/>
        <v>67510</v>
      </c>
      <c r="I126" s="2">
        <f t="shared" si="406"/>
        <v>64513</v>
      </c>
      <c r="J126" s="2">
        <f t="shared" si="406"/>
        <v>61842</v>
      </c>
      <c r="K126" s="2">
        <f t="shared" si="406"/>
        <v>59279</v>
      </c>
      <c r="L126" s="2">
        <f t="shared" si="406"/>
        <v>56511</v>
      </c>
      <c r="M126" s="2">
        <f t="shared" si="406"/>
        <v>54502</v>
      </c>
      <c r="N126" s="2">
        <f t="shared" si="406"/>
        <v>53155</v>
      </c>
      <c r="O126" s="2">
        <f t="shared" si="406"/>
        <v>52648</v>
      </c>
      <c r="P126" s="2">
        <f t="shared" si="406"/>
        <v>52308</v>
      </c>
      <c r="Q126" s="2">
        <f t="shared" si="406"/>
        <v>52051</v>
      </c>
      <c r="R126" s="2">
        <f t="shared" si="406"/>
        <v>51678</v>
      </c>
      <c r="S126" s="2">
        <f t="shared" si="406"/>
        <v>51357</v>
      </c>
      <c r="T126" s="2">
        <f t="shared" si="406"/>
        <v>51438</v>
      </c>
      <c r="U126" s="2">
        <f t="shared" si="406"/>
        <v>51854</v>
      </c>
      <c r="V126" s="2">
        <f t="shared" si="406"/>
        <v>52469</v>
      </c>
      <c r="W126" s="2">
        <f t="shared" si="406"/>
        <v>53267</v>
      </c>
      <c r="X126" s="2">
        <f t="shared" si="406"/>
        <v>54434</v>
      </c>
      <c r="Y126" s="2">
        <f t="shared" si="406"/>
        <v>55601</v>
      </c>
      <c r="AB126" s="1" t="str">
        <f t="shared" si="381"/>
        <v>20 - 24</v>
      </c>
      <c r="AC126" s="10">
        <f t="shared" si="383"/>
        <v>30869562.876794584</v>
      </c>
      <c r="AD126" s="10">
        <f t="shared" si="383"/>
        <v>33763154.545173749</v>
      </c>
      <c r="AE126" s="10">
        <f t="shared" si="383"/>
        <v>34595230.945591673</v>
      </c>
      <c r="AF126" s="10">
        <f t="shared" si="383"/>
        <v>32656932.54737635</v>
      </c>
      <c r="AG126" s="10">
        <f t="shared" si="383"/>
        <v>31497555.246130109</v>
      </c>
      <c r="AH126" s="10">
        <f t="shared" si="403"/>
        <v>31434108.261251189</v>
      </c>
      <c r="AI126" s="10">
        <f t="shared" si="384"/>
        <v>31729584.422874779</v>
      </c>
      <c r="AJ126" s="10">
        <f t="shared" si="385"/>
        <v>29865308.062707417</v>
      </c>
      <c r="AK126" s="10">
        <f t="shared" si="386"/>
        <v>29832696.002486497</v>
      </c>
      <c r="AL126" s="10">
        <f t="shared" si="387"/>
        <v>30611906.941579971</v>
      </c>
      <c r="AM126" s="10">
        <f t="shared" si="388"/>
        <v>32431087.391106602</v>
      </c>
      <c r="AN126" s="10">
        <f t="shared" si="389"/>
        <v>34089889.155538909</v>
      </c>
      <c r="AO126" s="10">
        <f t="shared" si="390"/>
        <v>34733504.523716867</v>
      </c>
      <c r="AP126" s="10">
        <f t="shared" si="391"/>
        <v>34263274.171110116</v>
      </c>
      <c r="AQ126" s="10">
        <f t="shared" si="392"/>
        <v>36294580.230675735</v>
      </c>
      <c r="AR126" s="10">
        <f t="shared" si="393"/>
        <v>37435124.448536955</v>
      </c>
      <c r="AS126" s="10">
        <f t="shared" si="394"/>
        <v>41384173.642874815</v>
      </c>
      <c r="AT126" s="10">
        <f t="shared" si="395"/>
        <v>39048511.767082848</v>
      </c>
      <c r="AU126" s="10">
        <f t="shared" si="396"/>
        <v>41379498.790129989</v>
      </c>
      <c r="AV126" s="10">
        <f t="shared" si="397"/>
        <v>42441196.744220458</v>
      </c>
      <c r="AW126" s="10">
        <f t="shared" si="398"/>
        <v>44326821.265735932</v>
      </c>
      <c r="AX126" s="10">
        <f t="shared" si="399"/>
        <v>44311771.39475958</v>
      </c>
      <c r="AY126" s="10">
        <f t="shared" si="400"/>
        <v>43919249.994730406</v>
      </c>
      <c r="AZ126" s="10">
        <f t="shared" si="401"/>
        <v>44253772.517012</v>
      </c>
      <c r="BF126" s="1" t="str">
        <f>CALIBRAZIONEMARCHE!A78</f>
        <v>20 - 24</v>
      </c>
      <c r="BG126" s="10">
        <f>CALIBRAZIONEMARCHE!B78</f>
        <v>398.87278887733339</v>
      </c>
      <c r="BH126" s="10">
        <f>CALIBRAZIONEMARCHE!C78</f>
        <v>446.23661210612659</v>
      </c>
      <c r="BI126" s="10">
        <f>CALIBRAZIONEMARCHE!D78</f>
        <v>461.81776969459321</v>
      </c>
      <c r="BJ126" s="10">
        <f>CALIBRAZIONEMARCHE!E78</f>
        <v>446.11467490917516</v>
      </c>
      <c r="BK126" s="10">
        <f>CALIBRAZIONEMARCHE!F78</f>
        <v>440.54373255003861</v>
      </c>
      <c r="BL126" s="10">
        <f>CALIBRAZIONEMARCHE!G78</f>
        <v>452.47161822390586</v>
      </c>
      <c r="BM126" s="10">
        <f>CALIBRAZIONEMARCHE!H78</f>
        <v>469.99828799992264</v>
      </c>
      <c r="BN126" s="10">
        <f>CALIBRAZIONEMARCHE!I78</f>
        <v>462.93472730623932</v>
      </c>
      <c r="BO126" s="10">
        <f>CALIBRAZIONEMARCHE!J78</f>
        <v>482.40186285188861</v>
      </c>
      <c r="BP126" s="10">
        <f>CALIBRAZIONEMARCHE!K78</f>
        <v>516.40390258911202</v>
      </c>
      <c r="BQ126" s="10">
        <f>CALIBRAZIONEMARCHE!L78</f>
        <v>573.88981598461544</v>
      </c>
      <c r="BR126" s="10">
        <f>CALIBRAZIONEMARCHE!M78</f>
        <v>625.47959993282643</v>
      </c>
      <c r="BS126" s="10">
        <f>CALIBRAZIONEMARCHE!N78</f>
        <v>653.43814361239515</v>
      </c>
      <c r="BT126" s="10">
        <f>CALIBRAZIONEMARCHE!O78</f>
        <v>650.79915991319922</v>
      </c>
      <c r="BU126" s="10">
        <f>CALIBRAZIONEMARCHE!P78</f>
        <v>693.86289345178056</v>
      </c>
      <c r="BV126" s="10">
        <f>CALIBRAZIONEMARCHE!Q78</f>
        <v>719.20086931157823</v>
      </c>
      <c r="BW126" s="10">
        <f>CALIBRAZIONEMARCHE!R78</f>
        <v>800.80834480581325</v>
      </c>
      <c r="BX126" s="10">
        <f>CALIBRAZIONEMARCHE!S78</f>
        <v>760.33475022066807</v>
      </c>
      <c r="BY126" s="10">
        <f>CALIBRAZIONEMARCHE!T78</f>
        <v>804.45388215191076</v>
      </c>
      <c r="BZ126" s="10">
        <f>CALIBRAZIONEMARCHE!U78</f>
        <v>818.47488610754158</v>
      </c>
      <c r="CA126" s="10">
        <f>CALIBRAZIONEMARCHE!V78</f>
        <v>844.81925071443959</v>
      </c>
      <c r="CB126" s="10">
        <f>CALIBRAZIONEMARCHE!W78</f>
        <v>831.88036485553118</v>
      </c>
      <c r="CC126" s="10">
        <f>CALIBRAZIONEMARCHE!X78</f>
        <v>806.83488251332631</v>
      </c>
      <c r="CD126" s="10">
        <f>CALIBRAZIONEMARCHE!Y78</f>
        <v>795.91684532673867</v>
      </c>
      <c r="CE126" s="22"/>
      <c r="CF126" s="22"/>
      <c r="CG126" s="22"/>
      <c r="CH126" s="22"/>
      <c r="CI126" s="22"/>
      <c r="CJ126" s="22"/>
      <c r="CK126" s="22"/>
      <c r="CL126" s="22"/>
      <c r="CM126" s="22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22"/>
      <c r="DC126" s="22"/>
      <c r="DD126" s="22"/>
      <c r="DE126" s="22"/>
      <c r="DF126" s="22"/>
      <c r="DG126" s="22"/>
      <c r="DH126" s="22"/>
      <c r="DI126" s="22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  <c r="EM126" s="22"/>
      <c r="GF126" s="22"/>
      <c r="GG126" s="22"/>
      <c r="GH126" s="22"/>
      <c r="GI126" s="22"/>
      <c r="GJ126" s="22"/>
      <c r="GK126" s="22"/>
      <c r="GL126" s="22"/>
      <c r="GM126" s="22"/>
      <c r="GN126" s="22"/>
      <c r="GO126" s="22"/>
      <c r="GP126" s="22"/>
      <c r="GQ126" s="22"/>
      <c r="GR126" s="22"/>
      <c r="GS126" s="22"/>
      <c r="GT126" s="22"/>
      <c r="GU126" s="22"/>
      <c r="GV126" s="22"/>
      <c r="GW126" s="22"/>
      <c r="GX126" s="22"/>
      <c r="GY126" s="22"/>
      <c r="GZ126" s="22"/>
      <c r="HA126" s="22"/>
      <c r="HB126" s="22"/>
      <c r="HC126" s="22"/>
      <c r="HD126" s="22"/>
      <c r="HE126" s="22"/>
      <c r="HF126" s="22"/>
      <c r="HG126" s="22"/>
      <c r="HH126" s="22"/>
      <c r="HI126" s="22"/>
      <c r="HJ126" s="22"/>
      <c r="HK126" s="22"/>
      <c r="HL126" s="22"/>
      <c r="HM126" s="22"/>
      <c r="HN126" s="22"/>
      <c r="HO126" s="22"/>
      <c r="HP126" s="22"/>
    </row>
    <row r="127" spans="1:224" ht="22" thickTop="1" thickBot="1">
      <c r="A127" s="1" t="s">
        <v>4</v>
      </c>
      <c r="B127" s="2">
        <f t="shared" ref="B127:Y127" si="407">B7</f>
        <v>75614</v>
      </c>
      <c r="C127" s="2">
        <f t="shared" si="407"/>
        <v>77842</v>
      </c>
      <c r="D127" s="2">
        <f t="shared" si="407"/>
        <v>79619</v>
      </c>
      <c r="E127" s="2">
        <f t="shared" si="407"/>
        <v>80494</v>
      </c>
      <c r="F127" s="2">
        <f t="shared" si="407"/>
        <v>80421</v>
      </c>
      <c r="G127" s="2">
        <f t="shared" si="407"/>
        <v>79557</v>
      </c>
      <c r="H127" s="2">
        <f t="shared" si="407"/>
        <v>77843</v>
      </c>
      <c r="I127" s="2">
        <f t="shared" si="407"/>
        <v>76778</v>
      </c>
      <c r="J127" s="2">
        <f t="shared" si="407"/>
        <v>75416</v>
      </c>
      <c r="K127" s="2">
        <f t="shared" si="407"/>
        <v>74007</v>
      </c>
      <c r="L127" s="2">
        <f t="shared" si="407"/>
        <v>72364</v>
      </c>
      <c r="M127" s="2">
        <f t="shared" si="407"/>
        <v>70864</v>
      </c>
      <c r="N127" s="2">
        <f t="shared" si="407"/>
        <v>67901</v>
      </c>
      <c r="O127" s="2">
        <f t="shared" si="407"/>
        <v>65836</v>
      </c>
      <c r="P127" s="2">
        <f t="shared" si="407"/>
        <v>64258</v>
      </c>
      <c r="Q127" s="2">
        <f t="shared" si="407"/>
        <v>62519</v>
      </c>
      <c r="R127" s="2">
        <f t="shared" si="407"/>
        <v>60837</v>
      </c>
      <c r="S127" s="2">
        <f t="shared" si="407"/>
        <v>59634</v>
      </c>
      <c r="T127" s="2">
        <f t="shared" si="407"/>
        <v>59705</v>
      </c>
      <c r="U127" s="2">
        <f t="shared" si="407"/>
        <v>59093</v>
      </c>
      <c r="V127" s="2">
        <f t="shared" si="407"/>
        <v>58401</v>
      </c>
      <c r="W127" s="2">
        <f t="shared" si="407"/>
        <v>58013</v>
      </c>
      <c r="X127" s="2">
        <f t="shared" si="407"/>
        <v>58327</v>
      </c>
      <c r="Y127" s="2">
        <f t="shared" si="407"/>
        <v>57995</v>
      </c>
      <c r="AB127" s="1" t="str">
        <f t="shared" si="381"/>
        <v>25 - 29</v>
      </c>
      <c r="AC127" s="10">
        <f t="shared" si="383"/>
        <v>32170481.459178798</v>
      </c>
      <c r="AD127" s="10">
        <f t="shared" si="383"/>
        <v>37013641.678920217</v>
      </c>
      <c r="AE127" s="10">
        <f t="shared" si="383"/>
        <v>39150575.941240907</v>
      </c>
      <c r="AF127" s="10">
        <f t="shared" si="383"/>
        <v>38215140.224333957</v>
      </c>
      <c r="AG127" s="10">
        <f t="shared" si="383"/>
        <v>37693309.526822455</v>
      </c>
      <c r="AH127" s="10">
        <f t="shared" si="403"/>
        <v>38296576.757684462</v>
      </c>
      <c r="AI127" s="10">
        <f t="shared" si="384"/>
        <v>38930692.604415923</v>
      </c>
      <c r="AJ127" s="10">
        <f t="shared" si="385"/>
        <v>37837034.288559496</v>
      </c>
      <c r="AK127" s="10">
        <f t="shared" si="386"/>
        <v>38753483.840902351</v>
      </c>
      <c r="AL127" s="10">
        <f t="shared" si="387"/>
        <v>40744189.53648708</v>
      </c>
      <c r="AM127" s="10">
        <f t="shared" si="388"/>
        <v>44319900.784650341</v>
      </c>
      <c r="AN127" s="10">
        <f t="shared" si="389"/>
        <v>47358663.112205312</v>
      </c>
      <c r="AO127" s="10">
        <f t="shared" si="390"/>
        <v>47468857.671863571</v>
      </c>
      <c r="AP127" s="10">
        <f t="shared" si="391"/>
        <v>45903114.465666376</v>
      </c>
      <c r="AQ127" s="10">
        <f t="shared" si="392"/>
        <v>47835235.651181147</v>
      </c>
      <c r="AR127" s="10">
        <f t="shared" si="393"/>
        <v>48306345.191890806</v>
      </c>
      <c r="AS127" s="10">
        <f t="shared" si="394"/>
        <v>52404744.585998602</v>
      </c>
      <c r="AT127" s="10">
        <f t="shared" si="395"/>
        <v>48818835.198802412</v>
      </c>
      <c r="AU127" s="10">
        <f t="shared" si="396"/>
        <v>51739840.17603112</v>
      </c>
      <c r="AV127" s="10">
        <f t="shared" si="397"/>
        <v>52095025.895461284</v>
      </c>
      <c r="AW127" s="10">
        <f t="shared" si="398"/>
        <v>53085718.709699631</v>
      </c>
      <c r="AX127" s="10">
        <f t="shared" si="399"/>
        <v>51925395.674714863</v>
      </c>
      <c r="AY127" s="10">
        <f t="shared" si="400"/>
        <v>50634662.781228311</v>
      </c>
      <c r="AZ127" s="10">
        <f t="shared" si="401"/>
        <v>49665163.062055759</v>
      </c>
      <c r="BF127" s="1" t="str">
        <f>CALIBRAZIONEMARCHE!A79</f>
        <v>25 - 29</v>
      </c>
      <c r="BG127" s="10">
        <f>CALIBRAZIONEMARCHE!B79</f>
        <v>425.45668076254128</v>
      </c>
      <c r="BH127" s="10">
        <f>CALIBRAZIONEMARCHE!C79</f>
        <v>475.49705401865594</v>
      </c>
      <c r="BI127" s="10">
        <f>CALIBRAZIONEMARCHE!D79</f>
        <v>491.72403498211366</v>
      </c>
      <c r="BJ127" s="10">
        <f>CALIBRAZIONEMARCHE!E79</f>
        <v>474.75762447305334</v>
      </c>
      <c r="BK127" s="10">
        <f>CALIBRAZIONEMARCHE!F79</f>
        <v>468.69983619729243</v>
      </c>
      <c r="BL127" s="10">
        <f>CALIBRAZIONEMARCHE!G79</f>
        <v>481.37281141426229</v>
      </c>
      <c r="BM127" s="10">
        <f>CALIBRAZIONEMARCHE!H79</f>
        <v>500.11809159996301</v>
      </c>
      <c r="BN127" s="10">
        <f>CALIBRAZIONEMARCHE!I79</f>
        <v>492.81088708431452</v>
      </c>
      <c r="BO127" s="10">
        <f>CALIBRAZIONEMARCHE!J79</f>
        <v>513.86289170603516</v>
      </c>
      <c r="BP127" s="10">
        <f>CALIBRAZIONEMARCHE!K79</f>
        <v>550.54507731007982</v>
      </c>
      <c r="BQ127" s="10">
        <f>CALIBRAZIONEMARCHE!L79</f>
        <v>612.45786281369658</v>
      </c>
      <c r="BR127" s="10">
        <f>CALIBRAZIONEMARCHE!M79</f>
        <v>668.30355486855547</v>
      </c>
      <c r="BS127" s="10">
        <f>CALIBRAZIONEMARCHE!N79</f>
        <v>699.08922802114216</v>
      </c>
      <c r="BT127" s="10">
        <f>CALIBRAZIONEMARCHE!O79</f>
        <v>697.23425581241838</v>
      </c>
      <c r="BU127" s="10">
        <f>CALIBRAZIONEMARCHE!P79</f>
        <v>744.42459539950119</v>
      </c>
      <c r="BV127" s="10">
        <f>CALIBRAZIONEMARCHE!Q79</f>
        <v>772.66663241399908</v>
      </c>
      <c r="BW127" s="10">
        <f>CALIBRAZIONEMARCHE!R79</f>
        <v>861.39593645312232</v>
      </c>
      <c r="BX127" s="10">
        <f>CALIBRAZIONEMARCHE!S79</f>
        <v>818.64096318882537</v>
      </c>
      <c r="BY127" s="10">
        <f>CALIBRAZIONEMARCHE!T79</f>
        <v>866.59141070314251</v>
      </c>
      <c r="BZ127" s="10">
        <f>CALIBRAZIONEMARCHE!U79</f>
        <v>881.57693627775348</v>
      </c>
      <c r="CA127" s="10">
        <f>CALIBRAZIONEMARCHE!V79</f>
        <v>908.98646786355766</v>
      </c>
      <c r="CB127" s="10">
        <f>CALIBRAZIONEMARCHE!W79</f>
        <v>895.06482468954994</v>
      </c>
      <c r="CC127" s="10">
        <f>CALIBRAZIONEMARCHE!X79</f>
        <v>868.11704324289451</v>
      </c>
      <c r="CD127" s="10">
        <f>CALIBRAZIONEMARCHE!Y79</f>
        <v>856.36973984060285</v>
      </c>
      <c r="CE127" s="22"/>
      <c r="CF127" s="22"/>
      <c r="CG127" s="22"/>
      <c r="CH127" s="22"/>
      <c r="CI127" s="22"/>
      <c r="CJ127" s="22"/>
      <c r="CK127" s="22"/>
      <c r="CL127" s="22"/>
      <c r="CM127" s="22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22"/>
      <c r="DC127" s="22"/>
      <c r="DD127" s="22"/>
      <c r="DE127" s="22"/>
      <c r="DF127" s="22"/>
      <c r="DG127" s="22"/>
      <c r="DH127" s="22"/>
      <c r="DI127" s="22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  <c r="EM127" s="22"/>
      <c r="GF127" s="22"/>
      <c r="GG127" s="22"/>
      <c r="GH127" s="22"/>
      <c r="GI127" s="22"/>
      <c r="GJ127" s="22"/>
      <c r="GK127" s="22"/>
      <c r="GL127" s="22"/>
      <c r="GM127" s="22"/>
      <c r="GN127" s="22"/>
      <c r="GO127" s="22"/>
      <c r="GP127" s="22"/>
      <c r="GQ127" s="22"/>
      <c r="GR127" s="22"/>
      <c r="GS127" s="22"/>
      <c r="GT127" s="22"/>
      <c r="GU127" s="22"/>
      <c r="GV127" s="22"/>
      <c r="GW127" s="22"/>
      <c r="GX127" s="22"/>
      <c r="GY127" s="22"/>
      <c r="GZ127" s="22"/>
      <c r="HA127" s="22"/>
      <c r="HB127" s="22"/>
      <c r="HC127" s="22"/>
      <c r="HD127" s="22"/>
      <c r="HE127" s="22"/>
      <c r="HF127" s="22"/>
      <c r="HG127" s="22"/>
      <c r="HH127" s="22"/>
      <c r="HI127" s="22"/>
      <c r="HJ127" s="22"/>
      <c r="HK127" s="22"/>
      <c r="HL127" s="22"/>
      <c r="HM127" s="22"/>
      <c r="HN127" s="22"/>
      <c r="HO127" s="22"/>
      <c r="HP127" s="22"/>
    </row>
    <row r="128" spans="1:224" ht="22" thickTop="1" thickBot="1">
      <c r="A128" s="1" t="s">
        <v>5</v>
      </c>
      <c r="B128" s="2">
        <f t="shared" ref="B128:Y128" si="408">B8</f>
        <v>64871</v>
      </c>
      <c r="C128" s="2">
        <f t="shared" si="408"/>
        <v>66846</v>
      </c>
      <c r="D128" s="2">
        <f t="shared" si="408"/>
        <v>69456</v>
      </c>
      <c r="E128" s="2">
        <f t="shared" si="408"/>
        <v>71294</v>
      </c>
      <c r="F128" s="2">
        <f t="shared" si="408"/>
        <v>74068</v>
      </c>
      <c r="G128" s="2">
        <f t="shared" si="408"/>
        <v>76848</v>
      </c>
      <c r="H128" s="2">
        <f t="shared" si="408"/>
        <v>79272</v>
      </c>
      <c r="I128" s="2">
        <f t="shared" si="408"/>
        <v>80775</v>
      </c>
      <c r="J128" s="2">
        <f t="shared" si="408"/>
        <v>81945</v>
      </c>
      <c r="K128" s="2">
        <f t="shared" si="408"/>
        <v>82099</v>
      </c>
      <c r="L128" s="2">
        <f t="shared" si="408"/>
        <v>81499</v>
      </c>
      <c r="M128" s="2">
        <f t="shared" si="408"/>
        <v>80057</v>
      </c>
      <c r="N128" s="2">
        <f t="shared" si="408"/>
        <v>78981</v>
      </c>
      <c r="O128" s="2">
        <f t="shared" si="408"/>
        <v>78493</v>
      </c>
      <c r="P128" s="2">
        <f t="shared" si="408"/>
        <v>77783</v>
      </c>
      <c r="Q128" s="2">
        <f t="shared" si="408"/>
        <v>76911</v>
      </c>
      <c r="R128" s="2">
        <f t="shared" si="408"/>
        <v>76037</v>
      </c>
      <c r="S128" s="2">
        <f t="shared" si="408"/>
        <v>74088</v>
      </c>
      <c r="T128" s="2">
        <f t="shared" si="408"/>
        <v>72441</v>
      </c>
      <c r="U128" s="2">
        <f t="shared" si="408"/>
        <v>70390</v>
      </c>
      <c r="V128" s="2">
        <f t="shared" si="408"/>
        <v>67638</v>
      </c>
      <c r="W128" s="2">
        <f t="shared" si="408"/>
        <v>65587</v>
      </c>
      <c r="X128" s="2">
        <f t="shared" si="408"/>
        <v>64731</v>
      </c>
      <c r="Y128" s="2">
        <f t="shared" si="408"/>
        <v>64672</v>
      </c>
      <c r="AB128" s="1" t="str">
        <f t="shared" si="381"/>
        <v>30 - 34</v>
      </c>
      <c r="AC128" s="10">
        <f t="shared" si="383"/>
        <v>29825280.856356464</v>
      </c>
      <c r="AD128" s="10">
        <f t="shared" si="383"/>
        <v>34235506.432833411</v>
      </c>
      <c r="AE128" s="10">
        <f t="shared" si="383"/>
        <v>36673847.410146572</v>
      </c>
      <c r="AF128" s="10">
        <f t="shared" si="383"/>
        <v>36243213.311841838</v>
      </c>
      <c r="AG128" s="10">
        <f t="shared" si="383"/>
        <v>37077940.43914789</v>
      </c>
      <c r="AH128" s="10">
        <f t="shared" si="403"/>
        <v>39419520.556033373</v>
      </c>
      <c r="AI128" s="10">
        <f t="shared" si="384"/>
        <v>42162046.844939038</v>
      </c>
      <c r="AJ128" s="10">
        <f t="shared" si="385"/>
        <v>42262026.778654598</v>
      </c>
      <c r="AK128" s="10">
        <f t="shared" si="386"/>
        <v>44644239.13423574</v>
      </c>
      <c r="AL128" s="10">
        <f t="shared" si="387"/>
        <v>47871442.511966757</v>
      </c>
      <c r="AM128" s="10">
        <f t="shared" si="388"/>
        <v>52830204.60549105</v>
      </c>
      <c r="AN128" s="10">
        <f t="shared" si="389"/>
        <v>56611739.320352785</v>
      </c>
      <c r="AO128" s="10">
        <f t="shared" si="390"/>
        <v>58432923.757618189</v>
      </c>
      <c r="AP128" s="10">
        <f t="shared" si="391"/>
        <v>57955358.039096691</v>
      </c>
      <c r="AQ128" s="10">
        <f t="shared" si="392"/>
        <v>61392288.441061243</v>
      </c>
      <c r="AR128" s="10">
        <f t="shared" si="393"/>
        <v>63124141.4853286</v>
      </c>
      <c r="AS128" s="10">
        <f t="shared" si="394"/>
        <v>69755895.332315445</v>
      </c>
      <c r="AT128" s="10">
        <f t="shared" si="395"/>
        <v>64822725.656390436</v>
      </c>
      <c r="AU128" s="10">
        <f t="shared" si="396"/>
        <v>67404705.701904431</v>
      </c>
      <c r="AV128" s="10">
        <f t="shared" si="397"/>
        <v>67024971.381794661</v>
      </c>
      <c r="AW128" s="10">
        <f t="shared" si="398"/>
        <v>66907204.505270332</v>
      </c>
      <c r="AX128" s="10">
        <f t="shared" si="399"/>
        <v>63884715.615830719</v>
      </c>
      <c r="AY128" s="10">
        <f t="shared" si="400"/>
        <v>61152653.758887872</v>
      </c>
      <c r="AZ128" s="10">
        <f t="shared" si="401"/>
        <v>60270155.807472214</v>
      </c>
      <c r="BF128" s="1" t="str">
        <f>CALIBRAZIONEMARCHE!A80</f>
        <v>30 - 34</v>
      </c>
      <c r="BG128" s="10">
        <f>CALIBRAZIONEMARCHE!B80</f>
        <v>459.7629272919558</v>
      </c>
      <c r="BH128" s="10">
        <f>CALIBRAZIONEMARCHE!C80</f>
        <v>512.15489981200687</v>
      </c>
      <c r="BI128" s="10">
        <f>CALIBRAZIONEMARCHE!D80</f>
        <v>528.01554092010156</v>
      </c>
      <c r="BJ128" s="10">
        <f>CALIBRAZIONEMARCHE!E80</f>
        <v>508.3627417712828</v>
      </c>
      <c r="BK128" s="10">
        <f>CALIBRAZIONEMARCHE!F80</f>
        <v>500.59324457455165</v>
      </c>
      <c r="BL128" s="10">
        <f>CALIBRAZIONEMARCHE!G80</f>
        <v>512.9544107333096</v>
      </c>
      <c r="BM128" s="10">
        <f>CALIBRAZIONEMARCHE!H80</f>
        <v>531.86556217755367</v>
      </c>
      <c r="BN128" s="10">
        <f>CALIBRAZIONEMARCHE!I80</f>
        <v>523.20676915697425</v>
      </c>
      <c r="BO128" s="10">
        <f>CALIBRAZIONEMARCHE!J80</f>
        <v>544.80736023229895</v>
      </c>
      <c r="BP128" s="10">
        <f>CALIBRAZIONEMARCHE!K80</f>
        <v>583.09409995209148</v>
      </c>
      <c r="BQ128" s="10">
        <f>CALIBRAZIONEMARCHE!L80</f>
        <v>648.23132315109444</v>
      </c>
      <c r="BR128" s="10">
        <f>CALIBRAZIONEMARCHE!M80</f>
        <v>707.14290218660187</v>
      </c>
      <c r="BS128" s="10">
        <f>CALIBRAZIONEMARCHE!N80</f>
        <v>739.83519780223332</v>
      </c>
      <c r="BT128" s="10">
        <f>CALIBRAZIONEMARCHE!O80</f>
        <v>738.35065597055393</v>
      </c>
      <c r="BU128" s="10">
        <f>CALIBRAZIONEMARCHE!P80</f>
        <v>789.27642853915688</v>
      </c>
      <c r="BV128" s="10">
        <f>CALIBRAZIONEMARCHE!Q80</f>
        <v>820.74269591253005</v>
      </c>
      <c r="BW128" s="10">
        <f>CALIBRAZIONEMARCHE!R80</f>
        <v>917.39410198081782</v>
      </c>
      <c r="BX128" s="10">
        <f>CALIBRAZIONEMARCHE!S80</f>
        <v>874.94230720751591</v>
      </c>
      <c r="BY128" s="10">
        <f>CALIBRAZIONEMARCHE!T80</f>
        <v>930.47729465226098</v>
      </c>
      <c r="BZ128" s="10">
        <f>CALIBRAZIONEMARCHE!U80</f>
        <v>952.19450748394172</v>
      </c>
      <c r="CA128" s="10">
        <f>CALIBRAZIONEMARCHE!V80</f>
        <v>989.1954892999546</v>
      </c>
      <c r="CB128" s="10">
        <f>CALIBRAZIONEMARCHE!W80</f>
        <v>974.04539948207298</v>
      </c>
      <c r="CC128" s="10">
        <f>CALIBRAZIONEMARCHE!X80</f>
        <v>944.71974415485431</v>
      </c>
      <c r="CD128" s="10">
        <f>CALIBRAZIONEMARCHE!Y80</f>
        <v>931.93585798293259</v>
      </c>
      <c r="CE128" s="22"/>
      <c r="CF128" s="22"/>
      <c r="CG128" s="22"/>
      <c r="CH128" s="22"/>
      <c r="CI128" s="22"/>
      <c r="CJ128" s="22"/>
      <c r="CK128" s="22"/>
      <c r="CL128" s="22"/>
      <c r="CM128" s="22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22"/>
      <c r="DC128" s="22"/>
      <c r="DD128" s="22"/>
      <c r="DE128" s="22"/>
      <c r="DF128" s="22"/>
      <c r="DG128" s="22"/>
      <c r="DH128" s="22"/>
      <c r="DI128" s="22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GF128" s="22"/>
      <c r="GG128" s="22"/>
      <c r="GH128" s="22"/>
      <c r="GI128" s="22"/>
      <c r="GJ128" s="22"/>
      <c r="GK128" s="22"/>
      <c r="GL128" s="22"/>
      <c r="GM128" s="22"/>
      <c r="GN128" s="22"/>
      <c r="GO128" s="22"/>
      <c r="GP128" s="22"/>
      <c r="GQ128" s="22"/>
      <c r="GR128" s="22"/>
      <c r="GS128" s="22"/>
      <c r="GT128" s="22"/>
      <c r="GU128" s="22"/>
      <c r="GV128" s="22"/>
      <c r="GW128" s="22"/>
      <c r="GX128" s="22"/>
      <c r="GY128" s="22"/>
      <c r="GZ128" s="22"/>
      <c r="HA128" s="22"/>
      <c r="HB128" s="22"/>
      <c r="HC128" s="22"/>
      <c r="HD128" s="22"/>
      <c r="HE128" s="22"/>
      <c r="HF128" s="22"/>
      <c r="HG128" s="22"/>
      <c r="HH128" s="22"/>
      <c r="HI128" s="22"/>
      <c r="HJ128" s="22"/>
      <c r="HK128" s="22"/>
      <c r="HL128" s="22"/>
      <c r="HM128" s="22"/>
      <c r="HN128" s="22"/>
      <c r="HO128" s="22"/>
      <c r="HP128" s="22"/>
    </row>
    <row r="129" spans="1:224" ht="22" thickTop="1" thickBot="1">
      <c r="A129" s="1" t="s">
        <v>6</v>
      </c>
      <c r="B129" s="2">
        <f t="shared" ref="B129:Y129" si="409">B9</f>
        <v>59339</v>
      </c>
      <c r="C129" s="2">
        <f t="shared" si="409"/>
        <v>59504</v>
      </c>
      <c r="D129" s="2">
        <f t="shared" si="409"/>
        <v>60553</v>
      </c>
      <c r="E129" s="2">
        <f t="shared" si="409"/>
        <v>61900</v>
      </c>
      <c r="F129" s="2">
        <f t="shared" si="409"/>
        <v>63257</v>
      </c>
      <c r="G129" s="2">
        <f t="shared" si="409"/>
        <v>65376</v>
      </c>
      <c r="H129" s="2">
        <f t="shared" si="409"/>
        <v>67508</v>
      </c>
      <c r="I129" s="2">
        <f t="shared" si="409"/>
        <v>70074</v>
      </c>
      <c r="J129" s="2">
        <f t="shared" si="409"/>
        <v>72090</v>
      </c>
      <c r="K129" s="2">
        <f t="shared" si="409"/>
        <v>74920</v>
      </c>
      <c r="L129" s="2">
        <f t="shared" si="409"/>
        <v>77844</v>
      </c>
      <c r="M129" s="2">
        <f t="shared" si="409"/>
        <v>80399</v>
      </c>
      <c r="N129" s="2">
        <f t="shared" si="409"/>
        <v>81876</v>
      </c>
      <c r="O129" s="2">
        <f t="shared" si="409"/>
        <v>83418</v>
      </c>
      <c r="P129" s="2">
        <f t="shared" si="409"/>
        <v>84184</v>
      </c>
      <c r="Q129" s="2">
        <f t="shared" si="409"/>
        <v>84199</v>
      </c>
      <c r="R129" s="2">
        <f t="shared" si="409"/>
        <v>83090</v>
      </c>
      <c r="S129" s="2">
        <f t="shared" si="409"/>
        <v>82521</v>
      </c>
      <c r="T129" s="2">
        <f t="shared" si="409"/>
        <v>82063</v>
      </c>
      <c r="U129" s="2">
        <f t="shared" si="409"/>
        <v>81310</v>
      </c>
      <c r="V129" s="2">
        <f t="shared" si="409"/>
        <v>80052</v>
      </c>
      <c r="W129" s="2">
        <f t="shared" si="409"/>
        <v>78740</v>
      </c>
      <c r="X129" s="2">
        <f t="shared" si="409"/>
        <v>76504</v>
      </c>
      <c r="Y129" s="2">
        <f t="shared" si="409"/>
        <v>74825</v>
      </c>
      <c r="AB129" s="1" t="str">
        <f t="shared" si="381"/>
        <v>35 - 39</v>
      </c>
      <c r="AC129" s="10">
        <f t="shared" si="383"/>
        <v>30502209.447538178</v>
      </c>
      <c r="AD129" s="10">
        <f t="shared" si="383"/>
        <v>33898457.516695015</v>
      </c>
      <c r="AE129" s="10">
        <f t="shared" si="383"/>
        <v>35383467.252679653</v>
      </c>
      <c r="AF129" s="10">
        <f t="shared" si="383"/>
        <v>34649141.707872212</v>
      </c>
      <c r="AG129" s="10">
        <f t="shared" si="383"/>
        <v>34695196.279279582</v>
      </c>
      <c r="AH129" s="10">
        <f t="shared" si="403"/>
        <v>36565309.561026834</v>
      </c>
      <c r="AI129" s="10">
        <f t="shared" si="384"/>
        <v>38965743.151325718</v>
      </c>
      <c r="AJ129" s="10">
        <f t="shared" si="385"/>
        <v>39607054.808438055</v>
      </c>
      <c r="AK129" s="10">
        <f t="shared" si="386"/>
        <v>42241647.43703337</v>
      </c>
      <c r="AL129" s="10">
        <f t="shared" si="387"/>
        <v>46784356.651302435</v>
      </c>
      <c r="AM129" s="10">
        <f t="shared" si="388"/>
        <v>53816177.075589307</v>
      </c>
      <c r="AN129" s="10">
        <f t="shared" si="389"/>
        <v>60387364.922904983</v>
      </c>
      <c r="AO129" s="10">
        <f t="shared" si="390"/>
        <v>64080483.588128962</v>
      </c>
      <c r="AP129" s="10">
        <f t="shared" si="391"/>
        <v>64891645.499482892</v>
      </c>
      <c r="AQ129" s="10">
        <f t="shared" si="392"/>
        <v>69711836.45266813</v>
      </c>
      <c r="AR129" s="10">
        <f t="shared" si="393"/>
        <v>72185103.651958734</v>
      </c>
      <c r="AS129" s="10">
        <f t="shared" si="394"/>
        <v>79245634.249003217</v>
      </c>
      <c r="AT129" s="10">
        <f t="shared" si="395"/>
        <v>74669279.947407484</v>
      </c>
      <c r="AU129" s="10">
        <f t="shared" si="396"/>
        <v>78505714.176931515</v>
      </c>
      <c r="AV129" s="10">
        <f t="shared" si="397"/>
        <v>79070961.6457351</v>
      </c>
      <c r="AW129" s="10">
        <f t="shared" si="398"/>
        <v>80255260.460001096</v>
      </c>
      <c r="AX129" s="10">
        <f t="shared" si="399"/>
        <v>77730919.377847925</v>
      </c>
      <c r="AY129" s="10">
        <f t="shared" si="400"/>
        <v>73249780.77682288</v>
      </c>
      <c r="AZ129" s="10">
        <f t="shared" si="401"/>
        <v>70672742.12036033</v>
      </c>
      <c r="BF129" s="1" t="str">
        <f>CALIBRAZIONEMARCHE!A81</f>
        <v>35 - 39</v>
      </c>
      <c r="BG129" s="10">
        <f>CALIBRAZIONEMARCHE!B81</f>
        <v>514.03308865228905</v>
      </c>
      <c r="BH129" s="10">
        <f>CALIBRAZIONEMARCHE!C81</f>
        <v>569.68367700818453</v>
      </c>
      <c r="BI129" s="10">
        <f>CALIBRAZIONEMARCHE!D81</f>
        <v>584.33879828711463</v>
      </c>
      <c r="BJ129" s="10">
        <f>CALIBRAZIONEMARCHE!E81</f>
        <v>559.75996297047197</v>
      </c>
      <c r="BK129" s="10">
        <f>CALIBRAZIONEMARCHE!F81</f>
        <v>548.47995129834771</v>
      </c>
      <c r="BL129" s="10">
        <f>CALIBRAZIONEMARCHE!G81</f>
        <v>559.30784326093419</v>
      </c>
      <c r="BM129" s="10">
        <f>CALIBRAZIONEMARCHE!H81</f>
        <v>577.20185979921962</v>
      </c>
      <c r="BN129" s="10">
        <f>CALIBRAZIONEMARCHE!I81</f>
        <v>565.21755299309382</v>
      </c>
      <c r="BO129" s="10">
        <f>CALIBRAZIONEMARCHE!J81</f>
        <v>585.95710135987474</v>
      </c>
      <c r="BP129" s="10">
        <f>CALIBRAZIONEMARCHE!K81</f>
        <v>624.45751002806242</v>
      </c>
      <c r="BQ129" s="10">
        <f>CALIBRAZIONEMARCHE!L81</f>
        <v>691.33365545949982</v>
      </c>
      <c r="BR129" s="10">
        <f>CALIBRAZIONEMARCHE!M81</f>
        <v>751.09597038402194</v>
      </c>
      <c r="BS129" s="10">
        <f>CALIBRAZIONEMARCHE!N81</f>
        <v>782.65283585090822</v>
      </c>
      <c r="BT129" s="10">
        <f>CALIBRAZIONEMARCHE!O81</f>
        <v>777.90939005350037</v>
      </c>
      <c r="BU129" s="10">
        <f>CALIBRAZIONEMARCHE!P81</f>
        <v>828.08890588078657</v>
      </c>
      <c r="BV129" s="10">
        <f>CALIBRAZIONEMARCHE!Q81</f>
        <v>857.31545091935459</v>
      </c>
      <c r="BW129" s="10">
        <f>CALIBRAZIONEMARCHE!R81</f>
        <v>953.73250991699615</v>
      </c>
      <c r="BX129" s="10">
        <f>CALIBRAZIONEMARCHE!S81</f>
        <v>904.85185525390489</v>
      </c>
      <c r="BY129" s="10">
        <f>CALIBRAZIONEMARCHE!T81</f>
        <v>956.65176970049242</v>
      </c>
      <c r="BZ129" s="10">
        <f>CALIBRAZIONEMARCHE!U81</f>
        <v>972.46293993032964</v>
      </c>
      <c r="CA129" s="10">
        <f>CALIBRAZIONEMARCHE!V81</f>
        <v>1002.5391053315482</v>
      </c>
      <c r="CB129" s="10">
        <f>CALIBRAZIONEMARCHE!W81</f>
        <v>987.1846504679695</v>
      </c>
      <c r="CC129" s="10">
        <f>CALIBRAZIONEMARCHE!X81</f>
        <v>957.46341076052067</v>
      </c>
      <c r="CD129" s="10">
        <f>CALIBRAZIONEMARCHE!Y81</f>
        <v>944.50707812041867</v>
      </c>
      <c r="CE129" s="22"/>
      <c r="CF129" s="22"/>
      <c r="CG129" s="22"/>
      <c r="CH129" s="22"/>
      <c r="CI129" s="22"/>
      <c r="CJ129" s="22"/>
      <c r="CK129" s="22"/>
      <c r="CL129" s="22"/>
      <c r="CM129" s="22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22"/>
      <c r="DC129" s="22"/>
      <c r="DD129" s="22"/>
      <c r="DE129" s="22"/>
      <c r="DF129" s="22"/>
      <c r="DG129" s="22"/>
      <c r="DH129" s="22"/>
      <c r="DI129" s="22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  <c r="EM129" s="22"/>
      <c r="GF129" s="22"/>
      <c r="GG129" s="22"/>
      <c r="GH129" s="22"/>
      <c r="GI129" s="22"/>
      <c r="GJ129" s="22"/>
      <c r="GK129" s="22"/>
      <c r="GL129" s="22"/>
      <c r="GM129" s="22"/>
      <c r="GN129" s="22"/>
      <c r="GO129" s="22"/>
      <c r="GP129" s="22"/>
      <c r="GQ129" s="22"/>
      <c r="GR129" s="22"/>
      <c r="GS129" s="22"/>
      <c r="GT129" s="22"/>
      <c r="GU129" s="22"/>
      <c r="GV129" s="22"/>
      <c r="GW129" s="22"/>
      <c r="GX129" s="22"/>
      <c r="GY129" s="22"/>
      <c r="GZ129" s="22"/>
      <c r="HA129" s="22"/>
      <c r="HB129" s="22"/>
      <c r="HC129" s="22"/>
      <c r="HD129" s="22"/>
      <c r="HE129" s="22"/>
      <c r="HF129" s="22"/>
      <c r="HG129" s="22"/>
      <c r="HH129" s="22"/>
      <c r="HI129" s="22"/>
      <c r="HJ129" s="22"/>
      <c r="HK129" s="22"/>
      <c r="HL129" s="22"/>
      <c r="HM129" s="22"/>
      <c r="HN129" s="22"/>
      <c r="HO129" s="22"/>
      <c r="HP129" s="22"/>
    </row>
    <row r="130" spans="1:224" ht="22" thickTop="1" thickBot="1">
      <c r="A130" s="1" t="s">
        <v>7</v>
      </c>
      <c r="B130" s="2">
        <f t="shared" ref="B130:Y130" si="410">B10</f>
        <v>58649</v>
      </c>
      <c r="C130" s="2">
        <f t="shared" si="410"/>
        <v>61327</v>
      </c>
      <c r="D130" s="2">
        <f t="shared" si="410"/>
        <v>59773</v>
      </c>
      <c r="E130" s="2">
        <f t="shared" si="410"/>
        <v>59404</v>
      </c>
      <c r="F130" s="2">
        <f t="shared" si="410"/>
        <v>59052</v>
      </c>
      <c r="G130" s="2">
        <f t="shared" si="410"/>
        <v>59460</v>
      </c>
      <c r="H130" s="2">
        <f t="shared" si="410"/>
        <v>59657</v>
      </c>
      <c r="I130" s="2">
        <f t="shared" si="410"/>
        <v>60709</v>
      </c>
      <c r="J130" s="2">
        <f t="shared" si="410"/>
        <v>62141</v>
      </c>
      <c r="K130" s="2">
        <f t="shared" si="410"/>
        <v>63543</v>
      </c>
      <c r="L130" s="2">
        <f t="shared" si="410"/>
        <v>65702</v>
      </c>
      <c r="M130" s="2">
        <f t="shared" si="410"/>
        <v>67951</v>
      </c>
      <c r="N130" s="2">
        <f t="shared" si="410"/>
        <v>70454</v>
      </c>
      <c r="O130" s="2">
        <f t="shared" si="410"/>
        <v>72775</v>
      </c>
      <c r="P130" s="2">
        <f t="shared" si="410"/>
        <v>76157</v>
      </c>
      <c r="Q130" s="2">
        <f t="shared" si="410"/>
        <v>79493</v>
      </c>
      <c r="R130" s="2">
        <f t="shared" si="410"/>
        <v>82320</v>
      </c>
      <c r="S130" s="2">
        <f t="shared" si="410"/>
        <v>84216</v>
      </c>
      <c r="T130" s="2">
        <f t="shared" si="410"/>
        <v>85957</v>
      </c>
      <c r="U130" s="2">
        <f t="shared" si="410"/>
        <v>86848</v>
      </c>
      <c r="V130" s="2">
        <f t="shared" si="410"/>
        <v>86729</v>
      </c>
      <c r="W130" s="2">
        <f t="shared" si="410"/>
        <v>85647</v>
      </c>
      <c r="X130" s="2">
        <f t="shared" si="410"/>
        <v>84648</v>
      </c>
      <c r="Y130" s="2">
        <f t="shared" si="410"/>
        <v>84404</v>
      </c>
      <c r="AB130" s="1" t="str">
        <f t="shared" si="381"/>
        <v>40 - 44</v>
      </c>
      <c r="AC130" s="10">
        <f t="shared" si="383"/>
        <v>35383652.333110899</v>
      </c>
      <c r="AD130" s="10">
        <f t="shared" si="383"/>
        <v>40804799.185631551</v>
      </c>
      <c r="AE130" s="10">
        <f t="shared" si="383"/>
        <v>40583165.883051135</v>
      </c>
      <c r="AF130" s="10">
        <f t="shared" si="383"/>
        <v>38427127.239123352</v>
      </c>
      <c r="AG130" s="10">
        <f t="shared" si="383"/>
        <v>37219973.267953217</v>
      </c>
      <c r="AH130" s="10">
        <f t="shared" si="403"/>
        <v>37997855.00354135</v>
      </c>
      <c r="AI130" s="10">
        <f t="shared" si="384"/>
        <v>39115379.962918341</v>
      </c>
      <c r="AJ130" s="10">
        <f t="shared" si="385"/>
        <v>38753333.080876268</v>
      </c>
      <c r="AK130" s="10">
        <f t="shared" si="386"/>
        <v>40889412.301995225</v>
      </c>
      <c r="AL130" s="10">
        <f t="shared" si="387"/>
        <v>44314853.717709191</v>
      </c>
      <c r="AM130" s="10">
        <f t="shared" si="388"/>
        <v>50464460.957338512</v>
      </c>
      <c r="AN130" s="10">
        <f t="shared" si="389"/>
        <v>56431914.521285675</v>
      </c>
      <c r="AO130" s="10">
        <f t="shared" si="390"/>
        <v>60707320.828595661</v>
      </c>
      <c r="AP130" s="10">
        <f t="shared" si="391"/>
        <v>62097305.105488785</v>
      </c>
      <c r="AQ130" s="10">
        <f t="shared" si="392"/>
        <v>68967922.869945526</v>
      </c>
      <c r="AR130" s="10">
        <f t="shared" si="393"/>
        <v>74364950.572066844</v>
      </c>
      <c r="AS130" s="10">
        <f t="shared" si="394"/>
        <v>85553395.789590523</v>
      </c>
      <c r="AT130" s="10">
        <f t="shared" si="395"/>
        <v>82998511.78993541</v>
      </c>
      <c r="AU130" s="10">
        <f t="shared" si="396"/>
        <v>89601868.609992668</v>
      </c>
      <c r="AV130" s="10">
        <f t="shared" si="397"/>
        <v>92145891.784301013</v>
      </c>
      <c r="AW130" s="10">
        <f t="shared" si="398"/>
        <v>95062940.761261225</v>
      </c>
      <c r="AX130" s="10">
        <f t="shared" si="399"/>
        <v>92439190.477074534</v>
      </c>
      <c r="AY130" s="10">
        <f t="shared" si="400"/>
        <v>88610354.111688629</v>
      </c>
      <c r="AZ130" s="10">
        <f t="shared" si="401"/>
        <v>87159319.321845427</v>
      </c>
      <c r="BF130" s="1" t="str">
        <f>CALIBRAZIONEMARCHE!A82</f>
        <v>40 - 44</v>
      </c>
      <c r="BG130" s="10">
        <f>CALIBRAZIONEMARCHE!B82</f>
        <v>603.31211671317328</v>
      </c>
      <c r="BH130" s="10">
        <f>CALIBRAZIONEMARCHE!C82</f>
        <v>665.36434499700863</v>
      </c>
      <c r="BI130" s="10">
        <f>CALIBRAZIONEMARCHE!D82</f>
        <v>678.9548104169296</v>
      </c>
      <c r="BJ130" s="10">
        <f>CALIBRAZIONEMARCHE!E82</f>
        <v>646.87777319916756</v>
      </c>
      <c r="BK130" s="10">
        <f>CALIBRAZIONEMARCHE!F82</f>
        <v>630.291493394859</v>
      </c>
      <c r="BL130" s="10">
        <f>CALIBRAZIONEMARCHE!G82</f>
        <v>639.04902461388076</v>
      </c>
      <c r="BM130" s="10">
        <f>CALIBRAZIONEMARCHE!H82</f>
        <v>655.67125338046401</v>
      </c>
      <c r="BN130" s="10">
        <f>CALIBRAZIONEMARCHE!I82</f>
        <v>638.34576555166893</v>
      </c>
      <c r="BO130" s="10">
        <f>CALIBRAZIONEMARCHE!J82</f>
        <v>658.0102074635945</v>
      </c>
      <c r="BP130" s="10">
        <f>CALIBRAZIONEMARCHE!K82</f>
        <v>697.39945733926936</v>
      </c>
      <c r="BQ130" s="10">
        <f>CALIBRAZIONEMARCHE!L82</f>
        <v>768.08104711178521</v>
      </c>
      <c r="BR130" s="10">
        <f>CALIBRAZIONEMARCHE!M82</f>
        <v>830.47952967999993</v>
      </c>
      <c r="BS130" s="10">
        <f>CALIBRAZIONEMARCHE!N82</f>
        <v>861.65896653980838</v>
      </c>
      <c r="BT130" s="10">
        <f>CALIBRAZIONEMARCHE!O82</f>
        <v>853.2779815250949</v>
      </c>
      <c r="BU130" s="10">
        <f>CALIBRAZIONEMARCHE!P82</f>
        <v>905.60188649691452</v>
      </c>
      <c r="BV130" s="10">
        <f>CALIBRAZIONEMARCHE!Q82</f>
        <v>935.49055353385643</v>
      </c>
      <c r="BW130" s="10">
        <f>CALIBRAZIONEMARCHE!R82</f>
        <v>1039.2783745091172</v>
      </c>
      <c r="BX130" s="10">
        <f>CALIBRAZIONEMARCHE!S82</f>
        <v>985.54326719311553</v>
      </c>
      <c r="BY130" s="10">
        <f>CALIBRAZIONEMARCHE!T82</f>
        <v>1042.4033948368681</v>
      </c>
      <c r="BZ130" s="10">
        <f>CALIBRAZIONEMARCHE!U82</f>
        <v>1061.0018858730311</v>
      </c>
      <c r="CA130" s="10">
        <f>CALIBRAZIONEMARCHE!V82</f>
        <v>1096.0917427995391</v>
      </c>
      <c r="CB130" s="10">
        <f>CALIBRAZIONEMARCHE!W82</f>
        <v>1079.3044762463896</v>
      </c>
      <c r="CC130" s="10">
        <f>CALIBRAZIONEMARCHE!X82</f>
        <v>1046.8097782781474</v>
      </c>
      <c r="CD130" s="10">
        <f>CALIBRAZIONEMARCHE!Y82</f>
        <v>1032.6444164002348</v>
      </c>
      <c r="CE130" s="22"/>
      <c r="CF130" s="22"/>
      <c r="CG130" s="22"/>
      <c r="CH130" s="22"/>
      <c r="CI130" s="22"/>
      <c r="CJ130" s="22"/>
      <c r="CK130" s="22"/>
      <c r="CL130" s="22"/>
      <c r="CM130" s="22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22"/>
      <c r="DC130" s="22"/>
      <c r="DD130" s="22"/>
      <c r="DE130" s="22"/>
      <c r="DF130" s="22"/>
      <c r="DG130" s="22"/>
      <c r="DH130" s="22"/>
      <c r="DI130" s="22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  <c r="DU130" s="14"/>
      <c r="DV130" s="14"/>
      <c r="DW130" s="14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GF130" s="22"/>
      <c r="GG130" s="22"/>
      <c r="GH130" s="22"/>
      <c r="GI130" s="22"/>
      <c r="GJ130" s="22"/>
      <c r="GK130" s="22"/>
      <c r="GL130" s="22"/>
      <c r="GM130" s="22"/>
      <c r="GN130" s="22"/>
      <c r="GO130" s="22"/>
      <c r="GP130" s="22"/>
      <c r="GQ130" s="22"/>
      <c r="GR130" s="22"/>
      <c r="GS130" s="22"/>
      <c r="GT130" s="22"/>
      <c r="GU130" s="22"/>
      <c r="GV130" s="22"/>
      <c r="GW130" s="22"/>
      <c r="GX130" s="22"/>
      <c r="GY130" s="22"/>
      <c r="GZ130" s="22"/>
      <c r="HA130" s="22"/>
      <c r="HB130" s="22"/>
      <c r="HC130" s="22"/>
      <c r="HD130" s="22"/>
      <c r="HE130" s="22"/>
      <c r="HF130" s="22"/>
      <c r="HG130" s="22"/>
      <c r="HH130" s="22"/>
      <c r="HI130" s="22"/>
      <c r="HJ130" s="22"/>
      <c r="HK130" s="22"/>
      <c r="HL130" s="22"/>
      <c r="HM130" s="22"/>
      <c r="HN130" s="22"/>
      <c r="HO130" s="22"/>
      <c r="HP130" s="22"/>
    </row>
    <row r="131" spans="1:224" ht="22" thickTop="1" thickBot="1">
      <c r="A131" s="1" t="s">
        <v>8</v>
      </c>
      <c r="B131" s="2">
        <f t="shared" ref="B131:Y131" si="411">B11</f>
        <v>58006</v>
      </c>
      <c r="C131" s="2">
        <f t="shared" si="411"/>
        <v>55871</v>
      </c>
      <c r="D131" s="2">
        <f t="shared" si="411"/>
        <v>56946</v>
      </c>
      <c r="E131" s="2">
        <f t="shared" si="411"/>
        <v>57168</v>
      </c>
      <c r="F131" s="2">
        <f t="shared" si="411"/>
        <v>57548</v>
      </c>
      <c r="G131" s="2">
        <f t="shared" si="411"/>
        <v>58158</v>
      </c>
      <c r="H131" s="2">
        <f t="shared" si="411"/>
        <v>60853</v>
      </c>
      <c r="I131" s="2">
        <f t="shared" si="411"/>
        <v>59460</v>
      </c>
      <c r="J131" s="2">
        <f t="shared" si="411"/>
        <v>59264</v>
      </c>
      <c r="K131" s="2">
        <f t="shared" si="411"/>
        <v>58942</v>
      </c>
      <c r="L131" s="2">
        <f t="shared" si="411"/>
        <v>59385</v>
      </c>
      <c r="M131" s="2">
        <f t="shared" si="411"/>
        <v>59597</v>
      </c>
      <c r="N131" s="2">
        <f t="shared" si="411"/>
        <v>60670</v>
      </c>
      <c r="O131" s="2">
        <f t="shared" si="411"/>
        <v>62216</v>
      </c>
      <c r="P131" s="2">
        <f t="shared" si="411"/>
        <v>64123</v>
      </c>
      <c r="Q131" s="2">
        <f t="shared" si="411"/>
        <v>66633</v>
      </c>
      <c r="R131" s="2">
        <f t="shared" si="411"/>
        <v>69290</v>
      </c>
      <c r="S131" s="2">
        <f t="shared" si="411"/>
        <v>72049</v>
      </c>
      <c r="T131" s="2">
        <f t="shared" si="411"/>
        <v>74567</v>
      </c>
      <c r="U131" s="2">
        <f t="shared" si="411"/>
        <v>77663</v>
      </c>
      <c r="V131" s="2">
        <f t="shared" si="411"/>
        <v>80739</v>
      </c>
      <c r="W131" s="2">
        <f t="shared" si="411"/>
        <v>83432</v>
      </c>
      <c r="X131" s="2">
        <f t="shared" si="411"/>
        <v>84844</v>
      </c>
      <c r="Y131" s="2">
        <f t="shared" si="411"/>
        <v>87015</v>
      </c>
      <c r="AB131" s="1" t="str">
        <f t="shared" si="381"/>
        <v>45 - 49</v>
      </c>
      <c r="AC131" s="10">
        <f t="shared" si="383"/>
        <v>42922204.590744205</v>
      </c>
      <c r="AD131" s="10">
        <f t="shared" si="383"/>
        <v>45504110.925111942</v>
      </c>
      <c r="AE131" s="10">
        <f t="shared" si="383"/>
        <v>47206843.344054587</v>
      </c>
      <c r="AF131" s="10">
        <f t="shared" si="383"/>
        <v>45010650.839802109</v>
      </c>
      <c r="AG131" s="10">
        <f t="shared" si="383"/>
        <v>43982480.334259965</v>
      </c>
      <c r="AH131" s="10">
        <f t="shared" si="403"/>
        <v>44867953.261438802</v>
      </c>
      <c r="AI131" s="10">
        <f t="shared" si="384"/>
        <v>47923955.700096421</v>
      </c>
      <c r="AJ131" s="10">
        <f t="shared" si="385"/>
        <v>45327228.31348756</v>
      </c>
      <c r="AK131" s="10">
        <f t="shared" si="386"/>
        <v>46269728.285294436</v>
      </c>
      <c r="AL131" s="10">
        <f t="shared" si="387"/>
        <v>48426370.450356454</v>
      </c>
      <c r="AM131" s="10">
        <f t="shared" si="388"/>
        <v>53318961.722419336</v>
      </c>
      <c r="AN131" s="10">
        <f t="shared" si="389"/>
        <v>57374188.014495537</v>
      </c>
      <c r="AO131" s="10">
        <f t="shared" si="390"/>
        <v>60064032.636360988</v>
      </c>
      <c r="AP131" s="10">
        <f t="shared" si="391"/>
        <v>60431390.203407772</v>
      </c>
      <c r="AQ131" s="10">
        <f t="shared" si="392"/>
        <v>65474241.354241975</v>
      </c>
      <c r="AR131" s="10">
        <f t="shared" si="393"/>
        <v>69608215.974055514</v>
      </c>
      <c r="AS131" s="10">
        <f t="shared" si="394"/>
        <v>79653986.075827777</v>
      </c>
      <c r="AT131" s="10">
        <f t="shared" si="395"/>
        <v>77832767.398897409</v>
      </c>
      <c r="AU131" s="10">
        <f t="shared" si="396"/>
        <v>84492653.297467932</v>
      </c>
      <c r="AV131" s="10">
        <f t="shared" si="397"/>
        <v>88927915.995291516</v>
      </c>
      <c r="AW131" s="10">
        <f t="shared" si="398"/>
        <v>94973347.403645247</v>
      </c>
      <c r="AX131" s="10">
        <f t="shared" si="399"/>
        <v>96638038.378278553</v>
      </c>
      <c r="AY131" s="10">
        <f t="shared" si="400"/>
        <v>95314808.384405449</v>
      </c>
      <c r="AZ131" s="10">
        <f t="shared" si="401"/>
        <v>96430939.663221255</v>
      </c>
      <c r="BF131" s="1" t="str">
        <f>CALIBRAZIONEMARCHE!A83</f>
        <v>45 - 49</v>
      </c>
      <c r="BG131" s="10">
        <f>CALIBRAZIONEMARCHE!B83</f>
        <v>739.96146244775036</v>
      </c>
      <c r="BH131" s="10">
        <f>CALIBRAZIONEMARCHE!C83</f>
        <v>814.44955209521834</v>
      </c>
      <c r="BI131" s="10">
        <f>CALIBRAZIONEMARCHE!D83</f>
        <v>828.97557939196054</v>
      </c>
      <c r="BJ131" s="10">
        <f>CALIBRAZIONEMARCHE!E83</f>
        <v>787.33996011408669</v>
      </c>
      <c r="BK131" s="10">
        <f>CALIBRAZIONEMARCHE!F83</f>
        <v>764.27469823903459</v>
      </c>
      <c r="BL131" s="10">
        <f>CALIBRAZIONEMARCHE!G83</f>
        <v>771.48377285049014</v>
      </c>
      <c r="BM131" s="10">
        <f>CALIBRAZIONEMARCHE!H83</f>
        <v>787.5364517788181</v>
      </c>
      <c r="BN131" s="10">
        <f>CALIBRAZIONEMARCHE!I83</f>
        <v>762.31463695740933</v>
      </c>
      <c r="BO131" s="10">
        <f>CALIBRAZIONEMARCHE!J83</f>
        <v>780.73920567788934</v>
      </c>
      <c r="BP131" s="10">
        <f>CALIBRAZIONEMARCHE!K83</f>
        <v>821.5936081292873</v>
      </c>
      <c r="BQ131" s="10">
        <f>CALIBRAZIONEMARCHE!L83</f>
        <v>897.85234861361175</v>
      </c>
      <c r="BR131" s="10">
        <f>CALIBRAZIONEMARCHE!M83</f>
        <v>962.70261950258464</v>
      </c>
      <c r="BS131" s="10">
        <f>CALIBRAZIONEMARCHE!N83</f>
        <v>990.01207576002946</v>
      </c>
      <c r="BT131" s="10">
        <f>CALIBRAZIONEMARCHE!O83</f>
        <v>971.31590271646803</v>
      </c>
      <c r="BU131" s="10">
        <f>CALIBRAZIONEMARCHE!P83</f>
        <v>1021.0726471662582</v>
      </c>
      <c r="BV131" s="10">
        <f>CALIBRAZIONEMARCHE!Q83</f>
        <v>1044.6507882589035</v>
      </c>
      <c r="BW131" s="10">
        <f>CALIBRAZIONEMARCHE!R83</f>
        <v>1149.5740521839771</v>
      </c>
      <c r="BX131" s="10">
        <f>CALIBRAZIONEMARCHE!S83</f>
        <v>1080.2754708448058</v>
      </c>
      <c r="BY131" s="10">
        <f>CALIBRAZIONEMARCHE!T83</f>
        <v>1133.1105354576143</v>
      </c>
      <c r="BZ131" s="10">
        <f>CALIBRAZIONEMARCHE!U83</f>
        <v>1145.0486846412257</v>
      </c>
      <c r="CA131" s="10">
        <f>CALIBRAZIONEMARCHE!V83</f>
        <v>1176.3007642359362</v>
      </c>
      <c r="CB131" s="10">
        <f>CALIBRAZIONEMARCHE!W83</f>
        <v>1158.2850510389126</v>
      </c>
      <c r="CC131" s="10">
        <f>CALIBRAZIONEMARCHE!X83</f>
        <v>1123.4124791901072</v>
      </c>
      <c r="CD131" s="10">
        <f>CALIBRAZIONEMARCHE!Y83</f>
        <v>1108.2105345425646</v>
      </c>
      <c r="CE131" s="22"/>
      <c r="CF131" s="22"/>
      <c r="CG131" s="22"/>
      <c r="CH131" s="22"/>
      <c r="CI131" s="22"/>
      <c r="CJ131" s="22"/>
      <c r="CK131" s="22"/>
      <c r="CL131" s="22"/>
      <c r="CM131" s="22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22"/>
      <c r="DC131" s="22"/>
      <c r="DD131" s="22"/>
      <c r="DE131" s="22"/>
      <c r="DF131" s="22"/>
      <c r="DG131" s="22"/>
      <c r="DH131" s="22"/>
      <c r="DI131" s="22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  <c r="EM131" s="22"/>
      <c r="GF131" s="22"/>
      <c r="GG131" s="22"/>
      <c r="GH131" s="22"/>
      <c r="GI131" s="22"/>
      <c r="GJ131" s="22"/>
      <c r="GK131" s="22"/>
      <c r="GL131" s="22"/>
      <c r="GM131" s="22"/>
      <c r="GN131" s="22"/>
      <c r="GO131" s="22"/>
      <c r="GP131" s="22"/>
      <c r="GQ131" s="22"/>
      <c r="GR131" s="22"/>
      <c r="GS131" s="22"/>
      <c r="GT131" s="22"/>
      <c r="GU131" s="22"/>
      <c r="GV131" s="22"/>
      <c r="GW131" s="22"/>
      <c r="GX131" s="22"/>
      <c r="GY131" s="22"/>
      <c r="GZ131" s="22"/>
      <c r="HA131" s="22"/>
      <c r="HB131" s="22"/>
      <c r="HC131" s="22"/>
      <c r="HD131" s="22"/>
      <c r="HE131" s="22"/>
      <c r="HF131" s="22"/>
      <c r="HG131" s="22"/>
      <c r="HH131" s="22"/>
      <c r="HI131" s="22"/>
      <c r="HJ131" s="22"/>
      <c r="HK131" s="22"/>
      <c r="HL131" s="22"/>
      <c r="HM131" s="22"/>
      <c r="HN131" s="22"/>
      <c r="HO131" s="22"/>
      <c r="HP131" s="22"/>
    </row>
    <row r="132" spans="1:224" ht="22" thickTop="1" thickBot="1">
      <c r="A132" s="1" t="s">
        <v>9</v>
      </c>
      <c r="B132" s="2">
        <f t="shared" ref="B132:Y132" si="412">B12</f>
        <v>51722</v>
      </c>
      <c r="C132" s="2">
        <f t="shared" si="412"/>
        <v>53306</v>
      </c>
      <c r="D132" s="2">
        <f t="shared" si="412"/>
        <v>55490</v>
      </c>
      <c r="E132" s="2">
        <f t="shared" si="412"/>
        <v>57096</v>
      </c>
      <c r="F132" s="2">
        <f t="shared" si="412"/>
        <v>57817</v>
      </c>
      <c r="G132" s="2">
        <f t="shared" si="412"/>
        <v>57339</v>
      </c>
      <c r="H132" s="2">
        <f t="shared" si="412"/>
        <v>55191</v>
      </c>
      <c r="I132" s="2">
        <f t="shared" si="412"/>
        <v>56217</v>
      </c>
      <c r="J132" s="2">
        <f t="shared" si="412"/>
        <v>56538</v>
      </c>
      <c r="K132" s="2">
        <f t="shared" si="412"/>
        <v>57013</v>
      </c>
      <c r="L132" s="2">
        <f t="shared" si="412"/>
        <v>57674</v>
      </c>
      <c r="M132" s="2">
        <f t="shared" si="412"/>
        <v>60426</v>
      </c>
      <c r="N132" s="2">
        <f t="shared" si="412"/>
        <v>59015</v>
      </c>
      <c r="O132" s="2">
        <f t="shared" si="412"/>
        <v>58872</v>
      </c>
      <c r="P132" s="2">
        <f t="shared" si="412"/>
        <v>58819</v>
      </c>
      <c r="Q132" s="2">
        <f t="shared" si="412"/>
        <v>59594</v>
      </c>
      <c r="R132" s="2">
        <f t="shared" si="412"/>
        <v>60006</v>
      </c>
      <c r="S132" s="2">
        <f t="shared" si="412"/>
        <v>61412</v>
      </c>
      <c r="T132" s="2">
        <f t="shared" si="412"/>
        <v>63252</v>
      </c>
      <c r="U132" s="2">
        <f t="shared" si="412"/>
        <v>65050</v>
      </c>
      <c r="V132" s="2">
        <f t="shared" si="412"/>
        <v>67583</v>
      </c>
      <c r="W132" s="2">
        <f t="shared" si="412"/>
        <v>70118</v>
      </c>
      <c r="X132" s="2">
        <f t="shared" si="412"/>
        <v>72533</v>
      </c>
      <c r="Y132" s="2">
        <f t="shared" si="412"/>
        <v>75012</v>
      </c>
      <c r="AB132" s="1" t="str">
        <f t="shared" si="381"/>
        <v>50 - 54</v>
      </c>
      <c r="AC132" s="10">
        <f t="shared" si="383"/>
        <v>47786802.66635526</v>
      </c>
      <c r="AD132" s="10">
        <f t="shared" si="383"/>
        <v>54348534.354464404</v>
      </c>
      <c r="AE132" s="10">
        <f t="shared" si="383"/>
        <v>57720518.216695487</v>
      </c>
      <c r="AF132" s="10">
        <f t="shared" si="383"/>
        <v>56526182.580188476</v>
      </c>
      <c r="AG132" s="10">
        <f t="shared" si="383"/>
        <v>55661243.615330391</v>
      </c>
      <c r="AH132" s="10">
        <f t="shared" si="403"/>
        <v>55798496.838899724</v>
      </c>
      <c r="AI132" s="10">
        <f t="shared" si="384"/>
        <v>54876110.996717922</v>
      </c>
      <c r="AJ132" s="10">
        <f t="shared" si="385"/>
        <v>54126711.891842887</v>
      </c>
      <c r="AK132" s="10">
        <f t="shared" si="386"/>
        <v>55737668.310280286</v>
      </c>
      <c r="AL132" s="10">
        <f t="shared" si="387"/>
        <v>59089314.948721513</v>
      </c>
      <c r="AM132" s="10">
        <f t="shared" si="388"/>
        <v>65203605.609594218</v>
      </c>
      <c r="AN132" s="10">
        <f t="shared" si="389"/>
        <v>73044553.061590031</v>
      </c>
      <c r="AO132" s="10">
        <f t="shared" si="390"/>
        <v>73075743.789284617</v>
      </c>
      <c r="AP132" s="10">
        <f t="shared" si="391"/>
        <v>71150900.610103622</v>
      </c>
      <c r="AQ132" s="10">
        <f t="shared" si="392"/>
        <v>74231624.584472746</v>
      </c>
      <c r="AR132" s="10">
        <f t="shared" si="393"/>
        <v>76307286.919019893</v>
      </c>
      <c r="AS132" s="10">
        <f t="shared" si="394"/>
        <v>83690632.53042312</v>
      </c>
      <c r="AT132" s="10">
        <f t="shared" si="395"/>
        <v>79497076.681323141</v>
      </c>
      <c r="AU132" s="10">
        <f t="shared" si="396"/>
        <v>84619682.772555515</v>
      </c>
      <c r="AV132" s="10">
        <f t="shared" si="397"/>
        <v>86410300.188198954</v>
      </c>
      <c r="AW132" s="10">
        <f t="shared" si="398"/>
        <v>90339467.140829369</v>
      </c>
      <c r="AX132" s="10">
        <f t="shared" si="399"/>
        <v>92292551.095350802</v>
      </c>
      <c r="AY132" s="10">
        <f t="shared" si="400"/>
        <v>92596924.76359047</v>
      </c>
      <c r="AZ132" s="10">
        <f t="shared" si="401"/>
        <v>94465819.925291806</v>
      </c>
      <c r="BF132" s="1" t="str">
        <f>CALIBRAZIONEMARCHE!A84</f>
        <v>50 - 54</v>
      </c>
      <c r="BG132" s="10">
        <f>CALIBRAZIONEMARCHE!B84</f>
        <v>923.91637342630338</v>
      </c>
      <c r="BH132" s="10">
        <f>CALIBRAZIONEMARCHE!C84</f>
        <v>1019.5575423866808</v>
      </c>
      <c r="BI132" s="10">
        <f>CALIBRAZIONEMARCHE!D84</f>
        <v>1040.1967600774101</v>
      </c>
      <c r="BJ132" s="10">
        <f>CALIBRAZIONEMARCHE!E84</f>
        <v>990.02001156277981</v>
      </c>
      <c r="BK132" s="10">
        <f>CALIBRAZIONEMARCHE!F84</f>
        <v>962.71414316430105</v>
      </c>
      <c r="BL132" s="10">
        <f>CALIBRAZIONEMARCHE!G84</f>
        <v>973.13341423637883</v>
      </c>
      <c r="BM132" s="10">
        <f>CALIBRAZIONEMARCHE!H84</f>
        <v>994.29455883600451</v>
      </c>
      <c r="BN132" s="10">
        <f>CALIBRAZIONEMARCHE!I84</f>
        <v>962.8175087934768</v>
      </c>
      <c r="BO132" s="10">
        <f>CALIBRAZIONEMARCHE!J84</f>
        <v>985.84435795889999</v>
      </c>
      <c r="BP132" s="10">
        <f>CALIBRAZIONEMARCHE!K84</f>
        <v>1036.4182721260329</v>
      </c>
      <c r="BQ132" s="10">
        <f>CALIBRAZIONEMARCHE!L84</f>
        <v>1130.5545932238829</v>
      </c>
      <c r="BR132" s="10">
        <f>CALIBRAZIONEMARCHE!M84</f>
        <v>1208.8265491938905</v>
      </c>
      <c r="BS132" s="10">
        <f>CALIBRAZIONEMARCHE!N84</f>
        <v>1238.2571175003748</v>
      </c>
      <c r="BT132" s="10">
        <f>CALIBRAZIONEMARCHE!O84</f>
        <v>1208.5694491456657</v>
      </c>
      <c r="BU132" s="10">
        <f>CALIBRAZIONEMARCHE!P84</f>
        <v>1262.0347946152222</v>
      </c>
      <c r="BV132" s="10">
        <f>CALIBRAZIONEMARCHE!Q84</f>
        <v>1280.4525106389888</v>
      </c>
      <c r="BW132" s="10">
        <f>CALIBRAZIONEMARCHE!R84</f>
        <v>1394.7044050665454</v>
      </c>
      <c r="BX132" s="10">
        <f>CALIBRAZIONEMARCHE!S84</f>
        <v>1294.4876682297131</v>
      </c>
      <c r="BY132" s="10">
        <f>CALIBRAZIONEMARCHE!T84</f>
        <v>1337.8182946397824</v>
      </c>
      <c r="BZ132" s="10">
        <f>CALIBRAZIONEMARCHE!U84</f>
        <v>1328.3674125780008</v>
      </c>
      <c r="CA132" s="10">
        <f>CALIBRAZIONEMARCHE!V84</f>
        <v>1336.718807108731</v>
      </c>
      <c r="CB132" s="10">
        <f>CALIBRAZIONEMARCHE!W84</f>
        <v>1316.2462006239596</v>
      </c>
      <c r="CC132" s="10">
        <f>CALIBRAZIONEMARCHE!X84</f>
        <v>1276.6178810140277</v>
      </c>
      <c r="CD132" s="10">
        <f>CALIBRAZIONEMARCHE!Y84</f>
        <v>1259.342770827225</v>
      </c>
      <c r="CE132" s="22"/>
      <c r="CF132" s="22"/>
      <c r="CG132" s="22"/>
      <c r="CH132" s="22"/>
      <c r="CI132" s="22"/>
      <c r="CJ132" s="22"/>
      <c r="CK132" s="22"/>
      <c r="CL132" s="22"/>
      <c r="CM132" s="22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22"/>
      <c r="DC132" s="22"/>
      <c r="DD132" s="22"/>
      <c r="DE132" s="22"/>
      <c r="DF132" s="22"/>
      <c r="DG132" s="22"/>
      <c r="DH132" s="22"/>
      <c r="DI132" s="22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  <c r="EM132" s="22"/>
      <c r="GF132" s="22"/>
      <c r="GG132" s="22"/>
      <c r="GH132" s="22"/>
      <c r="GI132" s="22"/>
      <c r="GJ132" s="22"/>
      <c r="GK132" s="22"/>
      <c r="GL132" s="22"/>
      <c r="GM132" s="22"/>
      <c r="GN132" s="22"/>
      <c r="GO132" s="22"/>
      <c r="GP132" s="22"/>
      <c r="GQ132" s="22"/>
      <c r="GR132" s="22"/>
      <c r="GS132" s="22"/>
      <c r="GT132" s="22"/>
      <c r="GU132" s="22"/>
      <c r="GV132" s="22"/>
      <c r="GW132" s="22"/>
      <c r="GX132" s="22"/>
      <c r="GY132" s="22"/>
      <c r="GZ132" s="22"/>
      <c r="HA132" s="22"/>
      <c r="HB132" s="22"/>
      <c r="HC132" s="22"/>
      <c r="HD132" s="22"/>
      <c r="HE132" s="22"/>
      <c r="HF132" s="22"/>
      <c r="HG132" s="22"/>
      <c r="HH132" s="22"/>
      <c r="HI132" s="22"/>
      <c r="HJ132" s="22"/>
      <c r="HK132" s="22"/>
      <c r="HL132" s="22"/>
      <c r="HM132" s="22"/>
      <c r="HN132" s="22"/>
      <c r="HO132" s="22"/>
      <c r="HP132" s="22"/>
    </row>
    <row r="133" spans="1:224" ht="22" thickTop="1" thickBot="1">
      <c r="A133" s="1" t="s">
        <v>10</v>
      </c>
      <c r="B133" s="2">
        <f t="shared" ref="B133:Y133" si="413">B13</f>
        <v>48687</v>
      </c>
      <c r="C133" s="2">
        <f t="shared" si="413"/>
        <v>47911</v>
      </c>
      <c r="D133" s="2">
        <f t="shared" si="413"/>
        <v>47612</v>
      </c>
      <c r="E133" s="2">
        <f t="shared" si="413"/>
        <v>47865</v>
      </c>
      <c r="F133" s="2">
        <f t="shared" si="413"/>
        <v>49111</v>
      </c>
      <c r="G133" s="2">
        <f t="shared" si="413"/>
        <v>50630</v>
      </c>
      <c r="H133" s="2">
        <f t="shared" si="413"/>
        <v>52256</v>
      </c>
      <c r="I133" s="2">
        <f t="shared" si="413"/>
        <v>54462</v>
      </c>
      <c r="J133" s="2">
        <f t="shared" si="413"/>
        <v>56055</v>
      </c>
      <c r="K133" s="2">
        <f t="shared" si="413"/>
        <v>56849</v>
      </c>
      <c r="L133" s="2">
        <f t="shared" si="413"/>
        <v>56483</v>
      </c>
      <c r="M133" s="2">
        <f t="shared" si="413"/>
        <v>54387</v>
      </c>
      <c r="N133" s="2">
        <f t="shared" si="413"/>
        <v>55292</v>
      </c>
      <c r="O133" s="2">
        <f t="shared" si="413"/>
        <v>55642</v>
      </c>
      <c r="P133" s="2">
        <f t="shared" si="413"/>
        <v>56311</v>
      </c>
      <c r="Q133" s="2">
        <f t="shared" si="413"/>
        <v>57147</v>
      </c>
      <c r="R133" s="2">
        <f t="shared" si="413"/>
        <v>59920</v>
      </c>
      <c r="S133" s="2">
        <f t="shared" si="413"/>
        <v>58809</v>
      </c>
      <c r="T133" s="2">
        <f t="shared" si="413"/>
        <v>58866</v>
      </c>
      <c r="U133" s="2">
        <f t="shared" si="413"/>
        <v>58953</v>
      </c>
      <c r="V133" s="2">
        <f t="shared" si="413"/>
        <v>59612</v>
      </c>
      <c r="W133" s="2">
        <f t="shared" si="413"/>
        <v>60108</v>
      </c>
      <c r="X133" s="2">
        <f t="shared" si="413"/>
        <v>61468</v>
      </c>
      <c r="Y133" s="2">
        <f t="shared" si="413"/>
        <v>63214</v>
      </c>
      <c r="AB133" s="1" t="str">
        <f t="shared" si="381"/>
        <v>55 - 59</v>
      </c>
      <c r="AC133" s="10">
        <f t="shared" si="383"/>
        <v>55185936.815607354</v>
      </c>
      <c r="AD133" s="10">
        <f t="shared" si="383"/>
        <v>60195309.656932972</v>
      </c>
      <c r="AE133" s="10">
        <f t="shared" si="383"/>
        <v>61311066.897754595</v>
      </c>
      <c r="AF133" s="10">
        <f t="shared" si="383"/>
        <v>58941321.696473829</v>
      </c>
      <c r="AG133" s="10">
        <f t="shared" si="383"/>
        <v>59094289.293418691</v>
      </c>
      <c r="AH133" s="10">
        <f t="shared" si="403"/>
        <v>61890324.456275061</v>
      </c>
      <c r="AI133" s="10">
        <f t="shared" si="384"/>
        <v>65603779.453711994</v>
      </c>
      <c r="AJ133" s="10">
        <f t="shared" si="385"/>
        <v>66559936.583079442</v>
      </c>
      <c r="AK133" s="10">
        <f t="shared" si="386"/>
        <v>70527494.051816002</v>
      </c>
      <c r="AL133" s="10">
        <f t="shared" si="387"/>
        <v>75616540.202174768</v>
      </c>
      <c r="AM133" s="10">
        <f t="shared" si="388"/>
        <v>82424092.294019178</v>
      </c>
      <c r="AN133" s="10">
        <f t="shared" si="389"/>
        <v>85359705.716834098</v>
      </c>
      <c r="AO133" s="10">
        <f t="shared" si="390"/>
        <v>89429216.806080133</v>
      </c>
      <c r="AP133" s="10">
        <f t="shared" si="391"/>
        <v>88380815.028673992</v>
      </c>
      <c r="AQ133" s="10">
        <f t="shared" si="392"/>
        <v>93992480.324700981</v>
      </c>
      <c r="AR133" s="10">
        <f t="shared" si="393"/>
        <v>97409768.712159097</v>
      </c>
      <c r="AS133" s="10">
        <f t="shared" si="394"/>
        <v>111994444.1922874</v>
      </c>
      <c r="AT133" s="10">
        <f t="shared" si="395"/>
        <v>102724250.99393424</v>
      </c>
      <c r="AU133" s="10">
        <f t="shared" si="396"/>
        <v>107026602.39964797</v>
      </c>
      <c r="AV133" s="10">
        <f t="shared" si="397"/>
        <v>107223446.23847322</v>
      </c>
      <c r="AW133" s="10">
        <f t="shared" si="398"/>
        <v>109963881.92231546</v>
      </c>
      <c r="AX133" s="10">
        <f t="shared" si="399"/>
        <v>109180661.16139944</v>
      </c>
      <c r="AY133" s="10">
        <f t="shared" si="400"/>
        <v>108289492.22594264</v>
      </c>
      <c r="AZ133" s="10">
        <f t="shared" si="401"/>
        <v>109858467.68810979</v>
      </c>
      <c r="BF133" s="1" t="str">
        <f>CALIBRAZIONEMARCHE!A85</f>
        <v>55 - 59</v>
      </c>
      <c r="BG133" s="10">
        <f>CALIBRAZIONEMARCHE!B85</f>
        <v>1133.484026857423</v>
      </c>
      <c r="BH133" s="10">
        <f>CALIBRAZIONEMARCHE!C85</f>
        <v>1256.3985234483307</v>
      </c>
      <c r="BI133" s="10">
        <f>CALIBRAZIONEMARCHE!D85</f>
        <v>1287.722987855049</v>
      </c>
      <c r="BJ133" s="10">
        <f>CALIBRAZIONEMARCHE!E85</f>
        <v>1231.407535704039</v>
      </c>
      <c r="BK133" s="10">
        <f>CALIBRAZIONEMARCHE!F85</f>
        <v>1203.2801061558243</v>
      </c>
      <c r="BL133" s="10">
        <f>CALIBRAZIONEMARCHE!G85</f>
        <v>1222.4041962527169</v>
      </c>
      <c r="BM133" s="10">
        <f>CALIBRAZIONEMARCHE!H85</f>
        <v>1255.4305621117574</v>
      </c>
      <c r="BN133" s="10">
        <f>CALIBRAZIONEMARCHE!I85</f>
        <v>1222.1353711409688</v>
      </c>
      <c r="BO133" s="10">
        <f>CALIBRAZIONEMARCHE!J85</f>
        <v>1258.1838203874054</v>
      </c>
      <c r="BP133" s="10">
        <f>CALIBRAZIONEMARCHE!K85</f>
        <v>1330.1296452386985</v>
      </c>
      <c r="BQ133" s="10">
        <f>CALIBRAZIONEMARCHE!L85</f>
        <v>1459.2725650907207</v>
      </c>
      <c r="BR133" s="10">
        <f>CALIBRAZIONEMARCHE!M85</f>
        <v>1569.4872987448121</v>
      </c>
      <c r="BS133" s="10">
        <f>CALIBRAZIONEMARCHE!N85</f>
        <v>1617.3988426188262</v>
      </c>
      <c r="BT133" s="10">
        <f>CALIBRAZIONEMARCHE!O85</f>
        <v>1588.383146340426</v>
      </c>
      <c r="BU133" s="10">
        <f>CALIBRAZIONEMARCHE!P85</f>
        <v>1669.1673087798295</v>
      </c>
      <c r="BV133" s="10">
        <f>CALIBRAZIONEMARCHE!Q85</f>
        <v>1704.5473727782578</v>
      </c>
      <c r="BW133" s="10">
        <f>CALIBRAZIONEMARCHE!R85</f>
        <v>1869.066158082233</v>
      </c>
      <c r="BX133" s="10">
        <f>CALIBRAZIONEMARCHE!S85</f>
        <v>1746.7437125938927</v>
      </c>
      <c r="BY133" s="10">
        <f>CALIBRAZIONEMARCHE!T85</f>
        <v>1818.1395440432163</v>
      </c>
      <c r="BZ133" s="10">
        <f>CALIBRAZIONEMARCHE!U85</f>
        <v>1818.7954173404785</v>
      </c>
      <c r="CA133" s="10">
        <f>CALIBRAZIONEMARCHE!V85</f>
        <v>1844.6601677903016</v>
      </c>
      <c r="CB133" s="10">
        <f>CALIBRAZIONEMARCHE!W85</f>
        <v>1816.4081513508925</v>
      </c>
      <c r="CC133" s="10">
        <f>CALIBRAZIONEMARCHE!X85</f>
        <v>1761.7214196971211</v>
      </c>
      <c r="CD133" s="10">
        <f>CALIBRAZIONEMARCHE!Y85</f>
        <v>1737.8819199561772</v>
      </c>
      <c r="CE133" s="22"/>
      <c r="CF133" s="22"/>
      <c r="CG133" s="22"/>
      <c r="CH133" s="22"/>
      <c r="CI133" s="22"/>
      <c r="CJ133" s="22"/>
      <c r="CK133" s="22"/>
      <c r="CL133" s="22"/>
      <c r="CM133" s="22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22"/>
      <c r="DC133" s="22"/>
      <c r="DD133" s="22"/>
      <c r="DE133" s="22"/>
      <c r="DF133" s="22"/>
      <c r="DG133" s="22"/>
      <c r="DH133" s="22"/>
      <c r="DI133" s="22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GF133" s="22"/>
      <c r="GG133" s="22"/>
      <c r="GH133" s="22"/>
      <c r="GI133" s="22"/>
      <c r="GJ133" s="22"/>
      <c r="GK133" s="22"/>
      <c r="GL133" s="22"/>
      <c r="GM133" s="22"/>
      <c r="GN133" s="22"/>
      <c r="GO133" s="22"/>
      <c r="GP133" s="22"/>
      <c r="GQ133" s="22"/>
      <c r="GR133" s="22"/>
      <c r="GS133" s="22"/>
      <c r="GT133" s="22"/>
      <c r="GU133" s="22"/>
      <c r="GV133" s="22"/>
      <c r="GW133" s="22"/>
      <c r="GX133" s="22"/>
      <c r="GY133" s="22"/>
      <c r="GZ133" s="22"/>
      <c r="HA133" s="22"/>
      <c r="HB133" s="22"/>
      <c r="HC133" s="22"/>
      <c r="HD133" s="22"/>
      <c r="HE133" s="22"/>
      <c r="HF133" s="22"/>
      <c r="HG133" s="22"/>
      <c r="HH133" s="22"/>
      <c r="HI133" s="22"/>
      <c r="HJ133" s="22"/>
      <c r="HK133" s="22"/>
      <c r="HL133" s="22"/>
      <c r="HM133" s="22"/>
      <c r="HN133" s="22"/>
      <c r="HO133" s="22"/>
      <c r="HP133" s="22"/>
    </row>
    <row r="134" spans="1:224" ht="22" thickTop="1" thickBot="1">
      <c r="A134" s="1" t="s">
        <v>11</v>
      </c>
      <c r="B134" s="2">
        <f t="shared" ref="B134:Y134" si="414">B14</f>
        <v>47607</v>
      </c>
      <c r="C134" s="2">
        <f t="shared" si="414"/>
        <v>48131</v>
      </c>
      <c r="D134" s="2">
        <f t="shared" si="414"/>
        <v>47818</v>
      </c>
      <c r="E134" s="2">
        <f t="shared" si="414"/>
        <v>47501</v>
      </c>
      <c r="F134" s="2">
        <f t="shared" si="414"/>
        <v>47143</v>
      </c>
      <c r="G134" s="2">
        <f t="shared" si="414"/>
        <v>46918</v>
      </c>
      <c r="H134" s="2">
        <f t="shared" si="414"/>
        <v>46184</v>
      </c>
      <c r="I134" s="2">
        <f t="shared" si="414"/>
        <v>46069</v>
      </c>
      <c r="J134" s="2">
        <f t="shared" si="414"/>
        <v>46430</v>
      </c>
      <c r="K134" s="2">
        <f t="shared" si="414"/>
        <v>47592</v>
      </c>
      <c r="L134" s="2">
        <f t="shared" si="414"/>
        <v>49084</v>
      </c>
      <c r="M134" s="2">
        <f t="shared" si="414"/>
        <v>50823</v>
      </c>
      <c r="N134" s="2">
        <f t="shared" si="414"/>
        <v>52949</v>
      </c>
      <c r="O134" s="2">
        <f t="shared" si="414"/>
        <v>54708</v>
      </c>
      <c r="P134" s="2">
        <f t="shared" si="414"/>
        <v>55598</v>
      </c>
      <c r="Q134" s="2">
        <f t="shared" si="414"/>
        <v>55290</v>
      </c>
      <c r="R134" s="2">
        <f t="shared" si="414"/>
        <v>53235</v>
      </c>
      <c r="S134" s="2">
        <f t="shared" si="414"/>
        <v>54377</v>
      </c>
      <c r="T134" s="2">
        <f t="shared" si="414"/>
        <v>54835</v>
      </c>
      <c r="U134" s="2">
        <f t="shared" si="414"/>
        <v>55579</v>
      </c>
      <c r="V134" s="2">
        <f t="shared" si="414"/>
        <v>56441</v>
      </c>
      <c r="W134" s="2">
        <f t="shared" si="414"/>
        <v>59193</v>
      </c>
      <c r="X134" s="2">
        <f t="shared" si="414"/>
        <v>57784</v>
      </c>
      <c r="Y134" s="2">
        <f t="shared" si="414"/>
        <v>57941</v>
      </c>
      <c r="AB134" s="1" t="str">
        <f t="shared" si="381"/>
        <v>60 - 64</v>
      </c>
      <c r="AC134" s="10">
        <f t="shared" si="383"/>
        <v>64038453.362357445</v>
      </c>
      <c r="AD134" s="10">
        <f t="shared" si="383"/>
        <v>72015583.055915281</v>
      </c>
      <c r="AE134" s="10">
        <f t="shared" si="383"/>
        <v>73596974.113853782</v>
      </c>
      <c r="AF134" s="10">
        <f t="shared" si="383"/>
        <v>70174344.563331202</v>
      </c>
      <c r="AG134" s="10">
        <f t="shared" si="383"/>
        <v>68319499.89677459</v>
      </c>
      <c r="AH134" s="10">
        <f t="shared" si="403"/>
        <v>69352889.514422387</v>
      </c>
      <c r="AI134" s="10">
        <f t="shared" si="384"/>
        <v>70406015.89608489</v>
      </c>
      <c r="AJ134" s="10">
        <f t="shared" si="385"/>
        <v>68665336.38488473</v>
      </c>
      <c r="AK134" s="10">
        <f t="shared" si="386"/>
        <v>71566061.073782086</v>
      </c>
      <c r="AL134" s="10">
        <f t="shared" si="387"/>
        <v>77914742.819856018</v>
      </c>
      <c r="AM134" s="10">
        <f t="shared" si="388"/>
        <v>88586671.606172606</v>
      </c>
      <c r="AN134" s="10">
        <f t="shared" si="389"/>
        <v>99147616.922944933</v>
      </c>
      <c r="AO134" s="10">
        <f t="shared" si="390"/>
        <v>106999063.2661792</v>
      </c>
      <c r="AP134" s="10">
        <f t="shared" si="391"/>
        <v>109147824.78336202</v>
      </c>
      <c r="AQ134" s="10">
        <f t="shared" si="392"/>
        <v>117199472.31938232</v>
      </c>
      <c r="AR134" s="10">
        <f t="shared" si="393"/>
        <v>119679555.32042593</v>
      </c>
      <c r="AS134" s="10">
        <f t="shared" si="394"/>
        <v>127058738.13690788</v>
      </c>
      <c r="AT134" s="10">
        <f t="shared" si="395"/>
        <v>121966135.2744147</v>
      </c>
      <c r="AU134" s="10">
        <f t="shared" si="396"/>
        <v>128721214.61602372</v>
      </c>
      <c r="AV134" s="10">
        <f t="shared" si="397"/>
        <v>131201978.00314265</v>
      </c>
      <c r="AW134" s="10">
        <f t="shared" si="398"/>
        <v>135795690.99823758</v>
      </c>
      <c r="AX134" s="10">
        <f t="shared" si="399"/>
        <v>140235740.78672537</v>
      </c>
      <c r="AY134" s="10">
        <f t="shared" si="400"/>
        <v>132776053.51960959</v>
      </c>
      <c r="AZ134" s="10">
        <f t="shared" si="401"/>
        <v>131335209.42780574</v>
      </c>
      <c r="BF134" s="1" t="str">
        <f>CALIBRAZIONEMARCHE!A86</f>
        <v>60 - 64</v>
      </c>
      <c r="BG134" s="10">
        <f>CALIBRAZIONEMARCHE!B86</f>
        <v>1345.1478430137888</v>
      </c>
      <c r="BH134" s="10">
        <f>CALIBRAZIONEMARCHE!C86</f>
        <v>1496.2411555113188</v>
      </c>
      <c r="BI134" s="10">
        <f>CALIBRAZIONEMARCHE!D86</f>
        <v>1539.10607122535</v>
      </c>
      <c r="BJ134" s="10">
        <f>CALIBRAZIONEMARCHE!E86</f>
        <v>1477.3235208381129</v>
      </c>
      <c r="BK134" s="10">
        <f>CALIBRAZIONEMARCHE!F86</f>
        <v>1449.1971214554567</v>
      </c>
      <c r="BL134" s="10">
        <f>CALIBRAZIONEMARCHE!G86</f>
        <v>1478.1723328876421</v>
      </c>
      <c r="BM134" s="10">
        <f>CALIBRAZIONEMARCHE!H86</f>
        <v>1524.4676921896087</v>
      </c>
      <c r="BN134" s="10">
        <f>CALIBRAZIONEMARCHE!I86</f>
        <v>1490.4889705633882</v>
      </c>
      <c r="BO134" s="10">
        <f>CALIBRAZIONEMARCHE!J86</f>
        <v>1541.3754269606306</v>
      </c>
      <c r="BP134" s="10">
        <f>CALIBRAZIONEMARCHE!K86</f>
        <v>1637.1394944498238</v>
      </c>
      <c r="BQ134" s="10">
        <f>CALIBRAZIONEMARCHE!L86</f>
        <v>1804.7973190076727</v>
      </c>
      <c r="BR134" s="10">
        <f>CALIBRAZIONEMARCHE!M86</f>
        <v>1950.8414875734397</v>
      </c>
      <c r="BS134" s="10">
        <f>CALIBRAZIONEMARCHE!N86</f>
        <v>2020.7947886868346</v>
      </c>
      <c r="BT134" s="10">
        <f>CALIBRAZIONEMARCHE!O86</f>
        <v>1995.0980621364702</v>
      </c>
      <c r="BU134" s="10">
        <f>CALIBRAZIONEMARCHE!P86</f>
        <v>2107.9800050250428</v>
      </c>
      <c r="BV134" s="10">
        <f>CALIBRAZIONEMARCHE!Q86</f>
        <v>2164.5786818669908</v>
      </c>
      <c r="BW134" s="10">
        <f>CALIBRAZIONEMARCHE!R86</f>
        <v>2386.751913908291</v>
      </c>
      <c r="BX134" s="10">
        <f>CALIBRAZIONEMARCHE!S86</f>
        <v>2242.972861217329</v>
      </c>
      <c r="BY134" s="10">
        <f>CALIBRAZIONEMARCHE!T86</f>
        <v>2347.4280043042531</v>
      </c>
      <c r="BZ134" s="10">
        <f>CALIBRAZIONEMARCHE!U86</f>
        <v>2360.6394142237655</v>
      </c>
      <c r="CA134" s="10">
        <f>CALIBRAZIONEMARCHE!V86</f>
        <v>2405.9759925982457</v>
      </c>
      <c r="CB134" s="10">
        <f>CALIBRAZIONEMARCHE!W86</f>
        <v>2369.1271060214108</v>
      </c>
      <c r="CC134" s="10">
        <f>CALIBRAZIONEMARCHE!X86</f>
        <v>2297.7996248028794</v>
      </c>
      <c r="CD134" s="10">
        <f>CALIBRAZIONEMARCHE!Y86</f>
        <v>2266.7059496350726</v>
      </c>
      <c r="CE134" s="22"/>
      <c r="CF134" s="22"/>
      <c r="CG134" s="22"/>
      <c r="CH134" s="22"/>
      <c r="CI134" s="22"/>
      <c r="CJ134" s="22"/>
      <c r="CK134" s="22"/>
      <c r="CL134" s="22"/>
      <c r="CM134" s="22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22"/>
      <c r="DC134" s="22"/>
      <c r="DD134" s="22"/>
      <c r="DE134" s="22"/>
      <c r="DF134" s="22"/>
      <c r="DG134" s="22"/>
      <c r="DH134" s="22"/>
      <c r="DI134" s="22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  <c r="EM134" s="22"/>
      <c r="GF134" s="22"/>
      <c r="GG134" s="22"/>
      <c r="GH134" s="22"/>
      <c r="GI134" s="22"/>
      <c r="GJ134" s="22"/>
      <c r="GK134" s="22"/>
      <c r="GL134" s="22"/>
      <c r="GM134" s="22"/>
      <c r="GN134" s="22"/>
      <c r="GO134" s="22"/>
      <c r="GP134" s="22"/>
      <c r="GQ134" s="22"/>
      <c r="GR134" s="22"/>
      <c r="GS134" s="22"/>
      <c r="GT134" s="22"/>
      <c r="GU134" s="22"/>
      <c r="GV134" s="22"/>
      <c r="GW134" s="22"/>
      <c r="GX134" s="22"/>
      <c r="GY134" s="22"/>
      <c r="GZ134" s="22"/>
      <c r="HA134" s="22"/>
      <c r="HB134" s="22"/>
      <c r="HC134" s="22"/>
      <c r="HD134" s="22"/>
      <c r="HE134" s="22"/>
      <c r="HF134" s="22"/>
      <c r="HG134" s="22"/>
      <c r="HH134" s="22"/>
      <c r="HI134" s="22"/>
      <c r="HJ134" s="22"/>
      <c r="HK134" s="22"/>
      <c r="HL134" s="22"/>
      <c r="HM134" s="22"/>
      <c r="HN134" s="22"/>
      <c r="HO134" s="22"/>
      <c r="HP134" s="22"/>
    </row>
    <row r="135" spans="1:224" ht="22" thickTop="1" thickBot="1">
      <c r="A135" s="1" t="s">
        <v>12</v>
      </c>
      <c r="B135" s="2">
        <f t="shared" ref="B135:Y135" si="415">B15</f>
        <v>45432</v>
      </c>
      <c r="C135" s="2">
        <f t="shared" si="415"/>
        <v>45830</v>
      </c>
      <c r="D135" s="2">
        <f t="shared" si="415"/>
        <v>45725</v>
      </c>
      <c r="E135" s="2">
        <f t="shared" si="415"/>
        <v>45399</v>
      </c>
      <c r="F135" s="2">
        <f t="shared" si="415"/>
        <v>44833</v>
      </c>
      <c r="G135" s="2">
        <f t="shared" si="415"/>
        <v>44497</v>
      </c>
      <c r="H135" s="2">
        <f t="shared" si="415"/>
        <v>45070</v>
      </c>
      <c r="I135" s="2">
        <f t="shared" si="415"/>
        <v>44980</v>
      </c>
      <c r="J135" s="2">
        <f t="shared" si="415"/>
        <v>44846</v>
      </c>
      <c r="K135" s="2">
        <f t="shared" si="415"/>
        <v>44628</v>
      </c>
      <c r="L135" s="2">
        <f t="shared" si="415"/>
        <v>44616</v>
      </c>
      <c r="M135" s="2">
        <f t="shared" si="415"/>
        <v>44050</v>
      </c>
      <c r="N135" s="2">
        <f t="shared" si="415"/>
        <v>43924</v>
      </c>
      <c r="O135" s="2">
        <f t="shared" si="415"/>
        <v>44303</v>
      </c>
      <c r="P135" s="2">
        <f t="shared" si="415"/>
        <v>45461</v>
      </c>
      <c r="Q135" s="2">
        <f t="shared" si="415"/>
        <v>46986</v>
      </c>
      <c r="R135" s="2">
        <f t="shared" si="415"/>
        <v>48778</v>
      </c>
      <c r="S135" s="2">
        <f t="shared" si="415"/>
        <v>51077</v>
      </c>
      <c r="T135" s="2">
        <f t="shared" si="415"/>
        <v>52764</v>
      </c>
      <c r="U135" s="2">
        <f t="shared" si="415"/>
        <v>53793</v>
      </c>
      <c r="V135" s="2">
        <f t="shared" si="415"/>
        <v>53555</v>
      </c>
      <c r="W135" s="2">
        <f t="shared" si="415"/>
        <v>51615</v>
      </c>
      <c r="X135" s="2">
        <f t="shared" si="415"/>
        <v>52517</v>
      </c>
      <c r="Y135" s="2">
        <f t="shared" si="415"/>
        <v>53069</v>
      </c>
      <c r="AB135" s="1" t="str">
        <f t="shared" si="381"/>
        <v>65 - 69</v>
      </c>
      <c r="AC135" s="10">
        <f t="shared" si="383"/>
        <v>70829803.721064553</v>
      </c>
      <c r="AD135" s="10">
        <f t="shared" si="383"/>
        <v>79684243.097312108</v>
      </c>
      <c r="AE135" s="10">
        <f t="shared" si="383"/>
        <v>81998054.276693493</v>
      </c>
      <c r="AF135" s="10">
        <f t="shared" si="383"/>
        <v>78359234.324675724</v>
      </c>
      <c r="AG135" s="10">
        <f t="shared" si="383"/>
        <v>76122197.607433796</v>
      </c>
      <c r="AH135" s="10">
        <f t="shared" si="403"/>
        <v>77285028.118396953</v>
      </c>
      <c r="AI135" s="10">
        <f t="shared" si="384"/>
        <v>80973086.934275657</v>
      </c>
      <c r="AJ135" s="10">
        <f t="shared" si="385"/>
        <v>79255190.465379342</v>
      </c>
      <c r="AK135" s="10">
        <f t="shared" si="386"/>
        <v>81981231.006062448</v>
      </c>
      <c r="AL135" s="10">
        <f t="shared" si="387"/>
        <v>86945526.176158831</v>
      </c>
      <c r="AM135" s="10">
        <f t="shared" si="388"/>
        <v>96167229.702709466</v>
      </c>
      <c r="AN135" s="10">
        <f t="shared" si="389"/>
        <v>103021417.6893041</v>
      </c>
      <c r="AO135" s="10">
        <f t="shared" si="390"/>
        <v>106844374.2454285</v>
      </c>
      <c r="AP135" s="10">
        <f t="shared" si="391"/>
        <v>106864014.97255118</v>
      </c>
      <c r="AQ135" s="10">
        <f t="shared" si="392"/>
        <v>116415603.82869086</v>
      </c>
      <c r="AR135" s="10">
        <f t="shared" si="393"/>
        <v>124198314.80353867</v>
      </c>
      <c r="AS135" s="10">
        <f t="shared" si="394"/>
        <v>142990442.19093797</v>
      </c>
      <c r="AT135" s="10">
        <f t="shared" si="395"/>
        <v>141613569.76536092</v>
      </c>
      <c r="AU135" s="10">
        <f t="shared" si="396"/>
        <v>154203822.25999299</v>
      </c>
      <c r="AV135" s="10">
        <f t="shared" si="397"/>
        <v>159375557.14539981</v>
      </c>
      <c r="AW135" s="10">
        <f t="shared" si="398"/>
        <v>163201017.42062038</v>
      </c>
      <c r="AX135" s="10">
        <f t="shared" si="399"/>
        <v>154880179.06043622</v>
      </c>
      <c r="AY135" s="10">
        <f t="shared" si="400"/>
        <v>152842316.82809055</v>
      </c>
      <c r="AZ135" s="10">
        <f t="shared" si="401"/>
        <v>152358832.96107042</v>
      </c>
      <c r="BF135" s="1" t="str">
        <f>CALIBRAZIONEMARCHE!A87</f>
        <v>65 - 69</v>
      </c>
      <c r="BG135" s="10">
        <f>CALIBRAZIONEMARCHE!B87</f>
        <v>1559.028960227693</v>
      </c>
      <c r="BH135" s="10">
        <f>CALIBRAZIONEMARCHE!C87</f>
        <v>1738.6917542507551</v>
      </c>
      <c r="BI135" s="10">
        <f>CALIBRAZIONEMARCHE!D87</f>
        <v>1793.2871356302569</v>
      </c>
      <c r="BJ135" s="10">
        <f>CALIBRAZIONEMARCHE!E87</f>
        <v>1726.0123422250649</v>
      </c>
      <c r="BK135" s="10">
        <f>CALIBRAZIONEMARCHE!F87</f>
        <v>1697.905507269953</v>
      </c>
      <c r="BL135" s="10">
        <f>CALIBRAZIONEMARCHE!G87</f>
        <v>1736.859296545766</v>
      </c>
      <c r="BM135" s="10">
        <f>CALIBRAZIONEMARCHE!H87</f>
        <v>1796.6072095468307</v>
      </c>
      <c r="BN135" s="10">
        <f>CALIBRAZIONEMARCHE!I87</f>
        <v>1762.0095701507189</v>
      </c>
      <c r="BO135" s="10">
        <f>CALIBRAZIONEMARCHE!J87</f>
        <v>1828.061165010535</v>
      </c>
      <c r="BP135" s="10">
        <f>CALIBRAZIONEMARCHE!K87</f>
        <v>1948.2281566764998</v>
      </c>
      <c r="BQ135" s="10">
        <f>CALIBRAZIONEMARCHE!L87</f>
        <v>2155.4426596447342</v>
      </c>
      <c r="BR135" s="10">
        <f>CALIBRAZIONEMARCHE!M87</f>
        <v>2338.7381995301726</v>
      </c>
      <c r="BS135" s="10">
        <f>CALIBRAZIONEMARCHE!N87</f>
        <v>2432.4827940403538</v>
      </c>
      <c r="BT135" s="10">
        <f>CALIBRAZIONEMARCHE!O87</f>
        <v>2412.1168989131929</v>
      </c>
      <c r="BU135" s="10">
        <f>CALIBRAZIONEMARCHE!P87</f>
        <v>2560.7796535203988</v>
      </c>
      <c r="BV135" s="10">
        <f>CALIBRAZIONEMARCHE!Q87</f>
        <v>2643.3047036040239</v>
      </c>
      <c r="BW135" s="10">
        <f>CALIBRAZIONEMARCHE!R87</f>
        <v>2931.4535690462499</v>
      </c>
      <c r="BX135" s="10">
        <f>CALIBRAZIONEMARCHE!S87</f>
        <v>2772.5506542154185</v>
      </c>
      <c r="BY135" s="10">
        <f>CALIBRAZIONEMARCHE!T87</f>
        <v>2922.5195637175534</v>
      </c>
      <c r="BZ135" s="10">
        <f>CALIBRAZIONEMARCHE!U87</f>
        <v>2962.7564394140468</v>
      </c>
      <c r="CA135" s="10">
        <f>CALIBRAZIONEMARCHE!V87</f>
        <v>3047.35351359575</v>
      </c>
      <c r="CB135" s="10">
        <f>CALIBRAZIONEMARCHE!W87</f>
        <v>3000.6815666073085</v>
      </c>
      <c r="CC135" s="10">
        <f>CALIBRAZIONEMARCHE!X87</f>
        <v>2910.339829542635</v>
      </c>
      <c r="CD135" s="10">
        <f>CALIBRAZIONEMARCHE!Y87</f>
        <v>2870.9573001388835</v>
      </c>
      <c r="CE135" s="22"/>
      <c r="CF135" s="22"/>
      <c r="CG135" s="22"/>
      <c r="CH135" s="22"/>
      <c r="CI135" s="22"/>
      <c r="CJ135" s="22"/>
      <c r="CK135" s="22"/>
      <c r="CL135" s="22"/>
      <c r="CM135" s="22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22"/>
      <c r="DC135" s="22"/>
      <c r="DD135" s="22"/>
      <c r="DE135" s="22"/>
      <c r="DF135" s="22"/>
      <c r="DG135" s="22"/>
      <c r="DH135" s="22"/>
      <c r="DI135" s="22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  <c r="EM135" s="22"/>
      <c r="GF135" s="22"/>
      <c r="GG135" s="22"/>
      <c r="GH135" s="22"/>
      <c r="GI135" s="22"/>
      <c r="GJ135" s="22"/>
      <c r="GK135" s="22"/>
      <c r="GL135" s="22"/>
      <c r="GM135" s="22"/>
      <c r="GN135" s="22"/>
      <c r="GO135" s="22"/>
      <c r="GP135" s="22"/>
      <c r="GQ135" s="22"/>
      <c r="GR135" s="22"/>
      <c r="GS135" s="22"/>
      <c r="GT135" s="22"/>
      <c r="GU135" s="22"/>
      <c r="GV135" s="22"/>
      <c r="GW135" s="22"/>
      <c r="GX135" s="22"/>
      <c r="GY135" s="22"/>
      <c r="GZ135" s="22"/>
      <c r="HA135" s="22"/>
      <c r="HB135" s="22"/>
      <c r="HC135" s="22"/>
      <c r="HD135" s="22"/>
      <c r="HE135" s="22"/>
      <c r="HF135" s="22"/>
      <c r="HG135" s="22"/>
      <c r="HH135" s="22"/>
      <c r="HI135" s="22"/>
      <c r="HJ135" s="22"/>
      <c r="HK135" s="22"/>
      <c r="HL135" s="22"/>
      <c r="HM135" s="22"/>
      <c r="HN135" s="22"/>
      <c r="HO135" s="22"/>
      <c r="HP135" s="22"/>
    </row>
    <row r="136" spans="1:224" ht="22" thickTop="1" thickBot="1">
      <c r="A136" s="1" t="s">
        <v>13</v>
      </c>
      <c r="B136" s="2">
        <f t="shared" ref="B136:Y136" si="416">B16</f>
        <v>20801</v>
      </c>
      <c r="C136" s="2">
        <f t="shared" si="416"/>
        <v>23494</v>
      </c>
      <c r="D136" s="2">
        <f t="shared" si="416"/>
        <v>28256</v>
      </c>
      <c r="E136" s="2">
        <f t="shared" si="416"/>
        <v>33216</v>
      </c>
      <c r="F136" s="2">
        <f t="shared" si="416"/>
        <v>38299</v>
      </c>
      <c r="G136" s="2">
        <f t="shared" si="416"/>
        <v>40940</v>
      </c>
      <c r="H136" s="2">
        <f t="shared" si="416"/>
        <v>41300</v>
      </c>
      <c r="I136" s="2">
        <f t="shared" si="416"/>
        <v>41248</v>
      </c>
      <c r="J136" s="2">
        <f t="shared" si="416"/>
        <v>41181</v>
      </c>
      <c r="K136" s="2">
        <f t="shared" si="416"/>
        <v>40765</v>
      </c>
      <c r="L136" s="2">
        <f t="shared" si="416"/>
        <v>40557</v>
      </c>
      <c r="M136" s="2">
        <f t="shared" si="416"/>
        <v>41207</v>
      </c>
      <c r="N136" s="2">
        <f t="shared" si="416"/>
        <v>41284</v>
      </c>
      <c r="O136" s="2">
        <f t="shared" si="416"/>
        <v>41346</v>
      </c>
      <c r="P136" s="2">
        <f t="shared" si="416"/>
        <v>41289</v>
      </c>
      <c r="Q136" s="2">
        <f t="shared" si="416"/>
        <v>41414</v>
      </c>
      <c r="R136" s="2">
        <f t="shared" si="416"/>
        <v>41008</v>
      </c>
      <c r="S136" s="2">
        <f t="shared" si="416"/>
        <v>41079</v>
      </c>
      <c r="T136" s="2">
        <f t="shared" si="416"/>
        <v>41624</v>
      </c>
      <c r="U136" s="2">
        <f t="shared" si="416"/>
        <v>42958</v>
      </c>
      <c r="V136" s="2">
        <f t="shared" si="416"/>
        <v>44590</v>
      </c>
      <c r="W136" s="2">
        <f t="shared" si="416"/>
        <v>46314</v>
      </c>
      <c r="X136" s="2">
        <f t="shared" si="416"/>
        <v>48176</v>
      </c>
      <c r="Y136" s="2">
        <f t="shared" si="416"/>
        <v>49895</v>
      </c>
      <c r="AB136" s="1" t="str">
        <f t="shared" si="381"/>
        <v>70 - 74</v>
      </c>
      <c r="AC136" s="10">
        <f t="shared" si="383"/>
        <v>37049882.279547326</v>
      </c>
      <c r="AD136" s="10">
        <f t="shared" si="383"/>
        <v>46780508.824344732</v>
      </c>
      <c r="AE136" s="10">
        <f t="shared" si="383"/>
        <v>58167011.550548874</v>
      </c>
      <c r="AF136" s="10">
        <f t="shared" si="383"/>
        <v>65967177.204623662</v>
      </c>
      <c r="AG136" s="10">
        <f t="shared" si="383"/>
        <v>74996779.380304009</v>
      </c>
      <c r="AH136" s="10">
        <f t="shared" si="403"/>
        <v>82193573.221527964</v>
      </c>
      <c r="AI136" s="10">
        <f t="shared" si="384"/>
        <v>85957604.010819599</v>
      </c>
      <c r="AJ136" s="10">
        <f t="shared" si="385"/>
        <v>84374699.515922278</v>
      </c>
      <c r="AK136" s="10">
        <f t="shared" si="386"/>
        <v>87571738.040587321</v>
      </c>
      <c r="AL136" s="10">
        <f t="shared" si="387"/>
        <v>92560126.77089268</v>
      </c>
      <c r="AM136" s="10">
        <f t="shared" si="388"/>
        <v>102059294.16923974</v>
      </c>
      <c r="AN136" s="10">
        <f t="shared" si="389"/>
        <v>112687625.91483425</v>
      </c>
      <c r="AO136" s="10">
        <f t="shared" si="390"/>
        <v>117579840.78888856</v>
      </c>
      <c r="AP136" s="10">
        <f t="shared" si="391"/>
        <v>116895443.12537467</v>
      </c>
      <c r="AQ136" s="10">
        <f t="shared" si="392"/>
        <v>124023307.46787758</v>
      </c>
      <c r="AR136" s="10">
        <f t="shared" si="393"/>
        <v>128459380.01716255</v>
      </c>
      <c r="AS136" s="10">
        <f t="shared" si="394"/>
        <v>141063708.16859657</v>
      </c>
      <c r="AT136" s="10">
        <f t="shared" si="395"/>
        <v>133580561.04794542</v>
      </c>
      <c r="AU136" s="10">
        <f t="shared" si="396"/>
        <v>142521267.49228811</v>
      </c>
      <c r="AV136" s="10">
        <f t="shared" si="397"/>
        <v>148856952.9564566</v>
      </c>
      <c r="AW136" s="10">
        <f t="shared" si="398"/>
        <v>158530598.4440257</v>
      </c>
      <c r="AX136" s="10">
        <f t="shared" si="399"/>
        <v>162138066.66181803</v>
      </c>
      <c r="AY136" s="10">
        <f t="shared" si="400"/>
        <v>163578879.70764267</v>
      </c>
      <c r="AZ136" s="10">
        <f t="shared" si="401"/>
        <v>167123125.33621866</v>
      </c>
      <c r="BF136" s="1" t="str">
        <f>CALIBRAZIONEMARCHE!A88</f>
        <v>70 - 74</v>
      </c>
      <c r="BG136" s="10">
        <f>CALIBRAZIONEMARCHE!B88</f>
        <v>1781.1587077326728</v>
      </c>
      <c r="BH136" s="10">
        <f>CALIBRAZIONEMARCHE!C88</f>
        <v>1991.1683333763824</v>
      </c>
      <c r="BI136" s="10">
        <f>CALIBRAZIONEMARCHE!D88</f>
        <v>2058.5720395862427</v>
      </c>
      <c r="BJ136" s="10">
        <f>CALIBRAZIONEMARCHE!E88</f>
        <v>1986.0060574609724</v>
      </c>
      <c r="BK136" s="10">
        <f>CALIBRAZIONEMARCHE!F88</f>
        <v>1958.1915815113712</v>
      </c>
      <c r="BL136" s="10">
        <f>CALIBRAZIONEMARCHE!G88</f>
        <v>2007.6593361389341</v>
      </c>
      <c r="BM136" s="10">
        <f>CALIBRAZIONEMARCHE!H88</f>
        <v>2081.2979179375207</v>
      </c>
      <c r="BN136" s="10">
        <f>CALIBRAZIONEMARCHE!I88</f>
        <v>2045.5464390012189</v>
      </c>
      <c r="BO136" s="10">
        <f>CALIBRAZIONEMARCHE!J88</f>
        <v>2126.5082936448198</v>
      </c>
      <c r="BP136" s="10">
        <f>CALIBRAZIONEMARCHE!K88</f>
        <v>2270.5783581722721</v>
      </c>
      <c r="BQ136" s="10">
        <f>CALIBRAZIONEMARCHE!L88</f>
        <v>2516.440914496628</v>
      </c>
      <c r="BR136" s="10">
        <f>CALIBRAZIONEMARCHE!M88</f>
        <v>2734.6719226062137</v>
      </c>
      <c r="BS136" s="10">
        <f>CALIBRAZIONEMARCHE!N88</f>
        <v>2848.0728802656854</v>
      </c>
      <c r="BT136" s="10">
        <f>CALIBRAZIONEMARCHE!O88</f>
        <v>2827.2491444244829</v>
      </c>
      <c r="BU136" s="10">
        <f>CALIBRAZIONEMARCHE!P88</f>
        <v>3003.7856927481312</v>
      </c>
      <c r="BV136" s="10">
        <f>CALIBRAZIONEMARCHE!Q88</f>
        <v>3101.8346457034468</v>
      </c>
      <c r="BW136" s="10">
        <f>CALIBRAZIONEMARCHE!R88</f>
        <v>3439.907046639596</v>
      </c>
      <c r="BX136" s="10">
        <f>CALIBRAZIONEMARCHE!S88</f>
        <v>3251.7968073211478</v>
      </c>
      <c r="BY136" s="10">
        <f>CALIBRAZIONEMARCHE!T88</f>
        <v>3424.0166128264486</v>
      </c>
      <c r="BZ136" s="10">
        <f>CALIBRAZIONEMARCHE!U88</f>
        <v>3465.1741923845757</v>
      </c>
      <c r="CA136" s="10">
        <f>CALIBRAZIONEMARCHE!V88</f>
        <v>3555.2948742773201</v>
      </c>
      <c r="CB136" s="10">
        <f>CALIBRAZIONEMARCHE!W88</f>
        <v>3500.8435173342409</v>
      </c>
      <c r="CC136" s="10">
        <f>CALIBRAZIONEMARCHE!X88</f>
        <v>3395.4433682257281</v>
      </c>
      <c r="CD136" s="10">
        <f>CALIBRAZIONEMARCHE!Y88</f>
        <v>3349.4964492678355</v>
      </c>
      <c r="CE136" s="22"/>
      <c r="CF136" s="22"/>
      <c r="CG136" s="22"/>
      <c r="CH136" s="22"/>
      <c r="CI136" s="22"/>
      <c r="CJ136" s="22"/>
      <c r="CK136" s="22"/>
      <c r="CL136" s="22"/>
      <c r="CM136" s="22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22"/>
      <c r="DC136" s="22"/>
      <c r="DD136" s="22"/>
      <c r="DE136" s="22"/>
      <c r="DF136" s="22"/>
      <c r="DG136" s="22"/>
      <c r="DH136" s="22"/>
      <c r="DI136" s="22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  <c r="EM136" s="22"/>
      <c r="GF136" s="22"/>
      <c r="GG136" s="22"/>
      <c r="GH136" s="22"/>
      <c r="GI136" s="22"/>
      <c r="GJ136" s="22"/>
      <c r="GK136" s="22"/>
      <c r="GL136" s="22"/>
      <c r="GM136" s="22"/>
      <c r="GN136" s="22"/>
      <c r="GO136" s="22"/>
      <c r="GP136" s="22"/>
      <c r="GQ136" s="22"/>
      <c r="GR136" s="22"/>
      <c r="GS136" s="22"/>
      <c r="GT136" s="22"/>
      <c r="GU136" s="22"/>
      <c r="GV136" s="22"/>
      <c r="GW136" s="22"/>
      <c r="GX136" s="22"/>
      <c r="GY136" s="22"/>
      <c r="GZ136" s="22"/>
      <c r="HA136" s="22"/>
      <c r="HB136" s="22"/>
      <c r="HC136" s="22"/>
      <c r="HD136" s="22"/>
      <c r="HE136" s="22"/>
      <c r="HF136" s="22"/>
      <c r="HG136" s="22"/>
      <c r="HH136" s="22"/>
      <c r="HI136" s="22"/>
      <c r="HJ136" s="22"/>
      <c r="HK136" s="22"/>
      <c r="HL136" s="22"/>
      <c r="HM136" s="22"/>
      <c r="HN136" s="22"/>
      <c r="HO136" s="22"/>
      <c r="HP136" s="22"/>
    </row>
    <row r="137" spans="1:224" ht="22" thickTop="1" thickBot="1">
      <c r="A137" s="1" t="s">
        <v>14</v>
      </c>
      <c r="B137" s="2">
        <f t="shared" ref="B137:Y137" si="417">B17</f>
        <v>30302</v>
      </c>
      <c r="C137" s="2">
        <f t="shared" si="417"/>
        <v>28883</v>
      </c>
      <c r="D137" s="2">
        <f t="shared" si="417"/>
        <v>25620</v>
      </c>
      <c r="E137" s="2">
        <f t="shared" si="417"/>
        <v>21942</v>
      </c>
      <c r="F137" s="2">
        <f t="shared" si="417"/>
        <v>18607</v>
      </c>
      <c r="G137" s="2">
        <f t="shared" si="417"/>
        <v>17583</v>
      </c>
      <c r="H137" s="2">
        <f t="shared" si="417"/>
        <v>19989</v>
      </c>
      <c r="I137" s="2">
        <f t="shared" si="417"/>
        <v>24204</v>
      </c>
      <c r="J137" s="2">
        <f t="shared" si="417"/>
        <v>28497</v>
      </c>
      <c r="K137" s="2">
        <f t="shared" si="417"/>
        <v>32839</v>
      </c>
      <c r="L137" s="2">
        <f t="shared" si="417"/>
        <v>35289</v>
      </c>
      <c r="M137" s="2">
        <f t="shared" si="417"/>
        <v>35805</v>
      </c>
      <c r="N137" s="2">
        <f t="shared" si="417"/>
        <v>35751</v>
      </c>
      <c r="O137" s="2">
        <f t="shared" si="417"/>
        <v>35816</v>
      </c>
      <c r="P137" s="2">
        <f t="shared" si="417"/>
        <v>35640</v>
      </c>
      <c r="Q137" s="2">
        <f t="shared" si="417"/>
        <v>35628</v>
      </c>
      <c r="R137" s="2">
        <f t="shared" si="417"/>
        <v>36258</v>
      </c>
      <c r="S137" s="2">
        <f t="shared" si="417"/>
        <v>36560</v>
      </c>
      <c r="T137" s="2">
        <f t="shared" si="417"/>
        <v>36568</v>
      </c>
      <c r="U137" s="2">
        <f t="shared" si="417"/>
        <v>36817</v>
      </c>
      <c r="V137" s="2">
        <f t="shared" si="417"/>
        <v>37161</v>
      </c>
      <c r="W137" s="2">
        <f t="shared" si="417"/>
        <v>37053</v>
      </c>
      <c r="X137" s="2">
        <f t="shared" si="417"/>
        <v>37170</v>
      </c>
      <c r="Y137" s="2">
        <f t="shared" si="417"/>
        <v>37738</v>
      </c>
      <c r="AB137" s="1" t="str">
        <f t="shared" si="381"/>
        <v>75 - 79</v>
      </c>
      <c r="AC137" s="10">
        <f t="shared" si="383"/>
        <v>60799574.82970915</v>
      </c>
      <c r="AD137" s="10">
        <f t="shared" si="383"/>
        <v>64975974.904439799</v>
      </c>
      <c r="AE137" s="10">
        <f t="shared" si="383"/>
        <v>59768563.176591255</v>
      </c>
      <c r="AF137" s="10">
        <f t="shared" si="383"/>
        <v>49540738.068791129</v>
      </c>
      <c r="AG137" s="10">
        <f t="shared" si="383"/>
        <v>41559703.780850694</v>
      </c>
      <c r="AH137" s="10">
        <f t="shared" si="403"/>
        <v>40403672.279069625</v>
      </c>
      <c r="AI137" s="10">
        <f t="shared" si="384"/>
        <v>47788880.252522953</v>
      </c>
      <c r="AJ137" s="10">
        <f t="shared" si="385"/>
        <v>57086580.922137812</v>
      </c>
      <c r="AK137" s="10">
        <f t="shared" si="386"/>
        <v>70148469.877702937</v>
      </c>
      <c r="AL137" s="10">
        <f t="shared" si="387"/>
        <v>86671835.660959154</v>
      </c>
      <c r="AM137" s="10">
        <f t="shared" si="388"/>
        <v>103674000.06653988</v>
      </c>
      <c r="AN137" s="10">
        <f t="shared" si="389"/>
        <v>114838007.06355233</v>
      </c>
      <c r="AO137" s="10">
        <f t="shared" si="390"/>
        <v>119999330.36863297</v>
      </c>
      <c r="AP137" s="10">
        <f t="shared" si="391"/>
        <v>119950837.91573508</v>
      </c>
      <c r="AQ137" s="10">
        <f t="shared" si="392"/>
        <v>127503521.72570673</v>
      </c>
      <c r="AR137" s="10">
        <f t="shared" si="393"/>
        <v>132379901.39075999</v>
      </c>
      <c r="AS137" s="10">
        <f t="shared" si="394"/>
        <v>150319538.40585566</v>
      </c>
      <c r="AT137" s="10">
        <f t="shared" si="395"/>
        <v>144217775.85766527</v>
      </c>
      <c r="AU137" s="10">
        <f t="shared" si="396"/>
        <v>152946148.85432541</v>
      </c>
      <c r="AV137" s="10">
        <f t="shared" si="397"/>
        <v>156997773.76040378</v>
      </c>
      <c r="AW137" s="10">
        <f t="shared" si="398"/>
        <v>163880861.97291076</v>
      </c>
      <c r="AX137" s="10">
        <f t="shared" si="399"/>
        <v>160901945.70725682</v>
      </c>
      <c r="AY137" s="10">
        <f t="shared" si="400"/>
        <v>156550432.94434699</v>
      </c>
      <c r="AZ137" s="10">
        <f t="shared" si="401"/>
        <v>156791899.8233929</v>
      </c>
      <c r="BF137" s="1" t="str">
        <f>CALIBRAZIONEMARCHE!A89</f>
        <v>75 - 79</v>
      </c>
      <c r="BG137" s="10">
        <f>CALIBRAZIONEMARCHE!B89</f>
        <v>2006.4541888228218</v>
      </c>
      <c r="BH137" s="10">
        <f>CALIBRAZIONEMARCHE!C89</f>
        <v>2249.6269398760446</v>
      </c>
      <c r="BI137" s="10">
        <f>CALIBRAZIONEMARCHE!D89</f>
        <v>2332.8869311706189</v>
      </c>
      <c r="BJ137" s="10">
        <f>CALIBRAZIONEMARCHE!E89</f>
        <v>2257.804123087737</v>
      </c>
      <c r="BK137" s="10">
        <f>CALIBRAZIONEMARCHE!F89</f>
        <v>2233.5520922690757</v>
      </c>
      <c r="BL137" s="10">
        <f>CALIBRAZIONEMARCHE!G89</f>
        <v>2297.8827435062062</v>
      </c>
      <c r="BM137" s="10">
        <f>CALIBRAZIONEMARCHE!H89</f>
        <v>2390.7589300376685</v>
      </c>
      <c r="BN137" s="10">
        <f>CALIBRAZIONEMARCHE!I89</f>
        <v>2358.5597802899442</v>
      </c>
      <c r="BO137" s="10">
        <f>CALIBRAZIONEMARCHE!J89</f>
        <v>2461.6089370004888</v>
      </c>
      <c r="BP137" s="10">
        <f>CALIBRAZIONEMARCHE!K89</f>
        <v>2639.2958269423293</v>
      </c>
      <c r="BQ137" s="10">
        <f>CALIBRAZIONEMARCHE!L89</f>
        <v>2937.8559910039921</v>
      </c>
      <c r="BR137" s="10">
        <f>CALIBRAZIONEMARCHE!M89</f>
        <v>3207.3176110474051</v>
      </c>
      <c r="BS137" s="10">
        <f>CALIBRAZIONEMARCHE!N89</f>
        <v>3356.5307367243704</v>
      </c>
      <c r="BT137" s="10">
        <f>CALIBRAZIONEMARCHE!O89</f>
        <v>3349.0852668007337</v>
      </c>
      <c r="BU137" s="10">
        <f>CALIBRAZIONEMARCHE!P89</f>
        <v>3577.5398912936794</v>
      </c>
      <c r="BV137" s="10">
        <f>CALIBRAZIONEMARCHE!Q89</f>
        <v>3715.6141627585043</v>
      </c>
      <c r="BW137" s="10">
        <f>CALIBRAZIONEMARCHE!R89</f>
        <v>4145.8309450564193</v>
      </c>
      <c r="BX137" s="10">
        <f>CALIBRAZIONEMARCHE!S89</f>
        <v>3944.6875234591157</v>
      </c>
      <c r="BY137" s="10">
        <f>CALIBRAZIONEMARCHE!T89</f>
        <v>4182.513368363745</v>
      </c>
      <c r="BZ137" s="10">
        <f>CALIBRAZIONEMARCHE!U89</f>
        <v>4264.2739430264219</v>
      </c>
      <c r="CA137" s="10">
        <f>CALIBRAZIONEMARCHE!V89</f>
        <v>4410.0229265334829</v>
      </c>
      <c r="CB137" s="10">
        <f>CALIBRAZIONEMARCHE!W89</f>
        <v>4342.4809248173378</v>
      </c>
      <c r="CC137" s="10">
        <f>CALIBRAZIONEMARCHE!X89</f>
        <v>4211.7415373781814</v>
      </c>
      <c r="CD137" s="10">
        <f>CALIBRAZIONEMARCHE!Y89</f>
        <v>4154.7485246540064</v>
      </c>
      <c r="CE137" s="22"/>
      <c r="CF137" s="22"/>
      <c r="CG137" s="22"/>
      <c r="CH137" s="22"/>
      <c r="CI137" s="22"/>
      <c r="CJ137" s="22"/>
      <c r="CK137" s="22"/>
      <c r="CL137" s="22"/>
      <c r="CM137" s="22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22"/>
      <c r="DC137" s="22"/>
      <c r="DD137" s="22"/>
      <c r="DE137" s="22"/>
      <c r="DF137" s="22"/>
      <c r="DG137" s="22"/>
      <c r="DH137" s="22"/>
      <c r="DI137" s="22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  <c r="EM137" s="22"/>
      <c r="GF137" s="22"/>
      <c r="GG137" s="22"/>
      <c r="GH137" s="22"/>
      <c r="GI137" s="22"/>
      <c r="GJ137" s="22"/>
      <c r="GK137" s="22"/>
      <c r="GL137" s="22"/>
      <c r="GM137" s="22"/>
      <c r="GN137" s="22"/>
      <c r="GO137" s="22"/>
      <c r="GP137" s="22"/>
      <c r="GQ137" s="22"/>
      <c r="GR137" s="22"/>
      <c r="GS137" s="22"/>
      <c r="GT137" s="22"/>
      <c r="GU137" s="22"/>
      <c r="GV137" s="22"/>
      <c r="GW137" s="22"/>
      <c r="GX137" s="22"/>
      <c r="GY137" s="22"/>
      <c r="GZ137" s="22"/>
      <c r="HA137" s="22"/>
      <c r="HB137" s="22"/>
      <c r="HC137" s="22"/>
      <c r="HD137" s="22"/>
      <c r="HE137" s="22"/>
      <c r="HF137" s="22"/>
      <c r="HG137" s="22"/>
      <c r="HH137" s="22"/>
      <c r="HI137" s="22"/>
      <c r="HJ137" s="22"/>
      <c r="HK137" s="22"/>
      <c r="HL137" s="22"/>
      <c r="HM137" s="22"/>
      <c r="HN137" s="22"/>
      <c r="HO137" s="22"/>
      <c r="HP137" s="22"/>
    </row>
    <row r="138" spans="1:224" ht="22" thickTop="1" thickBot="1">
      <c r="A138" s="1" t="s">
        <v>15</v>
      </c>
      <c r="B138" s="2">
        <f t="shared" ref="B138:Y138" si="418">B18</f>
        <v>18218</v>
      </c>
      <c r="C138" s="2">
        <f t="shared" si="418"/>
        <v>19314</v>
      </c>
      <c r="D138" s="2">
        <f t="shared" si="418"/>
        <v>20231</v>
      </c>
      <c r="E138" s="2">
        <f t="shared" si="418"/>
        <v>21554</v>
      </c>
      <c r="F138" s="2">
        <f t="shared" si="418"/>
        <v>22444</v>
      </c>
      <c r="G138" s="2">
        <f t="shared" si="418"/>
        <v>22760</v>
      </c>
      <c r="H138" s="2">
        <f t="shared" si="418"/>
        <v>21800</v>
      </c>
      <c r="I138" s="2">
        <f t="shared" si="418"/>
        <v>19240</v>
      </c>
      <c r="J138" s="2">
        <f t="shared" si="418"/>
        <v>16501</v>
      </c>
      <c r="K138" s="2">
        <f t="shared" si="418"/>
        <v>14006</v>
      </c>
      <c r="L138" s="2">
        <f t="shared" si="418"/>
        <v>13515</v>
      </c>
      <c r="M138" s="2">
        <f t="shared" si="418"/>
        <v>15669</v>
      </c>
      <c r="N138" s="2">
        <f t="shared" si="418"/>
        <v>19211</v>
      </c>
      <c r="O138" s="2">
        <f t="shared" si="418"/>
        <v>22826</v>
      </c>
      <c r="P138" s="2">
        <f t="shared" si="418"/>
        <v>26096</v>
      </c>
      <c r="Q138" s="2">
        <f t="shared" si="418"/>
        <v>28097</v>
      </c>
      <c r="R138" s="2">
        <f t="shared" si="418"/>
        <v>28523</v>
      </c>
      <c r="S138" s="2">
        <f t="shared" si="418"/>
        <v>28868</v>
      </c>
      <c r="T138" s="2">
        <f t="shared" si="418"/>
        <v>28927</v>
      </c>
      <c r="U138" s="2">
        <f t="shared" si="418"/>
        <v>28830</v>
      </c>
      <c r="V138" s="2">
        <f t="shared" si="418"/>
        <v>28989</v>
      </c>
      <c r="W138" s="2">
        <f t="shared" si="418"/>
        <v>29575</v>
      </c>
      <c r="X138" s="2">
        <f t="shared" si="418"/>
        <v>29852</v>
      </c>
      <c r="Y138" s="2">
        <f t="shared" si="418"/>
        <v>30220</v>
      </c>
      <c r="AB138" s="1" t="str">
        <f t="shared" si="381"/>
        <v>80 - 84</v>
      </c>
      <c r="AC138" s="10">
        <f t="shared" ref="AC138:AC139" si="419">B138*BG138</f>
        <v>40417193.46127028</v>
      </c>
      <c r="AD138" s="10">
        <f t="shared" ref="AD138:AD139" si="420">C138*BH138</f>
        <v>48129348.67564103</v>
      </c>
      <c r="AE138" s="10">
        <f t="shared" ref="AE138:AE139" si="421">D138*BI138</f>
        <v>52375417.336281858</v>
      </c>
      <c r="AF138" s="10">
        <f t="shared" ref="AF138:AF139" si="422">E138*BJ138</f>
        <v>54102394.795327082</v>
      </c>
      <c r="AG138" s="10">
        <f t="shared" ref="AG138:AG139" si="423">F138*BK138</f>
        <v>55831549.10607063</v>
      </c>
      <c r="AH138" s="10">
        <f t="shared" si="403"/>
        <v>58352274.134044357</v>
      </c>
      <c r="AI138" s="10">
        <f t="shared" si="384"/>
        <v>58252656.207260028</v>
      </c>
      <c r="AJ138" s="10">
        <f t="shared" si="385"/>
        <v>50807823.851882398</v>
      </c>
      <c r="AK138" s="10">
        <f t="shared" si="386"/>
        <v>45556495.633812197</v>
      </c>
      <c r="AL138" s="10">
        <f t="shared" si="387"/>
        <v>41528884.134225443</v>
      </c>
      <c r="AM138" s="10">
        <f t="shared" si="388"/>
        <v>44679038.036591932</v>
      </c>
      <c r="AN138" s="10">
        <f t="shared" si="389"/>
        <v>56640745.447499901</v>
      </c>
      <c r="AO138" s="10">
        <f t="shared" si="390"/>
        <v>72786516.830993921</v>
      </c>
      <c r="AP138" s="10">
        <f t="shared" si="391"/>
        <v>86417921.570418969</v>
      </c>
      <c r="AQ138" s="10">
        <f t="shared" si="392"/>
        <v>105684894.76969634</v>
      </c>
      <c r="AR138" s="10">
        <f t="shared" si="393"/>
        <v>118336050.49734555</v>
      </c>
      <c r="AS138" s="10">
        <f t="shared" si="394"/>
        <v>134204300.48459826</v>
      </c>
      <c r="AT138" s="10">
        <f t="shared" si="395"/>
        <v>129383424.47818726</v>
      </c>
      <c r="AU138" s="10">
        <f t="shared" si="396"/>
        <v>137604115.50501651</v>
      </c>
      <c r="AV138" s="10">
        <f t="shared" si="397"/>
        <v>139948464.82775044</v>
      </c>
      <c r="AW138" s="10">
        <f t="shared" si="398"/>
        <v>145640057.34529325</v>
      </c>
      <c r="AX138" s="10">
        <f t="shared" si="399"/>
        <v>146308457.76727718</v>
      </c>
      <c r="AY138" s="10">
        <f t="shared" si="400"/>
        <v>143232609.62193125</v>
      </c>
      <c r="AZ138" s="10">
        <f t="shared" si="401"/>
        <v>143036199.40749818</v>
      </c>
      <c r="BF138" s="1" t="str">
        <f>CALIBRAZIONEMARCHE!A90</f>
        <v>80 - 84</v>
      </c>
      <c r="BG138" s="10">
        <f>CALIBRAZIONEMARCHE!B90</f>
        <v>2218.5307641492086</v>
      </c>
      <c r="BH138" s="10">
        <f>CALIBRAZIONEMARCHE!C90</f>
        <v>2491.9410104401486</v>
      </c>
      <c r="BI138" s="10">
        <f>CALIBRAZIONEMARCHE!D90</f>
        <v>2588.869424955853</v>
      </c>
      <c r="BJ138" s="10">
        <f>CALIBRAZIONEMARCHE!E90</f>
        <v>2510.086053415936</v>
      </c>
      <c r="BK138" s="10">
        <f>CALIBRAZIONEMARCHE!F90</f>
        <v>2487.593526379907</v>
      </c>
      <c r="BL138" s="10">
        <f>CALIBRAZIONEMARCHE!G90</f>
        <v>2563.8081781214569</v>
      </c>
      <c r="BM138" s="10">
        <f>CALIBRAZIONEMARCHE!H90</f>
        <v>2672.1401929935791</v>
      </c>
      <c r="BN138" s="10">
        <f>CALIBRAZIONEMARCHE!I90</f>
        <v>2640.7392854408731</v>
      </c>
      <c r="BO138" s="10">
        <f>CALIBRAZIONEMARCHE!J90</f>
        <v>2760.8324122060599</v>
      </c>
      <c r="BP138" s="10">
        <f>CALIBRAZIONEMARCHE!K90</f>
        <v>2965.0781189651179</v>
      </c>
      <c r="BQ138" s="10">
        <f>CALIBRAZIONEMARCHE!L90</f>
        <v>3305.8851673393956</v>
      </c>
      <c r="BR138" s="10">
        <f>CALIBRAZIONEMARCHE!M90</f>
        <v>3614.8283520007594</v>
      </c>
      <c r="BS138" s="10">
        <f>CALIBRAZIONEMARCHE!N90</f>
        <v>3788.7937551920213</v>
      </c>
      <c r="BT138" s="10">
        <f>CALIBRAZIONEMARCHE!O90</f>
        <v>3785.9424152466036</v>
      </c>
      <c r="BU138" s="10">
        <f>CALIBRAZIONEMARCHE!P90</f>
        <v>4049.8503513832134</v>
      </c>
      <c r="BV138" s="10">
        <f>CALIBRAZIONEMARCHE!Q90</f>
        <v>4211.6969960261076</v>
      </c>
      <c r="BW138" s="10">
        <f>CALIBRAZIONEMARCHE!R90</f>
        <v>4705.1257050309669</v>
      </c>
      <c r="BX138" s="10">
        <f>CALIBRAZIONEMARCHE!S90</f>
        <v>4481.8977580084265</v>
      </c>
      <c r="BY138" s="10">
        <f>CALIBRAZIONEMARCHE!T90</f>
        <v>4756.943876137052</v>
      </c>
      <c r="BZ138" s="10">
        <f>CALIBRAZIONEMARCHE!U90</f>
        <v>4854.2651691900955</v>
      </c>
      <c r="CA138" s="10">
        <f>CALIBRAZIONEMARCHE!V90</f>
        <v>5023.9765892336145</v>
      </c>
      <c r="CB138" s="10">
        <f>CALIBRAZIONEMARCHE!W90</f>
        <v>4947.0315390457199</v>
      </c>
      <c r="CC138" s="10">
        <f>CALIBRAZIONEMARCHE!X90</f>
        <v>4798.0909025167912</v>
      </c>
      <c r="CD138" s="10">
        <f>CALIBRAZIONEMARCHE!Y90</f>
        <v>4733.1634482957706</v>
      </c>
      <c r="CE138" s="22"/>
      <c r="CF138" s="22"/>
      <c r="CG138" s="22"/>
      <c r="CH138" s="22"/>
      <c r="CI138" s="22"/>
      <c r="CJ138" s="22"/>
      <c r="CK138" s="22"/>
      <c r="CL138" s="22"/>
      <c r="CM138" s="22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22"/>
      <c r="DC138" s="22"/>
      <c r="DD138" s="22"/>
      <c r="DE138" s="22"/>
      <c r="DF138" s="22"/>
      <c r="DG138" s="22"/>
      <c r="DH138" s="22"/>
      <c r="DI138" s="22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  <c r="EM138" s="22"/>
      <c r="GF138" s="22"/>
      <c r="GG138" s="22"/>
      <c r="GH138" s="22"/>
      <c r="GI138" s="22"/>
      <c r="GJ138" s="22"/>
      <c r="GK138" s="22"/>
      <c r="GL138" s="22"/>
      <c r="GM138" s="22"/>
      <c r="GN138" s="22"/>
      <c r="GO138" s="22"/>
      <c r="GP138" s="22"/>
      <c r="GQ138" s="22"/>
      <c r="GR138" s="22"/>
      <c r="GS138" s="22"/>
      <c r="GT138" s="22"/>
      <c r="GU138" s="22"/>
      <c r="GV138" s="22"/>
      <c r="GW138" s="22"/>
      <c r="GX138" s="22"/>
      <c r="GY138" s="22"/>
      <c r="GZ138" s="22"/>
      <c r="HA138" s="22"/>
      <c r="HB138" s="22"/>
      <c r="HC138" s="22"/>
      <c r="HD138" s="22"/>
      <c r="HE138" s="22"/>
      <c r="HF138" s="22"/>
      <c r="HG138" s="22"/>
      <c r="HH138" s="22"/>
      <c r="HI138" s="22"/>
      <c r="HJ138" s="22"/>
      <c r="HK138" s="22"/>
      <c r="HL138" s="22"/>
      <c r="HM138" s="22"/>
      <c r="HN138" s="22"/>
      <c r="HO138" s="22"/>
      <c r="HP138" s="22"/>
    </row>
    <row r="139" spans="1:224" ht="22" thickTop="1" thickBot="1">
      <c r="A139" s="1" t="s">
        <v>16</v>
      </c>
      <c r="B139" s="2">
        <f t="shared" ref="B139:Y139" si="424">B19</f>
        <v>10333</v>
      </c>
      <c r="C139" s="2">
        <f t="shared" si="424"/>
        <v>11111</v>
      </c>
      <c r="D139" s="2">
        <f t="shared" si="424"/>
        <v>12025</v>
      </c>
      <c r="E139" s="2">
        <f t="shared" si="424"/>
        <v>12861</v>
      </c>
      <c r="F139" s="2">
        <f t="shared" si="424"/>
        <v>13981</v>
      </c>
      <c r="G139" s="2">
        <f t="shared" si="424"/>
        <v>15201</v>
      </c>
      <c r="H139" s="2">
        <f t="shared" si="424"/>
        <v>16438</v>
      </c>
      <c r="I139" s="2">
        <f t="shared" si="424"/>
        <v>17656</v>
      </c>
      <c r="J139" s="2">
        <f t="shared" si="424"/>
        <v>18898</v>
      </c>
      <c r="K139" s="2">
        <f t="shared" si="424"/>
        <v>20041</v>
      </c>
      <c r="L139" s="2">
        <f t="shared" si="424"/>
        <v>20818</v>
      </c>
      <c r="M139" s="2">
        <f t="shared" si="424"/>
        <v>20686</v>
      </c>
      <c r="N139" s="2">
        <f t="shared" si="424"/>
        <v>19592</v>
      </c>
      <c r="O139" s="2">
        <f t="shared" si="424"/>
        <v>18408</v>
      </c>
      <c r="P139" s="2">
        <f t="shared" si="424"/>
        <v>17170</v>
      </c>
      <c r="Q139" s="2">
        <f t="shared" si="424"/>
        <v>17411</v>
      </c>
      <c r="R139" s="2">
        <f t="shared" si="424"/>
        <v>18977</v>
      </c>
      <c r="S139" s="2">
        <f t="shared" si="424"/>
        <v>20859</v>
      </c>
      <c r="T139" s="2">
        <f t="shared" si="424"/>
        <v>22777</v>
      </c>
      <c r="U139" s="2">
        <f t="shared" si="424"/>
        <v>24581</v>
      </c>
      <c r="V139" s="2">
        <f t="shared" si="424"/>
        <v>26106</v>
      </c>
      <c r="W139" s="2">
        <f t="shared" si="424"/>
        <v>27490</v>
      </c>
      <c r="X139" s="2">
        <f t="shared" si="424"/>
        <v>28778</v>
      </c>
      <c r="Y139" s="2">
        <f t="shared" si="424"/>
        <v>29850</v>
      </c>
      <c r="AB139" s="1" t="str">
        <f t="shared" si="381"/>
        <v>85+</v>
      </c>
      <c r="AC139" s="10">
        <f t="shared" si="419"/>
        <v>24987081.040295944</v>
      </c>
      <c r="AD139" s="10">
        <f t="shared" si="420"/>
        <v>30261323.687629897</v>
      </c>
      <c r="AE139" s="10">
        <f t="shared" si="421"/>
        <v>34119615.324276641</v>
      </c>
      <c r="AF139" s="10">
        <f t="shared" si="422"/>
        <v>35483299.914554559</v>
      </c>
      <c r="AG139" s="10">
        <f t="shared" si="423"/>
        <v>38341701.182958797</v>
      </c>
      <c r="AH139" s="10">
        <f t="shared" si="403"/>
        <v>43097024.754372418</v>
      </c>
      <c r="AI139" s="10">
        <f t="shared" si="384"/>
        <v>48727940.463848844</v>
      </c>
      <c r="AJ139" s="10">
        <f t="shared" si="385"/>
        <v>51893612.922652006</v>
      </c>
      <c r="AK139" s="10">
        <f t="shared" si="386"/>
        <v>58267427.724233292</v>
      </c>
      <c r="AL139" s="10">
        <f t="shared" si="387"/>
        <v>66596103.101117559</v>
      </c>
      <c r="AM139" s="10">
        <f t="shared" si="388"/>
        <v>77409572.305659637</v>
      </c>
      <c r="AN139" s="10">
        <f t="shared" si="389"/>
        <v>84422830.921022862</v>
      </c>
      <c r="AO139" s="10">
        <f t="shared" si="390"/>
        <v>84131467.933139548</v>
      </c>
      <c r="AP139" s="10">
        <f t="shared" si="391"/>
        <v>79304834.559602052</v>
      </c>
      <c r="AQ139" s="10">
        <f t="shared" si="392"/>
        <v>79456265.222727597</v>
      </c>
      <c r="AR139" s="10">
        <f t="shared" si="393"/>
        <v>84151396.405963108</v>
      </c>
      <c r="AS139" s="10">
        <f t="shared" si="394"/>
        <v>102921259.04193728</v>
      </c>
      <c r="AT139" s="10">
        <f t="shared" si="395"/>
        <v>108256566.31218842</v>
      </c>
      <c r="AU139" s="10">
        <f t="shared" si="396"/>
        <v>126062299.84549589</v>
      </c>
      <c r="AV139" s="10">
        <f t="shared" si="397"/>
        <v>139513964.31562185</v>
      </c>
      <c r="AW139" s="10">
        <f t="shared" si="398"/>
        <v>154131545.59492826</v>
      </c>
      <c r="AX139" s="10">
        <f t="shared" si="399"/>
        <v>159817013.8683874</v>
      </c>
      <c r="AY139" s="10">
        <f t="shared" si="400"/>
        <v>162267921.26725835</v>
      </c>
      <c r="AZ139" s="10">
        <f t="shared" si="401"/>
        <v>166034917.32479039</v>
      </c>
      <c r="BF139" s="1" t="str">
        <f>CALIBRAZIONEMARCHE!A91</f>
        <v>85+</v>
      </c>
      <c r="BG139" s="10">
        <f>CALIBRAZIONEMARCHE!B91</f>
        <v>2418.1826226938879</v>
      </c>
      <c r="BH139" s="10">
        <f>CALIBRAZIONEMARCHE!C91</f>
        <v>2723.5463673503641</v>
      </c>
      <c r="BI139" s="10">
        <f>CALIBRAZIONEMARCHE!D91</f>
        <v>2837.3900477568932</v>
      </c>
      <c r="BJ139" s="10">
        <f>CALIBRAZIONEMARCHE!E91</f>
        <v>2758.9845202203996</v>
      </c>
      <c r="BK139" s="10">
        <f>CALIBRAZIONEMARCHE!F91</f>
        <v>2742.4147902838708</v>
      </c>
      <c r="BL139" s="10">
        <f>CALIBRAZIONEMARCHE!G91</f>
        <v>2835.1440533104678</v>
      </c>
      <c r="BM139" s="10">
        <f>CALIBRAZIONEMARCHE!H91</f>
        <v>2964.3472724083736</v>
      </c>
      <c r="BN139" s="10">
        <f>CALIBRAZIONEMARCHE!I91</f>
        <v>2939.1488968425469</v>
      </c>
      <c r="BO139" s="10">
        <f>CALIBRAZIONEMARCHE!J91</f>
        <v>3083.2589546107151</v>
      </c>
      <c r="BP139" s="10">
        <f>CALIBRAZIONEMARCHE!K91</f>
        <v>3322.9930193661771</v>
      </c>
      <c r="BQ139" s="10">
        <f>CALIBRAZIONEMARCHE!L91</f>
        <v>3718.3962102824303</v>
      </c>
      <c r="BR139" s="10">
        <f>CALIBRAZIONEMARCHE!M91</f>
        <v>4081.1578323998287</v>
      </c>
      <c r="BS139" s="10">
        <f>CALIBRAZIONEMARCHE!N91</f>
        <v>4294.1745576326839</v>
      </c>
      <c r="BT139" s="10">
        <f>CALIBRAZIONEMARCHE!O91</f>
        <v>4308.1722381357049</v>
      </c>
      <c r="BU139" s="10">
        <f>CALIBRAZIONEMARCHE!P91</f>
        <v>4627.6217369090036</v>
      </c>
      <c r="BV139" s="10">
        <f>CALIBRAZIONEMARCHE!Q91</f>
        <v>4833.2316584896389</v>
      </c>
      <c r="BW139" s="10">
        <f>CALIBRAZIONEMARCHE!R91</f>
        <v>5423.4736281781779</v>
      </c>
      <c r="BX139" s="10">
        <f>CALIBRAZIONEMARCHE!S91</f>
        <v>5189.9212000665621</v>
      </c>
      <c r="BY139" s="10">
        <f>CALIBRAZIONEMARCHE!T91</f>
        <v>5534.6314196556132</v>
      </c>
      <c r="BZ139" s="10">
        <f>CALIBRAZIONEMARCHE!U91</f>
        <v>5675.6830200407567</v>
      </c>
      <c r="CA139" s="10">
        <f>CALIBRAZIONEMARCHE!V91</f>
        <v>5904.0659463314287</v>
      </c>
      <c r="CB139" s="10">
        <f>CALIBRAZIONEMARCHE!W91</f>
        <v>5813.6418286063081</v>
      </c>
      <c r="CC139" s="10">
        <f>CALIBRAZIONEMARCHE!X91</f>
        <v>5638.6100933789121</v>
      </c>
      <c r="CD139" s="10">
        <f>CALIBRAZIONEMARCHE!Y91</f>
        <v>5562.3087881001802</v>
      </c>
      <c r="CE139" s="22"/>
      <c r="CF139" s="22"/>
      <c r="CG139" s="22"/>
      <c r="CH139" s="22"/>
      <c r="CI139" s="22"/>
      <c r="CJ139" s="22"/>
      <c r="CK139" s="22"/>
      <c r="CL139" s="22"/>
      <c r="CM139" s="22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22"/>
      <c r="DC139" s="22"/>
      <c r="DD139" s="22"/>
      <c r="DE139" s="22"/>
      <c r="DF139" s="22"/>
      <c r="DG139" s="22"/>
      <c r="DH139" s="22"/>
      <c r="DI139" s="22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  <c r="EM139" s="22"/>
      <c r="GF139" s="22"/>
      <c r="GG139" s="22"/>
      <c r="GH139" s="22"/>
      <c r="GI139" s="22"/>
      <c r="GJ139" s="22"/>
      <c r="GK139" s="22"/>
      <c r="GL139" s="22"/>
      <c r="GM139" s="22"/>
      <c r="GN139" s="22"/>
      <c r="GO139" s="22"/>
      <c r="GP139" s="22"/>
      <c r="GQ139" s="22"/>
      <c r="GR139" s="22"/>
      <c r="GS139" s="22"/>
      <c r="GT139" s="22"/>
      <c r="GU139" s="22"/>
      <c r="GV139" s="22"/>
      <c r="GW139" s="22"/>
      <c r="GX139" s="22"/>
      <c r="GY139" s="22"/>
      <c r="GZ139" s="22"/>
      <c r="HA139" s="22"/>
      <c r="HB139" s="22"/>
      <c r="HC139" s="22"/>
      <c r="HD139" s="22"/>
      <c r="HE139" s="22"/>
      <c r="HF139" s="22"/>
      <c r="HG139" s="22"/>
      <c r="HH139" s="22"/>
      <c r="HI139" s="22"/>
      <c r="HJ139" s="22"/>
      <c r="HK139" s="22"/>
      <c r="HL139" s="22"/>
      <c r="HM139" s="22"/>
      <c r="HN139" s="22"/>
      <c r="HO139" s="22"/>
      <c r="HP139" s="22"/>
    </row>
    <row r="140" spans="1:224" ht="17" thickTop="1" thickBot="1">
      <c r="B140" s="3">
        <f t="shared" ref="B140:Y140" si="425">B20</f>
        <v>883423</v>
      </c>
      <c r="C140" s="3">
        <f t="shared" si="425"/>
        <v>887196</v>
      </c>
      <c r="D140" s="3">
        <f t="shared" si="425"/>
        <v>890449</v>
      </c>
      <c r="E140" s="3">
        <f t="shared" si="425"/>
        <v>894062</v>
      </c>
      <c r="F140" s="3">
        <f t="shared" si="425"/>
        <v>898200</v>
      </c>
      <c r="G140" s="3">
        <f t="shared" si="425"/>
        <v>902189</v>
      </c>
      <c r="H140" s="3">
        <f t="shared" si="425"/>
        <v>906535</v>
      </c>
      <c r="I140" s="3">
        <f t="shared" si="425"/>
        <v>911666</v>
      </c>
      <c r="J140" s="3">
        <f t="shared" si="425"/>
        <v>917448</v>
      </c>
      <c r="K140" s="3">
        <f t="shared" si="425"/>
        <v>922885</v>
      </c>
      <c r="L140" s="3">
        <f t="shared" si="425"/>
        <v>929058</v>
      </c>
      <c r="M140" s="3">
        <f t="shared" si="425"/>
        <v>935411</v>
      </c>
      <c r="N140" s="3">
        <f t="shared" si="425"/>
        <v>939619</v>
      </c>
      <c r="O140" s="3">
        <f t="shared" si="425"/>
        <v>948026</v>
      </c>
      <c r="P140" s="3">
        <f t="shared" si="425"/>
        <v>957506</v>
      </c>
      <c r="Q140" s="3">
        <f t="shared" si="425"/>
        <v>968475</v>
      </c>
      <c r="R140" s="3">
        <f t="shared" si="425"/>
        <v>977891</v>
      </c>
      <c r="S140" s="3">
        <f t="shared" si="425"/>
        <v>987427</v>
      </c>
      <c r="T140" s="3">
        <f t="shared" si="425"/>
        <v>999144</v>
      </c>
      <c r="U140" s="3">
        <f t="shared" si="425"/>
        <v>1009440</v>
      </c>
      <c r="V140" s="3">
        <f t="shared" si="425"/>
        <v>1017111</v>
      </c>
      <c r="W140" s="3">
        <f t="shared" si="425"/>
        <v>1024301</v>
      </c>
      <c r="X140" s="3">
        <f t="shared" si="425"/>
        <v>1029585</v>
      </c>
      <c r="Y140" s="3">
        <f t="shared" si="425"/>
        <v>1039934</v>
      </c>
      <c r="AC140" s="9">
        <f t="shared" ref="AC140:AG140" si="426">SUM(AC122:AC139)</f>
        <v>685101677.22300291</v>
      </c>
      <c r="AD140" s="9">
        <f t="shared" si="426"/>
        <v>772361018.16989172</v>
      </c>
      <c r="AE140" s="9">
        <f t="shared" si="426"/>
        <v>804455564.74990141</v>
      </c>
      <c r="AF140" s="9">
        <f t="shared" si="426"/>
        <v>782129484.48411214</v>
      </c>
      <c r="AG140" s="9">
        <f t="shared" si="426"/>
        <v>777937387.53436768</v>
      </c>
      <c r="AH140" s="9">
        <f>SUM(AH122:AH139)</f>
        <v>804335054.41215205</v>
      </c>
      <c r="AI140" s="9">
        <f t="shared" ref="AI140" si="427">SUM(AI122:AI139)</f>
        <v>841687412.32288277</v>
      </c>
      <c r="AJ140" s="9">
        <f t="shared" ref="AJ140" si="428">SUM(AJ122:AJ139)</f>
        <v>835564146.87914872</v>
      </c>
      <c r="AK140" s="9">
        <f t="shared" ref="AK140" si="429">SUM(AK122:AK139)</f>
        <v>877448838.13069677</v>
      </c>
      <c r="AL140" s="9">
        <f t="shared" ref="AL140" si="430">SUM(AL122:AL139)</f>
        <v>946455656.34967327</v>
      </c>
      <c r="AM140" s="9">
        <f t="shared" ref="AM140:AN140" si="431">SUM(AM122:AM139)</f>
        <v>1060648445.8836724</v>
      </c>
      <c r="AN140" s="9">
        <f t="shared" si="431"/>
        <v>1166187408.6159022</v>
      </c>
      <c r="AO140" s="9">
        <f t="shared" ref="AO140" si="432">SUM(AO122:AO139)</f>
        <v>1227459866.6874969</v>
      </c>
      <c r="AP140" s="9">
        <f t="shared" ref="AP140" si="433">SUM(AP122:AP139)</f>
        <v>1235447395.0618052</v>
      </c>
      <c r="AQ140" s="9">
        <f t="shared" ref="AQ140" si="434">SUM(AQ122:AQ139)</f>
        <v>1330289900.5088623</v>
      </c>
      <c r="AR140" s="9">
        <f t="shared" ref="AR140" si="435">SUM(AR122:AR139)</f>
        <v>1395872467.0271573</v>
      </c>
      <c r="AS140" s="9">
        <f t="shared" ref="AS140:AT140" si="436">SUM(AS122:AS139)</f>
        <v>1572085715.5341916</v>
      </c>
      <c r="AT140" s="9">
        <f t="shared" si="436"/>
        <v>1513321805.9722311</v>
      </c>
      <c r="AU140" s="9">
        <f t="shared" ref="AU140" si="437">SUM(AU122:AU139)</f>
        <v>1623343601.2232246</v>
      </c>
      <c r="AV140" s="9">
        <f t="shared" ref="AV140" si="438">SUM(AV122:AV139)</f>
        <v>1673663741.0000818</v>
      </c>
      <c r="AW140" s="9">
        <f t="shared" ref="AW140" si="439">SUM(AW122:AW139)</f>
        <v>1746171425.2032669</v>
      </c>
      <c r="AX140" s="9">
        <f t="shared" ref="AX140" si="440">SUM(AX122:AX139)</f>
        <v>1740660924.2782354</v>
      </c>
      <c r="AY140" s="9">
        <f t="shared" ref="AY140:AZ140" si="441">SUM(AY122:AY139)</f>
        <v>1706942987.7206736</v>
      </c>
      <c r="AZ140" s="9">
        <f t="shared" si="441"/>
        <v>1709372365.7410617</v>
      </c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22"/>
      <c r="DC140" s="22"/>
      <c r="DD140" s="22"/>
      <c r="DE140" s="22"/>
      <c r="DF140" s="22"/>
      <c r="DG140" s="22"/>
      <c r="DH140" s="22"/>
      <c r="DI140" s="22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  <c r="EM140" s="22"/>
      <c r="GF140" s="22"/>
      <c r="GG140" s="22"/>
      <c r="GH140" s="22"/>
      <c r="GI140" s="22"/>
      <c r="GJ140" s="22"/>
      <c r="GK140" s="22"/>
      <c r="GL140" s="22"/>
      <c r="GM140" s="22"/>
      <c r="GN140" s="22"/>
      <c r="GO140" s="22"/>
      <c r="GP140" s="22"/>
      <c r="GQ140" s="22"/>
      <c r="GR140" s="22"/>
      <c r="GS140" s="22"/>
      <c r="GT140" s="22"/>
      <c r="GU140" s="22"/>
      <c r="GV140" s="22"/>
      <c r="GW140" s="22"/>
      <c r="GX140" s="22"/>
      <c r="GY140" s="22"/>
      <c r="GZ140" s="22"/>
      <c r="HA140" s="22"/>
      <c r="HB140" s="22"/>
      <c r="HC140" s="22"/>
      <c r="HD140" s="22"/>
      <c r="HE140" s="22"/>
      <c r="HF140" s="22"/>
      <c r="HG140" s="22"/>
      <c r="HH140" s="22"/>
      <c r="HI140" s="22"/>
      <c r="HJ140" s="22"/>
      <c r="HK140" s="22"/>
      <c r="HL140" s="22"/>
      <c r="HM140" s="22"/>
      <c r="HN140" s="22"/>
      <c r="HO140" s="22"/>
      <c r="HP140" s="22"/>
    </row>
    <row r="141" spans="1:224" ht="34" thickTop="1" thickBot="1">
      <c r="A141" s="34" t="s">
        <v>72</v>
      </c>
      <c r="B141" s="1">
        <f t="shared" ref="B141:Y141" si="442">B1</f>
        <v>1990</v>
      </c>
      <c r="C141" s="1">
        <f t="shared" si="442"/>
        <v>1991</v>
      </c>
      <c r="D141" s="1">
        <f t="shared" si="442"/>
        <v>1992</v>
      </c>
      <c r="E141" s="1">
        <f t="shared" si="442"/>
        <v>1993</v>
      </c>
      <c r="F141" s="1">
        <f t="shared" si="442"/>
        <v>1994</v>
      </c>
      <c r="G141" s="1">
        <f t="shared" si="442"/>
        <v>1995</v>
      </c>
      <c r="H141" s="1">
        <f t="shared" si="442"/>
        <v>1996</v>
      </c>
      <c r="I141" s="1">
        <f t="shared" si="442"/>
        <v>1997</v>
      </c>
      <c r="J141" s="1">
        <f t="shared" si="442"/>
        <v>1998</v>
      </c>
      <c r="K141" s="1">
        <f t="shared" si="442"/>
        <v>1999</v>
      </c>
      <c r="L141" s="1">
        <f t="shared" si="442"/>
        <v>2000</v>
      </c>
      <c r="M141" s="1">
        <f t="shared" si="442"/>
        <v>2001</v>
      </c>
      <c r="N141" s="1">
        <f t="shared" si="442"/>
        <v>2002</v>
      </c>
      <c r="O141" s="1">
        <f t="shared" si="442"/>
        <v>2003</v>
      </c>
      <c r="P141" s="1">
        <f t="shared" si="442"/>
        <v>2004</v>
      </c>
      <c r="Q141" s="1">
        <f t="shared" si="442"/>
        <v>2005</v>
      </c>
      <c r="R141" s="1">
        <f t="shared" si="442"/>
        <v>2006</v>
      </c>
      <c r="S141" s="1">
        <f t="shared" si="442"/>
        <v>2007</v>
      </c>
      <c r="T141" s="1">
        <f t="shared" si="442"/>
        <v>2008</v>
      </c>
      <c r="U141" s="1">
        <f t="shared" si="442"/>
        <v>2009</v>
      </c>
      <c r="V141" s="1">
        <f t="shared" si="442"/>
        <v>2010</v>
      </c>
      <c r="W141" s="1">
        <f t="shared" si="442"/>
        <v>2011</v>
      </c>
      <c r="X141" s="1">
        <f t="shared" si="442"/>
        <v>2012</v>
      </c>
      <c r="Y141" s="1">
        <f t="shared" si="442"/>
        <v>2013</v>
      </c>
      <c r="AB141" s="5" t="str">
        <f t="shared" ref="AB141:AB159" si="443">BF141</f>
        <v>PUGLIA</v>
      </c>
      <c r="AC141" s="1">
        <v>1990</v>
      </c>
      <c r="AD141" s="1">
        <v>1991</v>
      </c>
      <c r="AE141" s="1">
        <v>1992</v>
      </c>
      <c r="AF141" s="1">
        <v>1993</v>
      </c>
      <c r="AG141" s="1">
        <v>1994</v>
      </c>
      <c r="AH141" s="1">
        <v>1995</v>
      </c>
      <c r="AI141" s="1">
        <v>1996</v>
      </c>
      <c r="AJ141" s="1">
        <v>1997</v>
      </c>
      <c r="AK141" s="1">
        <v>1998</v>
      </c>
      <c r="AL141" s="1">
        <v>1999</v>
      </c>
      <c r="AM141" s="1">
        <v>2000</v>
      </c>
      <c r="AN141" s="1">
        <v>2001</v>
      </c>
      <c r="AO141" s="1">
        <v>2002</v>
      </c>
      <c r="AP141" s="1">
        <v>2003</v>
      </c>
      <c r="AQ141" s="1">
        <v>2004</v>
      </c>
      <c r="AR141" s="1">
        <v>2005</v>
      </c>
      <c r="AS141" s="1">
        <v>2006</v>
      </c>
      <c r="AT141" s="1">
        <v>2007</v>
      </c>
      <c r="AU141" s="1">
        <v>2008</v>
      </c>
      <c r="AV141" s="1">
        <v>2009</v>
      </c>
      <c r="AW141" s="1">
        <v>2010</v>
      </c>
      <c r="AX141" s="1">
        <v>2011</v>
      </c>
      <c r="AY141" s="1">
        <v>2012</v>
      </c>
      <c r="AZ141" s="1">
        <v>2013</v>
      </c>
      <c r="BF141" s="5" t="s">
        <v>34</v>
      </c>
      <c r="BG141" s="1">
        <v>1990</v>
      </c>
      <c r="BH141" s="1">
        <v>1991</v>
      </c>
      <c r="BI141" s="1">
        <v>1992</v>
      </c>
      <c r="BJ141" s="1">
        <v>1993</v>
      </c>
      <c r="BK141" s="1">
        <v>1994</v>
      </c>
      <c r="BL141" s="1">
        <v>1995</v>
      </c>
      <c r="BM141" s="1">
        <v>1996</v>
      </c>
      <c r="BN141" s="1">
        <v>1997</v>
      </c>
      <c r="BO141" s="1">
        <v>1998</v>
      </c>
      <c r="BP141" s="1">
        <v>1999</v>
      </c>
      <c r="BQ141" s="1">
        <v>2000</v>
      </c>
      <c r="BR141" s="1">
        <v>2001</v>
      </c>
      <c r="BS141" s="1">
        <v>2002</v>
      </c>
      <c r="BT141" s="1">
        <v>2003</v>
      </c>
      <c r="BU141" s="1">
        <v>2004</v>
      </c>
      <c r="BV141" s="1">
        <v>2005</v>
      </c>
      <c r="BW141" s="1">
        <v>2006</v>
      </c>
      <c r="BX141" s="1">
        <v>2007</v>
      </c>
      <c r="BY141" s="1">
        <v>2008</v>
      </c>
      <c r="BZ141" s="1">
        <v>2009</v>
      </c>
      <c r="CA141" s="1">
        <v>2010</v>
      </c>
      <c r="CB141" s="1">
        <v>2011</v>
      </c>
      <c r="CC141" s="1">
        <v>2012</v>
      </c>
      <c r="CD141" s="1">
        <v>2013</v>
      </c>
      <c r="CE141" s="22"/>
      <c r="CF141" s="22"/>
      <c r="CG141" s="22"/>
      <c r="CH141" s="22"/>
      <c r="CI141" s="22"/>
      <c r="CJ141" s="22"/>
      <c r="CK141" s="22"/>
      <c r="CL141" s="22"/>
      <c r="CM141" s="22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22"/>
      <c r="DC141" s="22"/>
      <c r="DD141" s="22"/>
      <c r="DE141" s="22"/>
      <c r="DF141" s="22"/>
      <c r="DG141" s="22"/>
      <c r="DH141" s="22"/>
      <c r="DI141" s="22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  <c r="EM141" s="22"/>
      <c r="GF141" s="22"/>
      <c r="GG141" s="22"/>
      <c r="GH141" s="22"/>
      <c r="GI141" s="22"/>
      <c r="GJ141" s="22"/>
      <c r="GK141" s="22"/>
      <c r="GL141" s="22"/>
      <c r="GM141" s="22"/>
      <c r="GN141" s="22"/>
      <c r="GO141" s="22"/>
      <c r="GP141" s="22"/>
      <c r="GQ141" s="22"/>
      <c r="GR141" s="22"/>
      <c r="GS141" s="22"/>
      <c r="GT141" s="22"/>
      <c r="GU141" s="22"/>
      <c r="GV141" s="22"/>
      <c r="GW141" s="22"/>
      <c r="GX141" s="22"/>
      <c r="GY141" s="22"/>
      <c r="GZ141" s="22"/>
      <c r="HA141" s="22"/>
      <c r="HB141" s="22"/>
      <c r="HC141" s="22"/>
      <c r="HD141" s="22"/>
      <c r="HE141" s="22"/>
      <c r="HF141" s="22"/>
      <c r="HG141" s="22"/>
      <c r="HH141" s="22"/>
      <c r="HI141" s="22"/>
      <c r="HJ141" s="22"/>
      <c r="HK141" s="22"/>
      <c r="HL141" s="22"/>
      <c r="HM141" s="22"/>
      <c r="HN141" s="22"/>
      <c r="HO141" s="22"/>
      <c r="HP141" s="22"/>
    </row>
    <row r="142" spans="1:224" ht="22" thickTop="1" thickBot="1">
      <c r="A142" s="1" t="s">
        <v>17</v>
      </c>
      <c r="B142" s="2">
        <f t="shared" ref="B142:Y142" si="444">B2</f>
        <v>45826</v>
      </c>
      <c r="C142" s="2">
        <f t="shared" si="444"/>
        <v>46283</v>
      </c>
      <c r="D142" s="2">
        <f t="shared" si="444"/>
        <v>46177</v>
      </c>
      <c r="E142" s="2">
        <f t="shared" si="444"/>
        <v>47368</v>
      </c>
      <c r="F142" s="2">
        <f t="shared" si="444"/>
        <v>47896</v>
      </c>
      <c r="G142" s="2">
        <f t="shared" si="444"/>
        <v>48440</v>
      </c>
      <c r="H142" s="2">
        <f t="shared" si="444"/>
        <v>48682</v>
      </c>
      <c r="I142" s="2">
        <f t="shared" si="444"/>
        <v>49439</v>
      </c>
      <c r="J142" s="2">
        <f t="shared" si="444"/>
        <v>49900</v>
      </c>
      <c r="K142" s="2">
        <f t="shared" si="444"/>
        <v>50634</v>
      </c>
      <c r="L142" s="2">
        <f t="shared" si="444"/>
        <v>51446</v>
      </c>
      <c r="M142" s="2">
        <f t="shared" si="444"/>
        <v>52074</v>
      </c>
      <c r="N142" s="2">
        <f t="shared" si="444"/>
        <v>51992</v>
      </c>
      <c r="O142" s="2">
        <f t="shared" si="444"/>
        <v>52109</v>
      </c>
      <c r="P142" s="2">
        <f t="shared" si="444"/>
        <v>52229</v>
      </c>
      <c r="Q142" s="2">
        <f t="shared" si="444"/>
        <v>52782</v>
      </c>
      <c r="R142" s="2">
        <f t="shared" si="444"/>
        <v>53040</v>
      </c>
      <c r="S142" s="2">
        <f t="shared" si="444"/>
        <v>53254</v>
      </c>
      <c r="T142" s="2">
        <f t="shared" si="444"/>
        <v>53685</v>
      </c>
      <c r="U142" s="2">
        <f t="shared" si="444"/>
        <v>54141</v>
      </c>
      <c r="V142" s="2">
        <f t="shared" si="444"/>
        <v>53779</v>
      </c>
      <c r="W142" s="2">
        <f t="shared" si="444"/>
        <v>53750</v>
      </c>
      <c r="X142" s="2">
        <f t="shared" si="444"/>
        <v>53398</v>
      </c>
      <c r="Y142" s="2">
        <f t="shared" si="444"/>
        <v>53324</v>
      </c>
      <c r="AB142" s="1" t="str">
        <f t="shared" si="443"/>
        <v>0 - 4</v>
      </c>
      <c r="AC142" s="10">
        <f t="shared" ref="AC142:AG157" si="445">B142*BG142</f>
        <v>21446658.540189359</v>
      </c>
      <c r="AD142" s="10">
        <f t="shared" si="445"/>
        <v>24650147.690814044</v>
      </c>
      <c r="AE142" s="10">
        <f t="shared" si="445"/>
        <v>25761074.606805168</v>
      </c>
      <c r="AF142" s="10">
        <f t="shared" si="445"/>
        <v>26238377.745602809</v>
      </c>
      <c r="AG142" s="10">
        <f t="shared" si="445"/>
        <v>26812688.402018134</v>
      </c>
      <c r="AH142" s="10">
        <f>G142*BL142</f>
        <v>23964310.796059307</v>
      </c>
      <c r="AI142" s="10">
        <f t="shared" ref="AI142:AI159" si="446">H142*BM142</f>
        <v>26516966.905809883</v>
      </c>
      <c r="AJ142" s="10">
        <f t="shared" ref="AJ142:AJ159" si="447">I142*BN142</f>
        <v>29444148.382446188</v>
      </c>
      <c r="AK142" s="10">
        <f t="shared" ref="AK142:AK159" si="448">J142*BO142</f>
        <v>31322742.482493378</v>
      </c>
      <c r="AL142" s="10">
        <f t="shared" ref="AL142:AL159" si="449">K142*BP142</f>
        <v>38073407.220142215</v>
      </c>
      <c r="AM142" s="10">
        <f t="shared" ref="AM142:AM159" si="450">L142*BQ142</f>
        <v>43062434.267736629</v>
      </c>
      <c r="AN142" s="10">
        <f t="shared" ref="AN142:AN159" si="451">M142*BR142</f>
        <v>46756796.45641119</v>
      </c>
      <c r="AO142" s="10">
        <f t="shared" ref="AO142:AO159" si="452">N142*BS142</f>
        <v>48085201.544673055</v>
      </c>
      <c r="AP142" s="10">
        <f t="shared" ref="AP142:AP159" si="453">O142*BT142</f>
        <v>48831244.897656552</v>
      </c>
      <c r="AQ142" s="10">
        <f t="shared" ref="AQ142:AQ159" si="454">P142*BU142</f>
        <v>53297112.160324112</v>
      </c>
      <c r="AR142" s="10">
        <f t="shared" ref="AR142:AR159" si="455">Q142*BV142</f>
        <v>59136213.55811663</v>
      </c>
      <c r="AS142" s="10">
        <f t="shared" ref="AS142:AS159" si="456">R142*BW142</f>
        <v>63411287.204150409</v>
      </c>
      <c r="AT142" s="10">
        <f t="shared" ref="AT142:AT159" si="457">S142*BX142</f>
        <v>65368073.422981292</v>
      </c>
      <c r="AU142" s="10">
        <f t="shared" ref="AU142:AU159" si="458">T142*BY142</f>
        <v>69757780.126426339</v>
      </c>
      <c r="AV142" s="10">
        <f t="shared" ref="AV142:AV159" si="459">U142*BZ142</f>
        <v>72041139.243330538</v>
      </c>
      <c r="AW142" s="10">
        <f t="shared" ref="AW142:AW159" si="460">V142*CA142</f>
        <v>73356770.885919899</v>
      </c>
      <c r="AX142" s="10">
        <f t="shared" ref="AX142:AX159" si="461">W142*CB142</f>
        <v>71802566.405037045</v>
      </c>
      <c r="AY142" s="10">
        <f t="shared" ref="AY142:AY159" si="462">X142*CC142</f>
        <v>69383170.698211759</v>
      </c>
      <c r="AZ142" s="10">
        <f t="shared" ref="AZ142:AZ159" si="463">Y142*CD142</f>
        <v>68298365.311491743</v>
      </c>
      <c r="BF142" s="1" t="str">
        <f>CALIBRAZIONEPUGLIE!A74</f>
        <v>0 - 4</v>
      </c>
      <c r="BG142" s="25">
        <f>CALIBRAZIONEPUGLIE!B74</f>
        <v>468.00197573843144</v>
      </c>
      <c r="BH142" s="10">
        <f>CALIBRAZIONEPUGLIE!C74</f>
        <v>532.596151736362</v>
      </c>
      <c r="BI142" s="10">
        <f>CALIBRAZIONEPUGLIE!D74</f>
        <v>557.87674831204208</v>
      </c>
      <c r="BJ142" s="10">
        <f>CALIBRAZIONEPUGLIE!E74</f>
        <v>553.92623175145263</v>
      </c>
      <c r="BK142" s="10">
        <f>CALIBRAZIONEPUGLIE!F74</f>
        <v>559.81059800438732</v>
      </c>
      <c r="BL142" s="10">
        <f>CALIBRAZIONEPUGLIE!G74</f>
        <v>494.72152758173632</v>
      </c>
      <c r="BM142" s="10">
        <f>CALIBRAZIONEPUGLIE!H74</f>
        <v>544.69756595476531</v>
      </c>
      <c r="BN142" s="10">
        <f>CALIBRAZIONEPUGLIE!I74</f>
        <v>595.56520929723877</v>
      </c>
      <c r="BO142" s="10">
        <f>CALIBRAZIONEPUGLIE!J74</f>
        <v>627.71027019024802</v>
      </c>
      <c r="BP142" s="10">
        <f>CALIBRAZIONEPUGLIE!K74</f>
        <v>751.93362602484922</v>
      </c>
      <c r="BQ142" s="10">
        <f>CALIBRAZIONEPUGLIE!L74</f>
        <v>837.04144671571419</v>
      </c>
      <c r="BR142" s="10">
        <f>CALIBRAZIONEPUGLIE!M74</f>
        <v>897.89139410091775</v>
      </c>
      <c r="BS142" s="10">
        <f>CALIBRAZIONEPUGLIE!N74</f>
        <v>924.85770012065427</v>
      </c>
      <c r="BT142" s="10">
        <f>CALIBRAZIONEPUGLIE!O74</f>
        <v>937.0981000912808</v>
      </c>
      <c r="BU142" s="10">
        <f>CALIBRAZIONEPUGLIE!P74</f>
        <v>1020.4505573594001</v>
      </c>
      <c r="BV142" s="10">
        <f>CALIBRAZIONEPUGLIE!Q74</f>
        <v>1120.3859944321289</v>
      </c>
      <c r="BW142" s="10">
        <f>CALIBRAZIONEPUGLIE!R74</f>
        <v>1195.5370890676925</v>
      </c>
      <c r="BX142" s="10">
        <f>CALIBRAZIONEPUGLIE!S74</f>
        <v>1227.4772490889191</v>
      </c>
      <c r="BY142" s="10">
        <f>CALIBRAZIONEPUGLIE!T74</f>
        <v>1299.3905211218466</v>
      </c>
      <c r="BZ142" s="10">
        <f>CALIBRAZIONEPUGLIE!U74</f>
        <v>1330.6207724890662</v>
      </c>
      <c r="CA142" s="10">
        <f>CALIBRAZIONEPUGLIE!V74</f>
        <v>1364.0411849591831</v>
      </c>
      <c r="CB142" s="10">
        <f>CALIBRAZIONEPUGLIE!W74</f>
        <v>1335.8617005588287</v>
      </c>
      <c r="CC142" s="10">
        <f>CALIBRAZIONEPUGLIE!X74</f>
        <v>1299.3589778308506</v>
      </c>
      <c r="CD142" s="10">
        <f>CALIBRAZIONEPUGLIE!Y74</f>
        <v>1280.8184928267149</v>
      </c>
      <c r="CE142" s="22"/>
      <c r="CF142" s="22"/>
      <c r="CG142" s="22"/>
      <c r="CH142" s="22"/>
      <c r="CI142" s="22"/>
      <c r="CJ142" s="22"/>
      <c r="CK142" s="22"/>
      <c r="CL142" s="22"/>
      <c r="CM142" s="22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22"/>
      <c r="DC142" s="22"/>
      <c r="DD142" s="22"/>
      <c r="DE142" s="22"/>
      <c r="DF142" s="22"/>
      <c r="DG142" s="22"/>
      <c r="DH142" s="22"/>
      <c r="DI142" s="22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  <c r="EM142" s="22"/>
      <c r="GF142" s="22"/>
      <c r="GG142" s="22"/>
      <c r="GH142" s="22"/>
      <c r="GI142" s="22"/>
      <c r="GJ142" s="22"/>
      <c r="GK142" s="22"/>
      <c r="GL142" s="22"/>
      <c r="GM142" s="22"/>
      <c r="GN142" s="22"/>
      <c r="GO142" s="22"/>
      <c r="GP142" s="22"/>
      <c r="GQ142" s="22"/>
      <c r="GR142" s="22"/>
      <c r="GS142" s="22"/>
      <c r="GT142" s="22"/>
      <c r="GU142" s="22"/>
      <c r="GV142" s="22"/>
      <c r="GW142" s="22"/>
      <c r="GX142" s="22"/>
      <c r="GY142" s="22"/>
      <c r="GZ142" s="22"/>
      <c r="HA142" s="22"/>
      <c r="HB142" s="22"/>
      <c r="HC142" s="22"/>
      <c r="HD142" s="22"/>
      <c r="HE142" s="22"/>
      <c r="HF142" s="22"/>
      <c r="HG142" s="22"/>
      <c r="HH142" s="22"/>
      <c r="HI142" s="22"/>
      <c r="HJ142" s="22"/>
      <c r="HK142" s="22"/>
      <c r="HL142" s="22"/>
      <c r="HM142" s="22"/>
      <c r="HN142" s="22"/>
      <c r="HO142" s="22"/>
      <c r="HP142" s="22"/>
    </row>
    <row r="143" spans="1:224" ht="22" thickTop="1" thickBot="1">
      <c r="A143" s="1" t="s">
        <v>0</v>
      </c>
      <c r="B143" s="2">
        <f t="shared" ref="B143:Y143" si="464">B3</f>
        <v>48044</v>
      </c>
      <c r="C143" s="2">
        <f t="shared" si="464"/>
        <v>47500</v>
      </c>
      <c r="D143" s="2">
        <f t="shared" si="464"/>
        <v>46450</v>
      </c>
      <c r="E143" s="2">
        <f t="shared" si="464"/>
        <v>45792</v>
      </c>
      <c r="F143" s="2">
        <f t="shared" si="464"/>
        <v>45666</v>
      </c>
      <c r="G143" s="2">
        <f t="shared" si="464"/>
        <v>46016</v>
      </c>
      <c r="H143" s="2">
        <f t="shared" si="464"/>
        <v>46618</v>
      </c>
      <c r="I143" s="2">
        <f t="shared" si="464"/>
        <v>47265</v>
      </c>
      <c r="J143" s="2">
        <f t="shared" si="464"/>
        <v>48476</v>
      </c>
      <c r="K143" s="2">
        <f t="shared" si="464"/>
        <v>49026</v>
      </c>
      <c r="L143" s="2">
        <f t="shared" si="464"/>
        <v>49623</v>
      </c>
      <c r="M143" s="2">
        <f t="shared" si="464"/>
        <v>49905</v>
      </c>
      <c r="N143" s="2">
        <f t="shared" si="464"/>
        <v>50343</v>
      </c>
      <c r="O143" s="2">
        <f t="shared" si="464"/>
        <v>50885</v>
      </c>
      <c r="P143" s="2">
        <f t="shared" si="464"/>
        <v>51827</v>
      </c>
      <c r="Q143" s="2">
        <f t="shared" si="464"/>
        <v>52763</v>
      </c>
      <c r="R143" s="2">
        <f t="shared" si="464"/>
        <v>53729</v>
      </c>
      <c r="S143" s="2">
        <f t="shared" si="464"/>
        <v>54204</v>
      </c>
      <c r="T143" s="2">
        <f t="shared" si="464"/>
        <v>54349</v>
      </c>
      <c r="U143" s="2">
        <f t="shared" si="464"/>
        <v>54455</v>
      </c>
      <c r="V143" s="2">
        <f t="shared" si="464"/>
        <v>54571</v>
      </c>
      <c r="W143" s="2">
        <f t="shared" si="464"/>
        <v>54568</v>
      </c>
      <c r="X143" s="2">
        <f t="shared" si="464"/>
        <v>54521</v>
      </c>
      <c r="Y143" s="2">
        <f t="shared" si="464"/>
        <v>54844</v>
      </c>
      <c r="AB143" s="1" t="str">
        <f t="shared" si="443"/>
        <v>5 - 9</v>
      </c>
      <c r="AC143" s="10">
        <f t="shared" si="445"/>
        <v>13685979.840343302</v>
      </c>
      <c r="AD143" s="10">
        <f t="shared" si="445"/>
        <v>15398580.397913653</v>
      </c>
      <c r="AE143" s="10">
        <f t="shared" si="445"/>
        <v>15772953.766701894</v>
      </c>
      <c r="AF143" s="10">
        <f t="shared" si="445"/>
        <v>15439406.269724851</v>
      </c>
      <c r="AG143" s="10">
        <f t="shared" si="445"/>
        <v>15560485.365768155</v>
      </c>
      <c r="AH143" s="10">
        <f t="shared" ref="AH143:AH159" si="465">G143*BL143</f>
        <v>13856665.218348227</v>
      </c>
      <c r="AI143" s="10">
        <f t="shared" si="446"/>
        <v>15456036.093017079</v>
      </c>
      <c r="AJ143" s="10">
        <f t="shared" si="447"/>
        <v>17133971.229048342</v>
      </c>
      <c r="AK143" s="10">
        <f t="shared" si="448"/>
        <v>18521453.357572384</v>
      </c>
      <c r="AL143" s="10">
        <f t="shared" si="449"/>
        <v>22438561.866879947</v>
      </c>
      <c r="AM143" s="10">
        <f t="shared" si="450"/>
        <v>25282442.629729964</v>
      </c>
      <c r="AN143" s="10">
        <f t="shared" si="451"/>
        <v>27274507.681917608</v>
      </c>
      <c r="AO143" s="10">
        <f t="shared" si="452"/>
        <v>28340209.735119443</v>
      </c>
      <c r="AP143" s="10">
        <f t="shared" si="453"/>
        <v>29024442.55135392</v>
      </c>
      <c r="AQ143" s="10">
        <f t="shared" si="454"/>
        <v>32191194.257653441</v>
      </c>
      <c r="AR143" s="10">
        <f t="shared" si="455"/>
        <v>35982074.8832803</v>
      </c>
      <c r="AS143" s="10">
        <f t="shared" si="456"/>
        <v>39098568.988272928</v>
      </c>
      <c r="AT143" s="10">
        <f t="shared" si="457"/>
        <v>40498024.529040955</v>
      </c>
      <c r="AU143" s="10">
        <f t="shared" si="458"/>
        <v>42985333.752638549</v>
      </c>
      <c r="AV143" s="10">
        <f t="shared" si="459"/>
        <v>44104318.169528417</v>
      </c>
      <c r="AW143" s="10">
        <f t="shared" si="460"/>
        <v>45308370.857912071</v>
      </c>
      <c r="AX143" s="10">
        <f t="shared" si="461"/>
        <v>44369913.940296039</v>
      </c>
      <c r="AY143" s="10">
        <f t="shared" si="462"/>
        <v>43120324.00777249</v>
      </c>
      <c r="AZ143" s="10">
        <f t="shared" si="463"/>
        <v>42756855.9584473</v>
      </c>
      <c r="BF143" s="1" t="str">
        <f>CALIBRAZIONEPUGLIE!A75</f>
        <v>5 - 9</v>
      </c>
      <c r="BG143" s="10">
        <f>CALIBRAZIONEPUGLIE!B75</f>
        <v>284.86345517324332</v>
      </c>
      <c r="BH143" s="10">
        <f>CALIBRAZIONEPUGLIE!C75</f>
        <v>324.1806399560769</v>
      </c>
      <c r="BI143" s="10">
        <f>CALIBRAZIONEPUGLIE!D75</f>
        <v>339.56843415935185</v>
      </c>
      <c r="BJ143" s="10">
        <f>CALIBRAZIONEPUGLIE!E75</f>
        <v>337.16383363305494</v>
      </c>
      <c r="BK143" s="10">
        <f>CALIBRAZIONEPUGLIE!F75</f>
        <v>340.74552984207406</v>
      </c>
      <c r="BL143" s="10">
        <f>CALIBRAZIONEPUGLIE!G75</f>
        <v>301.12711270749799</v>
      </c>
      <c r="BM143" s="10">
        <f>CALIBRAZIONEPUGLIE!H75</f>
        <v>331.54652908784328</v>
      </c>
      <c r="BN143" s="10">
        <f>CALIBRAZIONEPUGLIE!I75</f>
        <v>362.50864760495807</v>
      </c>
      <c r="BO143" s="10">
        <f>CALIBRAZIONEPUGLIE!J75</f>
        <v>382.07470413343481</v>
      </c>
      <c r="BP143" s="10">
        <f>CALIBRAZIONEPUGLIE!K75</f>
        <v>457.68697970219773</v>
      </c>
      <c r="BQ143" s="10">
        <f>CALIBRAZIONEPUGLIE!L75</f>
        <v>509.49041028817209</v>
      </c>
      <c r="BR143" s="10">
        <f>CALIBRAZIONEPUGLIE!M75</f>
        <v>546.52855789835905</v>
      </c>
      <c r="BS143" s="10">
        <f>CALIBRAZIONEPUGLIE!N75</f>
        <v>562.94240977135735</v>
      </c>
      <c r="BT143" s="10">
        <f>CALIBRAZIONEPUGLIE!O75</f>
        <v>570.39289675452335</v>
      </c>
      <c r="BU143" s="10">
        <f>CALIBRAZIONEPUGLIE!P75</f>
        <v>621.12787268515331</v>
      </c>
      <c r="BV143" s="10">
        <f>CALIBRAZIONEPUGLIE!Q75</f>
        <v>681.95657720903466</v>
      </c>
      <c r="BW143" s="10">
        <f>CALIBRAZIONEPUGLIE!R75</f>
        <v>727.6995475120126</v>
      </c>
      <c r="BX143" s="10">
        <f>CALIBRAZIONEPUGLIE!S75</f>
        <v>747.14088497234434</v>
      </c>
      <c r="BY143" s="10">
        <f>CALIBRAZIONEPUGLIE!T75</f>
        <v>790.91305732651108</v>
      </c>
      <c r="BZ143" s="10">
        <f>CALIBRAZIONEPUGLIE!U75</f>
        <v>809.92228756823829</v>
      </c>
      <c r="CA143" s="10">
        <f>CALIBRAZIONEPUGLIE!V75</f>
        <v>830.26462512895262</v>
      </c>
      <c r="CB143" s="10">
        <f>CALIBRAZIONEPUGLIE!W75</f>
        <v>813.11233580662736</v>
      </c>
      <c r="CC143" s="10">
        <f>CALIBRAZIONEPUGLIE!X75</f>
        <v>790.89385755529963</v>
      </c>
      <c r="CD143" s="10">
        <f>CALIBRAZIONEPUGLIE!Y75</f>
        <v>779.60863464457918</v>
      </c>
      <c r="CE143" s="22"/>
      <c r="CF143" s="22"/>
      <c r="CG143" s="22"/>
      <c r="CH143" s="22"/>
      <c r="CI143" s="22"/>
      <c r="CJ143" s="22"/>
      <c r="CK143" s="22"/>
      <c r="CL143" s="22"/>
      <c r="CM143" s="22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22"/>
      <c r="DC143" s="22"/>
      <c r="DD143" s="22"/>
      <c r="DE143" s="22"/>
      <c r="DF143" s="22"/>
      <c r="DG143" s="22"/>
      <c r="DH143" s="22"/>
      <c r="DI143" s="22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  <c r="EM143" s="22"/>
      <c r="GF143" s="22"/>
      <c r="GG143" s="22"/>
      <c r="GH143" s="22"/>
      <c r="GI143" s="22"/>
      <c r="GJ143" s="22"/>
      <c r="GK143" s="22"/>
      <c r="GL143" s="22"/>
      <c r="GM143" s="22"/>
      <c r="GN143" s="22"/>
      <c r="GO143" s="22"/>
      <c r="GP143" s="22"/>
      <c r="GQ143" s="22"/>
      <c r="GR143" s="22"/>
      <c r="GS143" s="22"/>
      <c r="GT143" s="22"/>
      <c r="GU143" s="22"/>
      <c r="GV143" s="22"/>
      <c r="GW143" s="22"/>
      <c r="GX143" s="22"/>
      <c r="GY143" s="22"/>
      <c r="GZ143" s="22"/>
      <c r="HA143" s="22"/>
      <c r="HB143" s="22"/>
      <c r="HC143" s="22"/>
      <c r="HD143" s="22"/>
      <c r="HE143" s="22"/>
      <c r="HF143" s="22"/>
      <c r="HG143" s="22"/>
      <c r="HH143" s="22"/>
      <c r="HI143" s="22"/>
      <c r="HJ143" s="22"/>
      <c r="HK143" s="22"/>
      <c r="HL143" s="22"/>
      <c r="HM143" s="22"/>
      <c r="HN143" s="22"/>
      <c r="HO143" s="22"/>
      <c r="HP143" s="22"/>
    </row>
    <row r="144" spans="1:224" ht="22" thickTop="1" thickBot="1">
      <c r="A144" s="1" t="s">
        <v>1</v>
      </c>
      <c r="B144" s="2">
        <f t="shared" ref="B144:Y144" si="466">B4</f>
        <v>54345</v>
      </c>
      <c r="C144" s="2">
        <f t="shared" si="466"/>
        <v>52116</v>
      </c>
      <c r="D144" s="2">
        <f t="shared" si="466"/>
        <v>50471</v>
      </c>
      <c r="E144" s="2">
        <f t="shared" si="466"/>
        <v>49634</v>
      </c>
      <c r="F144" s="2">
        <f t="shared" si="466"/>
        <v>48858</v>
      </c>
      <c r="G144" s="2">
        <f t="shared" si="466"/>
        <v>48313</v>
      </c>
      <c r="H144" s="2">
        <f t="shared" si="466"/>
        <v>47857</v>
      </c>
      <c r="I144" s="2">
        <f t="shared" si="466"/>
        <v>47345</v>
      </c>
      <c r="J144" s="2">
        <f t="shared" si="466"/>
        <v>46826</v>
      </c>
      <c r="K144" s="2">
        <f t="shared" si="466"/>
        <v>46823</v>
      </c>
      <c r="L144" s="2">
        <f t="shared" si="466"/>
        <v>47242</v>
      </c>
      <c r="M144" s="2">
        <f t="shared" si="466"/>
        <v>47935</v>
      </c>
      <c r="N144" s="2">
        <f t="shared" si="466"/>
        <v>48720</v>
      </c>
      <c r="O144" s="2">
        <f t="shared" si="466"/>
        <v>49828</v>
      </c>
      <c r="P144" s="2">
        <f t="shared" si="466"/>
        <v>50307</v>
      </c>
      <c r="Q144" s="2">
        <f t="shared" si="466"/>
        <v>51123</v>
      </c>
      <c r="R144" s="2">
        <f t="shared" si="466"/>
        <v>51747</v>
      </c>
      <c r="S144" s="2">
        <f t="shared" si="466"/>
        <v>52567</v>
      </c>
      <c r="T144" s="2">
        <f t="shared" si="466"/>
        <v>53366</v>
      </c>
      <c r="U144" s="2">
        <f t="shared" si="466"/>
        <v>54343</v>
      </c>
      <c r="V144" s="2">
        <f t="shared" si="466"/>
        <v>55028</v>
      </c>
      <c r="W144" s="2">
        <f t="shared" si="466"/>
        <v>55811</v>
      </c>
      <c r="X144" s="2">
        <f t="shared" si="466"/>
        <v>55629</v>
      </c>
      <c r="Y144" s="2">
        <f t="shared" si="466"/>
        <v>55513</v>
      </c>
      <c r="AB144" s="1" t="str">
        <f t="shared" si="443"/>
        <v>10 - 14</v>
      </c>
      <c r="AC144" s="10">
        <f t="shared" si="445"/>
        <v>17665559.162296988</v>
      </c>
      <c r="AD144" s="10">
        <f t="shared" si="445"/>
        <v>19140028.047509987</v>
      </c>
      <c r="AE144" s="10">
        <f t="shared" si="445"/>
        <v>19275152.957986314</v>
      </c>
      <c r="AF144" s="10">
        <f t="shared" si="445"/>
        <v>18684703.368236929</v>
      </c>
      <c r="AG144" s="10">
        <f t="shared" si="445"/>
        <v>18452938.332463946</v>
      </c>
      <c r="AH144" s="10">
        <f t="shared" si="465"/>
        <v>16008398.025516521</v>
      </c>
      <c r="AI144" s="10">
        <f t="shared" si="446"/>
        <v>17332614.250570033</v>
      </c>
      <c r="AJ144" s="10">
        <f t="shared" si="447"/>
        <v>18613097.366533864</v>
      </c>
      <c r="AK144" s="10">
        <f t="shared" si="448"/>
        <v>19263385.597035188</v>
      </c>
      <c r="AL144" s="10">
        <f t="shared" si="449"/>
        <v>22909909.123274699</v>
      </c>
      <c r="AM144" s="10">
        <f t="shared" si="450"/>
        <v>25550207.379747618</v>
      </c>
      <c r="AN144" s="10">
        <f t="shared" si="451"/>
        <v>27617006.4372444</v>
      </c>
      <c r="AO144" s="10">
        <f t="shared" si="452"/>
        <v>28715766.413754083</v>
      </c>
      <c r="AP144" s="10">
        <f t="shared" si="453"/>
        <v>29559978.260589324</v>
      </c>
      <c r="AQ144" s="10">
        <f t="shared" si="454"/>
        <v>32289069.015908893</v>
      </c>
      <c r="AR144" s="10">
        <f t="shared" si="455"/>
        <v>35801798.296698228</v>
      </c>
      <c r="AS144" s="10">
        <f t="shared" si="456"/>
        <v>38438477.166886896</v>
      </c>
      <c r="AT144" s="10">
        <f t="shared" si="457"/>
        <v>39862987.143409185</v>
      </c>
      <c r="AU144" s="10">
        <f t="shared" si="458"/>
        <v>42610795.654247247</v>
      </c>
      <c r="AV144" s="10">
        <f t="shared" si="459"/>
        <v>44213357.440144718</v>
      </c>
      <c r="AW144" s="10">
        <f t="shared" si="460"/>
        <v>45687801.791596003</v>
      </c>
      <c r="AX144" s="10">
        <f t="shared" si="461"/>
        <v>45380612.573703676</v>
      </c>
      <c r="AY144" s="10">
        <f t="shared" si="462"/>
        <v>43996634.401943766</v>
      </c>
      <c r="AZ144" s="10">
        <f t="shared" si="463"/>
        <v>43278414.135024525</v>
      </c>
      <c r="BF144" s="1" t="str">
        <f>CALIBRAZIONEPUGLIE!A76</f>
        <v>10 - 14</v>
      </c>
      <c r="BG144" s="10">
        <f>CALIBRAZIONEPUGLIE!B76</f>
        <v>325.06319187224193</v>
      </c>
      <c r="BH144" s="10">
        <f>CALIBRAZIONEPUGLIE!C76</f>
        <v>367.25819417280655</v>
      </c>
      <c r="BI144" s="10">
        <f>CALIBRAZIONEPUGLIE!D76</f>
        <v>381.90550926247374</v>
      </c>
      <c r="BJ144" s="10">
        <f>CALIBRAZIONEPUGLIE!E76</f>
        <v>376.44967901512933</v>
      </c>
      <c r="BK144" s="10">
        <f>CALIBRAZIONEPUGLIE!F76</f>
        <v>377.6850942008258</v>
      </c>
      <c r="BL144" s="10">
        <f>CALIBRAZIONEPUGLIE!G76</f>
        <v>331.34762953069611</v>
      </c>
      <c r="BM144" s="10">
        <f>CALIBRAZIONEPUGLIE!H76</f>
        <v>362.17511023612076</v>
      </c>
      <c r="BN144" s="10">
        <f>CALIBRAZIONEPUGLIE!I76</f>
        <v>393.13755130497128</v>
      </c>
      <c r="BO144" s="10">
        <f>CALIBRAZIONEPUGLIE!J76</f>
        <v>411.38225765675452</v>
      </c>
      <c r="BP144" s="10">
        <f>CALIBRAZIONEPUGLIE!K76</f>
        <v>489.28751090862818</v>
      </c>
      <c r="BQ144" s="10">
        <f>CALIBRAZIONEPUGLIE!L76</f>
        <v>540.83669996502306</v>
      </c>
      <c r="BR144" s="10">
        <f>CALIBRAZIONEPUGLIE!M76</f>
        <v>576.13448288816937</v>
      </c>
      <c r="BS144" s="10">
        <f>CALIBRAZIONEPUGLIE!N76</f>
        <v>589.40407253189824</v>
      </c>
      <c r="BT144" s="10">
        <f>CALIBRAZIONEPUGLIE!O76</f>
        <v>593.24031188466972</v>
      </c>
      <c r="BU144" s="10">
        <f>CALIBRAZIONEPUGLIE!P76</f>
        <v>641.84047977237549</v>
      </c>
      <c r="BV144" s="10">
        <f>CALIBRAZIONEPUGLIE!Q76</f>
        <v>700.30706916061706</v>
      </c>
      <c r="BW144" s="10">
        <f>CALIBRAZIONEPUGLIE!R76</f>
        <v>742.81556741235045</v>
      </c>
      <c r="BX144" s="10">
        <f>CALIBRAZIONEPUGLIE!S76</f>
        <v>758.32722322767484</v>
      </c>
      <c r="BY144" s="10">
        <f>CALIBRAZIONEPUGLIE!T76</f>
        <v>798.46335970931398</v>
      </c>
      <c r="BZ144" s="10">
        <f>CALIBRAZIONEPUGLIE!U76</f>
        <v>813.59802440322983</v>
      </c>
      <c r="CA144" s="10">
        <f>CALIBRAZIONEPUGLIE!V76</f>
        <v>830.26462512895262</v>
      </c>
      <c r="CB144" s="10">
        <f>CALIBRAZIONEPUGLIE!W76</f>
        <v>813.11233580662736</v>
      </c>
      <c r="CC144" s="10">
        <f>CALIBRAZIONEPUGLIE!X76</f>
        <v>790.89385755529963</v>
      </c>
      <c r="CD144" s="10">
        <f>CALIBRAZIONEPUGLIE!Y76</f>
        <v>779.60863464457918</v>
      </c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  <c r="EM144" s="22"/>
      <c r="GF144" s="22"/>
      <c r="GG144" s="22"/>
      <c r="GH144" s="22"/>
      <c r="GI144" s="22"/>
      <c r="GJ144" s="22"/>
      <c r="GK144" s="22"/>
      <c r="GL144" s="22"/>
      <c r="GM144" s="22"/>
      <c r="GN144" s="22"/>
      <c r="GO144" s="22"/>
      <c r="GP144" s="22"/>
      <c r="GQ144" s="22"/>
      <c r="GR144" s="22"/>
      <c r="GS144" s="22"/>
      <c r="GT144" s="22"/>
      <c r="GU144" s="22"/>
      <c r="GV144" s="22"/>
      <c r="GW144" s="22"/>
      <c r="GX144" s="22"/>
      <c r="GY144" s="22"/>
      <c r="GZ144" s="22"/>
      <c r="HA144" s="22"/>
      <c r="HB144" s="22"/>
      <c r="HC144" s="22"/>
      <c r="HD144" s="22"/>
      <c r="HE144" s="22"/>
      <c r="HF144" s="22"/>
      <c r="HG144" s="22"/>
      <c r="HH144" s="22"/>
      <c r="HI144" s="22"/>
      <c r="HJ144" s="22"/>
      <c r="HK144" s="22"/>
      <c r="HL144" s="22"/>
      <c r="HM144" s="22"/>
      <c r="HN144" s="22"/>
      <c r="HO144" s="22"/>
      <c r="HP144" s="22"/>
    </row>
    <row r="145" spans="1:224" ht="27" thickTop="1" thickBot="1">
      <c r="A145" s="1" t="s">
        <v>2</v>
      </c>
      <c r="B145" s="2">
        <f t="shared" ref="B145:Y145" si="467">B5</f>
        <v>68235</v>
      </c>
      <c r="C145" s="2">
        <f t="shared" si="467"/>
        <v>66265</v>
      </c>
      <c r="D145" s="2">
        <f t="shared" si="467"/>
        <v>63316</v>
      </c>
      <c r="E145" s="2">
        <f t="shared" si="467"/>
        <v>60371</v>
      </c>
      <c r="F145" s="2">
        <f t="shared" si="467"/>
        <v>57702</v>
      </c>
      <c r="G145" s="2">
        <f t="shared" si="467"/>
        <v>54681</v>
      </c>
      <c r="H145" s="2">
        <f t="shared" si="467"/>
        <v>52507</v>
      </c>
      <c r="I145" s="2">
        <f t="shared" si="467"/>
        <v>51232</v>
      </c>
      <c r="J145" s="2">
        <f t="shared" si="467"/>
        <v>50602</v>
      </c>
      <c r="K145" s="2">
        <f t="shared" si="467"/>
        <v>49879</v>
      </c>
      <c r="L145" s="2">
        <f t="shared" si="467"/>
        <v>49406</v>
      </c>
      <c r="M145" s="2">
        <f t="shared" si="467"/>
        <v>49074</v>
      </c>
      <c r="N145" s="2">
        <f t="shared" si="467"/>
        <v>48509</v>
      </c>
      <c r="O145" s="2">
        <f t="shared" si="467"/>
        <v>47897</v>
      </c>
      <c r="P145" s="2">
        <f t="shared" si="467"/>
        <v>47946</v>
      </c>
      <c r="Q145" s="2">
        <f t="shared" si="467"/>
        <v>48434</v>
      </c>
      <c r="R145" s="2">
        <f t="shared" si="467"/>
        <v>49418</v>
      </c>
      <c r="S145" s="2">
        <f t="shared" si="467"/>
        <v>50496</v>
      </c>
      <c r="T145" s="2">
        <f t="shared" si="467"/>
        <v>51960</v>
      </c>
      <c r="U145" s="2">
        <f t="shared" si="467"/>
        <v>52782</v>
      </c>
      <c r="V145" s="2">
        <f t="shared" si="467"/>
        <v>53668</v>
      </c>
      <c r="W145" s="2">
        <f t="shared" si="467"/>
        <v>54020</v>
      </c>
      <c r="X145" s="2">
        <f t="shared" si="467"/>
        <v>54271</v>
      </c>
      <c r="Y145" s="2">
        <f t="shared" si="467"/>
        <v>54802</v>
      </c>
      <c r="AB145" s="1" t="str">
        <f t="shared" si="443"/>
        <v>15 - 19</v>
      </c>
      <c r="AC145" s="10">
        <f t="shared" si="445"/>
        <v>23698769.742608365</v>
      </c>
      <c r="AD145" s="10">
        <f t="shared" si="445"/>
        <v>26007620.980410989</v>
      </c>
      <c r="AE145" s="10">
        <f t="shared" si="445"/>
        <v>25846154.400324047</v>
      </c>
      <c r="AF145" s="10">
        <f t="shared" si="445"/>
        <v>24295332.784714352</v>
      </c>
      <c r="AG145" s="10">
        <f t="shared" si="445"/>
        <v>23299164.842666786</v>
      </c>
      <c r="AH145" s="10">
        <f t="shared" si="465"/>
        <v>19370223.058236737</v>
      </c>
      <c r="AI145" s="10">
        <f t="shared" si="446"/>
        <v>20328189.505160108</v>
      </c>
      <c r="AJ145" s="10">
        <f t="shared" si="447"/>
        <v>21524967.947613057</v>
      </c>
      <c r="AK145" s="10">
        <f t="shared" si="448"/>
        <v>22238224.918944824</v>
      </c>
      <c r="AL145" s="10">
        <f t="shared" si="449"/>
        <v>26057132.14300023</v>
      </c>
      <c r="AM145" s="10">
        <f t="shared" si="450"/>
        <v>28508043.103649266</v>
      </c>
      <c r="AN145" s="10">
        <f t="shared" si="451"/>
        <v>30135885.533125106</v>
      </c>
      <c r="AO145" s="10">
        <f t="shared" si="452"/>
        <v>30439163.395113267</v>
      </c>
      <c r="AP145" s="10">
        <f t="shared" si="453"/>
        <v>30207692.441337567</v>
      </c>
      <c r="AQ145" s="10">
        <f t="shared" si="454"/>
        <v>32660498.569700513</v>
      </c>
      <c r="AR145" s="10">
        <f t="shared" si="455"/>
        <v>35926935.122899406</v>
      </c>
      <c r="AS145" s="10">
        <f t="shared" si="456"/>
        <v>38792429.475948974</v>
      </c>
      <c r="AT145" s="10">
        <f t="shared" si="457"/>
        <v>40359055.14572525</v>
      </c>
      <c r="AU145" s="10">
        <f t="shared" si="458"/>
        <v>43593964.882766195</v>
      </c>
      <c r="AV145" s="10">
        <f t="shared" si="459"/>
        <v>44965130.163212746</v>
      </c>
      <c r="AW145" s="10">
        <f t="shared" si="460"/>
        <v>46468423.26228521</v>
      </c>
      <c r="AX145" s="10">
        <f t="shared" si="461"/>
        <v>45806923.09253493</v>
      </c>
      <c r="AY145" s="10">
        <f t="shared" si="462"/>
        <v>44762261.246215284</v>
      </c>
      <c r="AZ145" s="10">
        <f t="shared" si="463"/>
        <v>44555265.90566539</v>
      </c>
      <c r="BF145" s="1" t="str">
        <f>CALIBRAZIONEPUGLIE!A77</f>
        <v>15 - 19</v>
      </c>
      <c r="BG145" s="10">
        <f>CALIBRAZIONEPUGLIE!B77</f>
        <v>347.31105360311227</v>
      </c>
      <c r="BH145" s="10">
        <f>CALIBRAZIONEPUGLIE!C77</f>
        <v>392.47900068529373</v>
      </c>
      <c r="BI145" s="10">
        <f>CALIBRAZIONEPUGLIE!D77</f>
        <v>408.208895071136</v>
      </c>
      <c r="BJ145" s="10">
        <f>CALIBRAZIONEPUGLIE!E77</f>
        <v>402.43383055961226</v>
      </c>
      <c r="BK145" s="10">
        <f>CALIBRAZIONEPUGLIE!F77</f>
        <v>403.78435483461209</v>
      </c>
      <c r="BL145" s="10">
        <f>CALIBRAZIONEPUGLIE!G77</f>
        <v>354.24046850344246</v>
      </c>
      <c r="BM145" s="10">
        <f>CALIBRAZIONEPUGLIE!H77</f>
        <v>387.1519893568497</v>
      </c>
      <c r="BN145" s="10">
        <f>CALIBRAZIONEPUGLIE!I77</f>
        <v>420.14693839032356</v>
      </c>
      <c r="BO145" s="10">
        <f>CALIBRAZIONEPUGLIE!J77</f>
        <v>439.4732405625237</v>
      </c>
      <c r="BP145" s="10">
        <f>CALIBRAZIONEPUGLIE!K77</f>
        <v>522.40686747930454</v>
      </c>
      <c r="BQ145" s="10">
        <f>CALIBRAZIONEPUGLIE!L77</f>
        <v>577.01580989453237</v>
      </c>
      <c r="BR145" s="10">
        <f>CALIBRAZIONEPUGLIE!M77</f>
        <v>614.09066986846608</v>
      </c>
      <c r="BS145" s="10">
        <f>CALIBRAZIONEPUGLIE!N77</f>
        <v>627.49517399066701</v>
      </c>
      <c r="BT145" s="10">
        <f>CALIBRAZIONEPUGLIE!O77</f>
        <v>630.68026058704231</v>
      </c>
      <c r="BU145" s="10">
        <f>CALIBRAZIONEPUGLIE!P77</f>
        <v>681.19339610604663</v>
      </c>
      <c r="BV145" s="10">
        <f>CALIBRAZIONEPUGLIE!Q77</f>
        <v>741.77096921376324</v>
      </c>
      <c r="BW145" s="10">
        <f>CALIBRAZIONEPUGLIE!R77</f>
        <v>784.98582451634979</v>
      </c>
      <c r="BX145" s="10">
        <f>CALIBRAZIONEPUGLIE!S77</f>
        <v>799.25251793657412</v>
      </c>
      <c r="BY145" s="10">
        <f>CALIBRAZIONEPUGLIE!T77</f>
        <v>838.9908560963471</v>
      </c>
      <c r="BZ145" s="10">
        <f>CALIBRAZIONEPUGLIE!U77</f>
        <v>851.90273508417158</v>
      </c>
      <c r="CA145" s="10">
        <f>CALIBRAZIONEPUGLIE!V77</f>
        <v>865.84972911763452</v>
      </c>
      <c r="CB145" s="10">
        <f>CALIBRAZIONEPUGLIE!W77</f>
        <v>847.96229345677398</v>
      </c>
      <c r="CC145" s="10">
        <f>CALIBRAZIONEPUGLIE!X77</f>
        <v>824.79153224033621</v>
      </c>
      <c r="CD145" s="10">
        <f>CALIBRAZIONEPUGLIE!Y77</f>
        <v>813.0226251900549</v>
      </c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59" t="s">
        <v>71</v>
      </c>
      <c r="DK145" s="59"/>
      <c r="DL145" s="59"/>
      <c r="DM145" s="59"/>
      <c r="DN145" s="59"/>
      <c r="DO145" s="59"/>
      <c r="DP145" s="59"/>
      <c r="DQ145" s="59"/>
      <c r="DR145" s="59"/>
      <c r="DS145" s="59"/>
      <c r="DT145" s="59"/>
      <c r="DU145" s="59"/>
      <c r="DV145" s="59"/>
      <c r="DW145" s="59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  <c r="EM145" s="22"/>
      <c r="GF145" s="22"/>
      <c r="GG145" s="22"/>
      <c r="GH145" s="22"/>
      <c r="GI145" s="22"/>
      <c r="GJ145" s="22"/>
      <c r="GK145" s="22"/>
      <c r="GL145" s="22"/>
      <c r="GM145" s="22"/>
      <c r="GN145" s="22"/>
      <c r="GO145" s="22"/>
      <c r="GP145" s="22"/>
      <c r="GQ145" s="22"/>
      <c r="GR145" s="22"/>
      <c r="GS145" s="22"/>
      <c r="GT145" s="22"/>
      <c r="GU145" s="22"/>
      <c r="GV145" s="22"/>
      <c r="GW145" s="22"/>
      <c r="GX145" s="22"/>
      <c r="GY145" s="22"/>
      <c r="GZ145" s="22"/>
      <c r="HA145" s="22"/>
      <c r="HB145" s="22"/>
      <c r="HC145" s="22"/>
      <c r="HD145" s="22"/>
      <c r="HE145" s="22"/>
      <c r="HF145" s="22"/>
      <c r="HG145" s="22"/>
      <c r="HH145" s="22"/>
      <c r="HI145" s="22"/>
      <c r="HJ145" s="22"/>
      <c r="HK145" s="22"/>
      <c r="HL145" s="22"/>
      <c r="HM145" s="22"/>
      <c r="HN145" s="22"/>
      <c r="HO145" s="22"/>
      <c r="HP145" s="22"/>
    </row>
    <row r="146" spans="1:224" ht="22" thickTop="1" thickBot="1">
      <c r="A146" s="1" t="s">
        <v>3</v>
      </c>
      <c r="B146" s="2">
        <f t="shared" ref="B146:Y146" si="468">B6</f>
        <v>77392</v>
      </c>
      <c r="C146" s="2">
        <f t="shared" si="468"/>
        <v>75662</v>
      </c>
      <c r="D146" s="2">
        <f t="shared" si="468"/>
        <v>74911</v>
      </c>
      <c r="E146" s="2">
        <f t="shared" si="468"/>
        <v>73203</v>
      </c>
      <c r="F146" s="2">
        <f t="shared" si="468"/>
        <v>71497</v>
      </c>
      <c r="G146" s="2">
        <f t="shared" si="468"/>
        <v>69472</v>
      </c>
      <c r="H146" s="2">
        <f t="shared" si="468"/>
        <v>67510</v>
      </c>
      <c r="I146" s="2">
        <f t="shared" si="468"/>
        <v>64513</v>
      </c>
      <c r="J146" s="2">
        <f t="shared" si="468"/>
        <v>61842</v>
      </c>
      <c r="K146" s="2">
        <f t="shared" si="468"/>
        <v>59279</v>
      </c>
      <c r="L146" s="2">
        <f t="shared" si="468"/>
        <v>56511</v>
      </c>
      <c r="M146" s="2">
        <f t="shared" si="468"/>
        <v>54502</v>
      </c>
      <c r="N146" s="2">
        <f t="shared" si="468"/>
        <v>53155</v>
      </c>
      <c r="O146" s="2">
        <f t="shared" si="468"/>
        <v>52648</v>
      </c>
      <c r="P146" s="2">
        <f t="shared" si="468"/>
        <v>52308</v>
      </c>
      <c r="Q146" s="2">
        <f t="shared" si="468"/>
        <v>52051</v>
      </c>
      <c r="R146" s="2">
        <f t="shared" si="468"/>
        <v>51678</v>
      </c>
      <c r="S146" s="2">
        <f t="shared" si="468"/>
        <v>51357</v>
      </c>
      <c r="T146" s="2">
        <f t="shared" si="468"/>
        <v>51438</v>
      </c>
      <c r="U146" s="2">
        <f t="shared" si="468"/>
        <v>51854</v>
      </c>
      <c r="V146" s="2">
        <f t="shared" si="468"/>
        <v>52469</v>
      </c>
      <c r="W146" s="2">
        <f t="shared" si="468"/>
        <v>53267</v>
      </c>
      <c r="X146" s="2">
        <f t="shared" si="468"/>
        <v>54434</v>
      </c>
      <c r="Y146" s="2">
        <f t="shared" si="468"/>
        <v>55601</v>
      </c>
      <c r="AB146" s="1" t="str">
        <f t="shared" si="443"/>
        <v>20 - 24</v>
      </c>
      <c r="AC146" s="10">
        <f t="shared" si="445"/>
        <v>28681232.946692869</v>
      </c>
      <c r="AD146" s="10">
        <f t="shared" si="445"/>
        <v>31696770.394805137</v>
      </c>
      <c r="AE146" s="10">
        <f t="shared" si="445"/>
        <v>32654587.378205236</v>
      </c>
      <c r="AF146" s="10">
        <f t="shared" si="445"/>
        <v>31476526.714792036</v>
      </c>
      <c r="AG146" s="10">
        <f t="shared" si="445"/>
        <v>30866939.192230329</v>
      </c>
      <c r="AH146" s="10">
        <f t="shared" si="465"/>
        <v>26332710.813258328</v>
      </c>
      <c r="AI146" s="10">
        <f t="shared" si="446"/>
        <v>27989780.02396749</v>
      </c>
      <c r="AJ146" s="10">
        <f t="shared" si="447"/>
        <v>29052497.828789257</v>
      </c>
      <c r="AK146" s="10">
        <f t="shared" si="448"/>
        <v>29157513.273616288</v>
      </c>
      <c r="AL146" s="10">
        <f t="shared" si="449"/>
        <v>33254407.062057987</v>
      </c>
      <c r="AM146" s="10">
        <f t="shared" si="450"/>
        <v>35047864.099765815</v>
      </c>
      <c r="AN146" s="10">
        <f t="shared" si="451"/>
        <v>36005989.781139292</v>
      </c>
      <c r="AO146" s="10">
        <f t="shared" si="452"/>
        <v>35913073.428987309</v>
      </c>
      <c r="AP146" s="10">
        <f t="shared" si="453"/>
        <v>35779116.10861589</v>
      </c>
      <c r="AQ146" s="10">
        <f t="shared" si="454"/>
        <v>38422413.293831371</v>
      </c>
      <c r="AR146" s="10">
        <f t="shared" si="455"/>
        <v>41659886.979871817</v>
      </c>
      <c r="AS146" s="10">
        <f t="shared" si="456"/>
        <v>43795405.837642603</v>
      </c>
      <c r="AT146" s="10">
        <f t="shared" si="457"/>
        <v>44336960.860468872</v>
      </c>
      <c r="AU146" s="10">
        <f t="shared" si="458"/>
        <v>46638541.718325712</v>
      </c>
      <c r="AV146" s="10">
        <f t="shared" si="459"/>
        <v>47767502.426442355</v>
      </c>
      <c r="AW146" s="10">
        <f t="shared" si="460"/>
        <v>49164499.079437494</v>
      </c>
      <c r="AX146" s="10">
        <f t="shared" si="461"/>
        <v>48881112.873862721</v>
      </c>
      <c r="AY146" s="10">
        <f t="shared" si="462"/>
        <v>48587074.313581049</v>
      </c>
      <c r="AZ146" s="10">
        <f t="shared" si="463"/>
        <v>48920573.559830241</v>
      </c>
      <c r="BF146" s="1" t="str">
        <f>CALIBRAZIONEPUGLIE!A78</f>
        <v>20 - 24</v>
      </c>
      <c r="BG146" s="10">
        <f>CALIBRAZIONEPUGLIE!B78</f>
        <v>370.59686978877494</v>
      </c>
      <c r="BH146" s="10">
        <f>CALIBRAZIONEPUGLIE!C78</f>
        <v>418.92588610934337</v>
      </c>
      <c r="BI146" s="10">
        <f>CALIBRAZIONEPUGLIE!D78</f>
        <v>435.91178035542492</v>
      </c>
      <c r="BJ146" s="10">
        <f>CALIBRAZIONEPUGLIE!E78</f>
        <v>429.98957303378324</v>
      </c>
      <c r="BK146" s="10">
        <f>CALIBRAZIONEPUGLIE!F78</f>
        <v>431.72355752311745</v>
      </c>
      <c r="BL146" s="10">
        <f>CALIBRAZIONEPUGLIE!G78</f>
        <v>379.04063238798835</v>
      </c>
      <c r="BM146" s="10">
        <f>CALIBRAZIONEPUGLIE!H78</f>
        <v>414.60198524614856</v>
      </c>
      <c r="BN146" s="10">
        <f>CALIBRAZIONEPUGLIE!I78</f>
        <v>450.3355576207781</v>
      </c>
      <c r="BO146" s="10">
        <f>CALIBRAZIONEPUGLIE!J78</f>
        <v>471.48399588655423</v>
      </c>
      <c r="BP146" s="10">
        <f>CALIBRAZIONEPUGLIE!K78</f>
        <v>560.98124229588871</v>
      </c>
      <c r="BQ146" s="10">
        <f>CALIBRAZIONEPUGLIE!L78</f>
        <v>620.19543274346256</v>
      </c>
      <c r="BR146" s="10">
        <f>CALIBRAZIONEPUGLIE!M78</f>
        <v>660.63611942936575</v>
      </c>
      <c r="BS146" s="10">
        <f>CALIBRAZIONEPUGLIE!N78</f>
        <v>675.62926213878859</v>
      </c>
      <c r="BT146" s="10">
        <f>CALIBRAZIONEPUGLIE!O78</f>
        <v>679.59117361753329</v>
      </c>
      <c r="BU146" s="10">
        <f>CALIBRAZIONEPUGLIE!P78</f>
        <v>734.54181566550756</v>
      </c>
      <c r="BV146" s="10">
        <f>CALIBRAZIONEPUGLIE!Q78</f>
        <v>800.36669765944589</v>
      </c>
      <c r="BW146" s="10">
        <f>CALIBRAZIONEPUGLIE!R78</f>
        <v>847.4671201989745</v>
      </c>
      <c r="BX146" s="10">
        <f>CALIBRAZIONEPUGLIE!S78</f>
        <v>863.30901066006334</v>
      </c>
      <c r="BY146" s="10">
        <f>CALIBRAZIONEPUGLIE!T78</f>
        <v>906.69430612243309</v>
      </c>
      <c r="BZ146" s="10">
        <f>CALIBRAZIONEPUGLIE!U78</f>
        <v>921.19224026000609</v>
      </c>
      <c r="CA146" s="10">
        <f>CALIBRAZIONEPUGLIE!V78</f>
        <v>937.0199370949988</v>
      </c>
      <c r="CB146" s="10">
        <f>CALIBRAZIONEPUGLIE!W78</f>
        <v>917.66220875706767</v>
      </c>
      <c r="CC146" s="10">
        <f>CALIBRAZIONEPUGLIE!X78</f>
        <v>892.58688161040982</v>
      </c>
      <c r="CD146" s="10">
        <f>CALIBRAZIONEPUGLIE!Y78</f>
        <v>879.85060628100643</v>
      </c>
      <c r="CE146" s="22"/>
      <c r="CF146" s="22"/>
      <c r="CG146" s="22"/>
      <c r="CH146" s="22"/>
      <c r="CI146" s="22"/>
      <c r="CJ146" s="22"/>
      <c r="CK146" s="22"/>
      <c r="CL146" s="22"/>
      <c r="CM146" s="22"/>
      <c r="CN146" s="38"/>
      <c r="CO146" s="38"/>
      <c r="CP146" s="38"/>
      <c r="CQ146" s="38"/>
      <c r="CR146" s="38"/>
      <c r="CS146" s="38"/>
      <c r="CT146" s="38"/>
      <c r="CU146" s="38"/>
      <c r="CV146" s="38"/>
      <c r="CW146" s="38"/>
      <c r="CX146" s="38"/>
      <c r="CY146" s="38"/>
      <c r="CZ146" s="38"/>
      <c r="DA146" s="38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  <c r="EM146" s="22"/>
      <c r="GF146" s="22"/>
      <c r="GG146" s="22"/>
      <c r="GH146" s="22"/>
      <c r="GI146" s="22"/>
      <c r="GJ146" s="22"/>
      <c r="GK146" s="22"/>
      <c r="GL146" s="22"/>
      <c r="GM146" s="22"/>
      <c r="GN146" s="22"/>
      <c r="GO146" s="22"/>
      <c r="GP146" s="22"/>
      <c r="GQ146" s="22"/>
      <c r="GR146" s="22"/>
      <c r="GS146" s="22"/>
      <c r="GT146" s="22"/>
      <c r="GU146" s="22"/>
      <c r="GV146" s="22"/>
      <c r="GW146" s="22"/>
      <c r="GX146" s="22"/>
      <c r="GY146" s="22"/>
      <c r="GZ146" s="22"/>
      <c r="HA146" s="22"/>
      <c r="HB146" s="22"/>
      <c r="HC146" s="22"/>
      <c r="HD146" s="22"/>
      <c r="HE146" s="22"/>
      <c r="HF146" s="22"/>
      <c r="HG146" s="22"/>
      <c r="HH146" s="22"/>
      <c r="HI146" s="22"/>
      <c r="HJ146" s="22"/>
      <c r="HK146" s="22"/>
      <c r="HL146" s="22"/>
      <c r="HM146" s="22"/>
      <c r="HN146" s="22"/>
      <c r="HO146" s="22"/>
      <c r="HP146" s="22"/>
    </row>
    <row r="147" spans="1:224" ht="22" thickTop="1" thickBot="1">
      <c r="A147" s="1" t="s">
        <v>4</v>
      </c>
      <c r="B147" s="2">
        <f t="shared" ref="B147:Y147" si="469">B7</f>
        <v>75614</v>
      </c>
      <c r="C147" s="2">
        <f t="shared" si="469"/>
        <v>77842</v>
      </c>
      <c r="D147" s="2">
        <f t="shared" si="469"/>
        <v>79619</v>
      </c>
      <c r="E147" s="2">
        <f t="shared" si="469"/>
        <v>80494</v>
      </c>
      <c r="F147" s="2">
        <f t="shared" si="469"/>
        <v>80421</v>
      </c>
      <c r="G147" s="2">
        <f t="shared" si="469"/>
        <v>79557</v>
      </c>
      <c r="H147" s="2">
        <f t="shared" si="469"/>
        <v>77843</v>
      </c>
      <c r="I147" s="2">
        <f t="shared" si="469"/>
        <v>76778</v>
      </c>
      <c r="J147" s="2">
        <f t="shared" si="469"/>
        <v>75416</v>
      </c>
      <c r="K147" s="2">
        <f t="shared" si="469"/>
        <v>74007</v>
      </c>
      <c r="L147" s="2">
        <f t="shared" si="469"/>
        <v>72364</v>
      </c>
      <c r="M147" s="2">
        <f t="shared" si="469"/>
        <v>70864</v>
      </c>
      <c r="N147" s="2">
        <f t="shared" si="469"/>
        <v>67901</v>
      </c>
      <c r="O147" s="2">
        <f t="shared" si="469"/>
        <v>65836</v>
      </c>
      <c r="P147" s="2">
        <f t="shared" si="469"/>
        <v>64258</v>
      </c>
      <c r="Q147" s="2">
        <f t="shared" si="469"/>
        <v>62519</v>
      </c>
      <c r="R147" s="2">
        <f t="shared" si="469"/>
        <v>60837</v>
      </c>
      <c r="S147" s="2">
        <f t="shared" si="469"/>
        <v>59634</v>
      </c>
      <c r="T147" s="2">
        <f t="shared" si="469"/>
        <v>59705</v>
      </c>
      <c r="U147" s="2">
        <f t="shared" si="469"/>
        <v>59093</v>
      </c>
      <c r="V147" s="2">
        <f t="shared" si="469"/>
        <v>58401</v>
      </c>
      <c r="W147" s="2">
        <f t="shared" si="469"/>
        <v>58013</v>
      </c>
      <c r="X147" s="2">
        <f t="shared" si="469"/>
        <v>58327</v>
      </c>
      <c r="Y147" s="2">
        <f t="shared" si="469"/>
        <v>57995</v>
      </c>
      <c r="AB147" s="1" t="str">
        <f t="shared" si="443"/>
        <v>25 - 29</v>
      </c>
      <c r="AC147" s="10">
        <f t="shared" si="445"/>
        <v>29889929.974731814</v>
      </c>
      <c r="AD147" s="10">
        <f t="shared" si="445"/>
        <v>34748320.10150627</v>
      </c>
      <c r="AE147" s="10">
        <f t="shared" si="445"/>
        <v>36954397.124590322</v>
      </c>
      <c r="AF147" s="10">
        <f t="shared" si="445"/>
        <v>36833829.400104225</v>
      </c>
      <c r="AG147" s="10">
        <f t="shared" si="445"/>
        <v>36938647.587935999</v>
      </c>
      <c r="AH147" s="10">
        <f t="shared" si="465"/>
        <v>32081478.899179537</v>
      </c>
      <c r="AI147" s="10">
        <f t="shared" si="446"/>
        <v>34342130.286230005</v>
      </c>
      <c r="AJ147" s="10">
        <f t="shared" si="447"/>
        <v>36807266.618784271</v>
      </c>
      <c r="AK147" s="10">
        <f t="shared" si="448"/>
        <v>37876403.104694419</v>
      </c>
      <c r="AL147" s="10">
        <f t="shared" si="449"/>
        <v>44261334.873574957</v>
      </c>
      <c r="AM147" s="10">
        <f t="shared" si="450"/>
        <v>47895953.684287719</v>
      </c>
      <c r="AN147" s="10">
        <f t="shared" si="451"/>
        <v>50020565.695779741</v>
      </c>
      <c r="AO147" s="10">
        <f t="shared" si="452"/>
        <v>49080926.17016916</v>
      </c>
      <c r="AP147" s="10">
        <f t="shared" si="453"/>
        <v>47933914.72199025</v>
      </c>
      <c r="AQ147" s="10">
        <f t="shared" si="454"/>
        <v>50639659.765071198</v>
      </c>
      <c r="AR147" s="10">
        <f t="shared" si="455"/>
        <v>53757985.601768062</v>
      </c>
      <c r="AS147" s="10">
        <f t="shared" si="456"/>
        <v>55458085.904222511</v>
      </c>
      <c r="AT147" s="10">
        <f t="shared" si="457"/>
        <v>55430506.503645986</v>
      </c>
      <c r="AU147" s="10">
        <f t="shared" si="458"/>
        <v>58315609.543460883</v>
      </c>
      <c r="AV147" s="10">
        <f t="shared" si="459"/>
        <v>58632872.462671429</v>
      </c>
      <c r="AW147" s="10">
        <f t="shared" si="460"/>
        <v>58879312.662371069</v>
      </c>
      <c r="AX147" s="10">
        <f t="shared" si="461"/>
        <v>57279838.902939707</v>
      </c>
      <c r="AY147" s="10">
        <f t="shared" si="462"/>
        <v>56016214.386398658</v>
      </c>
      <c r="AZ147" s="10">
        <f t="shared" si="463"/>
        <v>54902624.674636707</v>
      </c>
      <c r="BF147" s="1" t="str">
        <f>CALIBRAZIONEPUGLIE!A79</f>
        <v>25 - 29</v>
      </c>
      <c r="BG147" s="10">
        <f>CALIBRAZIONEPUGLIE!B79</f>
        <v>395.29624110259761</v>
      </c>
      <c r="BH147" s="10">
        <f>CALIBRAZIONEPUGLIE!C79</f>
        <v>446.39552043249495</v>
      </c>
      <c r="BI147" s="10">
        <f>CALIBRAZIONEPUGLIE!D79</f>
        <v>464.14043286891723</v>
      </c>
      <c r="BJ147" s="10">
        <f>CALIBRAZIONEPUGLIE!E79</f>
        <v>457.59720476189807</v>
      </c>
      <c r="BK147" s="10">
        <f>CALIBRAZIONEPUGLIE!F79</f>
        <v>459.31594469026743</v>
      </c>
      <c r="BL147" s="10">
        <f>CALIBRAZIONEPUGLIE!G79</f>
        <v>403.25149137322342</v>
      </c>
      <c r="BM147" s="10">
        <f>CALIBRAZIONEPUGLIE!H79</f>
        <v>441.17172110825641</v>
      </c>
      <c r="BN147" s="10">
        <f>CALIBRAZIONEPUGLIE!I79</f>
        <v>479.39861182609957</v>
      </c>
      <c r="BO147" s="10">
        <f>CALIBRAZIONEPUGLIE!J79</f>
        <v>502.23298908314439</v>
      </c>
      <c r="BP147" s="10">
        <f>CALIBRAZIONEPUGLIE!K79</f>
        <v>598.06957279142455</v>
      </c>
      <c r="BQ147" s="10">
        <f>CALIBRAZIONEPUGLIE!L79</f>
        <v>661.87543093648389</v>
      </c>
      <c r="BR147" s="10">
        <f>CALIBRAZIONEPUGLIE!M79</f>
        <v>705.86709324593221</v>
      </c>
      <c r="BS147" s="10">
        <f>CALIBRAZIONEPUGLIE!N79</f>
        <v>722.8306824666671</v>
      </c>
      <c r="BT147" s="10">
        <f>CALIBRAZIONEPUGLIE!O79</f>
        <v>728.08060517027536</v>
      </c>
      <c r="BU147" s="10">
        <f>CALIBRAZIONEPUGLIE!P79</f>
        <v>788.06778556866379</v>
      </c>
      <c r="BV147" s="10">
        <f>CALIBRAZIONEPUGLIE!Q79</f>
        <v>859.86637025173241</v>
      </c>
      <c r="BW147" s="10">
        <f>CALIBRAZIONEPUGLIE!R79</f>
        <v>911.58482344991558</v>
      </c>
      <c r="BX147" s="10">
        <f>CALIBRAZIONEPUGLIE!S79</f>
        <v>929.51179702260436</v>
      </c>
      <c r="BY147" s="10">
        <f>CALIBRAZIONEPUGLIE!T79</f>
        <v>976.72907701969484</v>
      </c>
      <c r="BZ147" s="10">
        <f>CALIBRAZIONEPUGLIE!U79</f>
        <v>992.21350181360617</v>
      </c>
      <c r="CA147" s="10">
        <f>CALIBRAZIONEPUGLIE!V79</f>
        <v>1008.190145072363</v>
      </c>
      <c r="CB147" s="10">
        <f>CALIBRAZIONEPUGLIE!W79</f>
        <v>987.36212405736137</v>
      </c>
      <c r="CC147" s="10">
        <f>CALIBRAZIONEPUGLIE!X79</f>
        <v>960.38223098048343</v>
      </c>
      <c r="CD147" s="10">
        <f>CALIBRAZIONEPUGLIE!Y79</f>
        <v>946.67858737195809</v>
      </c>
      <c r="CE147" s="22"/>
      <c r="CF147" s="22"/>
      <c r="CG147" s="22"/>
      <c r="CH147" s="22"/>
      <c r="CI147" s="22"/>
      <c r="CJ147" s="22"/>
      <c r="CK147" s="22"/>
      <c r="CL147" s="22"/>
      <c r="CM147" s="22"/>
      <c r="CN147" s="38"/>
      <c r="CO147" s="38"/>
      <c r="CP147" s="38"/>
      <c r="CQ147" s="38"/>
      <c r="CR147" s="38"/>
      <c r="CS147" s="38"/>
      <c r="CT147" s="38"/>
      <c r="CU147" s="38"/>
      <c r="CV147" s="38"/>
      <c r="CW147" s="38"/>
      <c r="CX147" s="38"/>
      <c r="CY147" s="38"/>
      <c r="CZ147" s="38"/>
      <c r="DA147" s="38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  <c r="EM147" s="22"/>
      <c r="GF147" s="22"/>
      <c r="GG147" s="22"/>
      <c r="GH147" s="22"/>
      <c r="GI147" s="22"/>
      <c r="GJ147" s="22"/>
      <c r="GK147" s="22"/>
      <c r="GL147" s="22"/>
      <c r="GM147" s="22"/>
      <c r="GN147" s="22"/>
      <c r="GO147" s="22"/>
      <c r="GP147" s="22"/>
      <c r="GQ147" s="22"/>
      <c r="GR147" s="22"/>
      <c r="GS147" s="22"/>
      <c r="GT147" s="22"/>
      <c r="GU147" s="22"/>
      <c r="GV147" s="22"/>
      <c r="GW147" s="22"/>
      <c r="GX147" s="22"/>
      <c r="GY147" s="22"/>
      <c r="GZ147" s="22"/>
      <c r="HA147" s="22"/>
      <c r="HB147" s="22"/>
      <c r="HC147" s="22"/>
      <c r="HD147" s="22"/>
      <c r="HE147" s="22"/>
      <c r="HF147" s="22"/>
      <c r="HG147" s="22"/>
      <c r="HH147" s="22"/>
      <c r="HI147" s="22"/>
      <c r="HJ147" s="22"/>
      <c r="HK147" s="22"/>
      <c r="HL147" s="22"/>
      <c r="HM147" s="22"/>
      <c r="HN147" s="22"/>
      <c r="HO147" s="22"/>
      <c r="HP147" s="22"/>
    </row>
    <row r="148" spans="1:224" ht="22" thickTop="1" thickBot="1">
      <c r="A148" s="1" t="s">
        <v>5</v>
      </c>
      <c r="B148" s="2">
        <f t="shared" ref="B148:Y148" si="470">B8</f>
        <v>64871</v>
      </c>
      <c r="C148" s="2">
        <f t="shared" si="470"/>
        <v>66846</v>
      </c>
      <c r="D148" s="2">
        <f t="shared" si="470"/>
        <v>69456</v>
      </c>
      <c r="E148" s="2">
        <f t="shared" si="470"/>
        <v>71294</v>
      </c>
      <c r="F148" s="2">
        <f t="shared" si="470"/>
        <v>74068</v>
      </c>
      <c r="G148" s="2">
        <f t="shared" si="470"/>
        <v>76848</v>
      </c>
      <c r="H148" s="2">
        <f t="shared" si="470"/>
        <v>79272</v>
      </c>
      <c r="I148" s="2">
        <f t="shared" si="470"/>
        <v>80775</v>
      </c>
      <c r="J148" s="2">
        <f t="shared" si="470"/>
        <v>81945</v>
      </c>
      <c r="K148" s="2">
        <f t="shared" si="470"/>
        <v>82099</v>
      </c>
      <c r="L148" s="2">
        <f t="shared" si="470"/>
        <v>81499</v>
      </c>
      <c r="M148" s="2">
        <f t="shared" si="470"/>
        <v>80057</v>
      </c>
      <c r="N148" s="2">
        <f t="shared" si="470"/>
        <v>78981</v>
      </c>
      <c r="O148" s="2">
        <f t="shared" si="470"/>
        <v>78493</v>
      </c>
      <c r="P148" s="2">
        <f t="shared" si="470"/>
        <v>77783</v>
      </c>
      <c r="Q148" s="2">
        <f t="shared" si="470"/>
        <v>76911</v>
      </c>
      <c r="R148" s="2">
        <f t="shared" si="470"/>
        <v>76037</v>
      </c>
      <c r="S148" s="2">
        <f t="shared" si="470"/>
        <v>74088</v>
      </c>
      <c r="T148" s="2">
        <f t="shared" si="470"/>
        <v>72441</v>
      </c>
      <c r="U148" s="2">
        <f t="shared" si="470"/>
        <v>70390</v>
      </c>
      <c r="V148" s="2">
        <f t="shared" si="470"/>
        <v>67638</v>
      </c>
      <c r="W148" s="2">
        <f t="shared" si="470"/>
        <v>65587</v>
      </c>
      <c r="X148" s="2">
        <f t="shared" si="470"/>
        <v>64731</v>
      </c>
      <c r="Y148" s="2">
        <f t="shared" si="470"/>
        <v>64672</v>
      </c>
      <c r="AB148" s="1" t="str">
        <f t="shared" si="443"/>
        <v>30 - 34</v>
      </c>
      <c r="AC148" s="10">
        <f t="shared" si="445"/>
        <v>27710979.625977926</v>
      </c>
      <c r="AD148" s="10">
        <f t="shared" si="445"/>
        <v>32140213.24042755</v>
      </c>
      <c r="AE148" s="10">
        <f t="shared" si="445"/>
        <v>34616602.404910333</v>
      </c>
      <c r="AF148" s="10">
        <f t="shared" si="445"/>
        <v>34933179.054251023</v>
      </c>
      <c r="AG148" s="10">
        <f t="shared" si="445"/>
        <v>36335598.873151608</v>
      </c>
      <c r="AH148" s="10">
        <f t="shared" si="465"/>
        <v>33022181.719685975</v>
      </c>
      <c r="AI148" s="10">
        <f t="shared" si="446"/>
        <v>37192621.271751769</v>
      </c>
      <c r="AJ148" s="10">
        <f t="shared" si="447"/>
        <v>41111829.104494065</v>
      </c>
      <c r="AK148" s="10">
        <f t="shared" si="448"/>
        <v>43633837.016891897</v>
      </c>
      <c r="AL148" s="10">
        <f t="shared" si="449"/>
        <v>52003831.024931431</v>
      </c>
      <c r="AM148" s="10">
        <f t="shared" si="450"/>
        <v>57092930.898265906</v>
      </c>
      <c r="AN148" s="10">
        <f t="shared" si="451"/>
        <v>59793732.33397422</v>
      </c>
      <c r="AO148" s="10">
        <f t="shared" si="452"/>
        <v>60417337.966713078</v>
      </c>
      <c r="AP148" s="10">
        <f t="shared" si="453"/>
        <v>60519361.752813555</v>
      </c>
      <c r="AQ148" s="10">
        <f t="shared" si="454"/>
        <v>64991518.418028116</v>
      </c>
      <c r="AR148" s="10">
        <f t="shared" si="455"/>
        <v>70248052.830581769</v>
      </c>
      <c r="AS148" s="10">
        <f t="shared" si="456"/>
        <v>73820194.454284012</v>
      </c>
      <c r="AT148" s="10">
        <f t="shared" si="457"/>
        <v>73601848.578491986</v>
      </c>
      <c r="AU148" s="10">
        <f t="shared" si="458"/>
        <v>75971369.175684065</v>
      </c>
      <c r="AV148" s="10">
        <f t="shared" si="459"/>
        <v>75436503.414529502</v>
      </c>
      <c r="AW148" s="10">
        <f t="shared" si="460"/>
        <v>74209228.191370651</v>
      </c>
      <c r="AX148" s="10">
        <f t="shared" si="461"/>
        <v>70472380.061550587</v>
      </c>
      <c r="AY148" s="10">
        <f t="shared" si="462"/>
        <v>67652078.143690437</v>
      </c>
      <c r="AZ148" s="10">
        <f t="shared" si="463"/>
        <v>66625971.593911767</v>
      </c>
      <c r="BF148" s="1" t="str">
        <f>CALIBRAZIONEPUGLIE!A80</f>
        <v>30 - 34</v>
      </c>
      <c r="BG148" s="10">
        <f>CALIBRAZIONEPUGLIE!B80</f>
        <v>427.17053268760964</v>
      </c>
      <c r="BH148" s="10">
        <f>CALIBRAZIONEPUGLIE!C80</f>
        <v>480.8098201901019</v>
      </c>
      <c r="BI148" s="10">
        <f>CALIBRAZIONEPUGLIE!D80</f>
        <v>498.39614151276106</v>
      </c>
      <c r="BJ148" s="10">
        <f>CALIBRAZIONEPUGLIE!E80</f>
        <v>489.9876434798303</v>
      </c>
      <c r="BK148" s="10">
        <f>CALIBRAZIONEPUGLIE!F80</f>
        <v>490.57081159409745</v>
      </c>
      <c r="BL148" s="10">
        <f>CALIBRAZIONEPUGLIE!G80</f>
        <v>429.7077571268735</v>
      </c>
      <c r="BM148" s="10">
        <f>CALIBRAZIONEPUGLIE!H80</f>
        <v>469.17727913704425</v>
      </c>
      <c r="BN148" s="10">
        <f>CALIBRAZIONEPUGLIE!I80</f>
        <v>508.96724363347647</v>
      </c>
      <c r="BO148" s="10">
        <f>CALIBRAZIONEPUGLIE!J80</f>
        <v>532.47711290367806</v>
      </c>
      <c r="BP148" s="10">
        <f>CALIBRAZIONEPUGLIE!K80</f>
        <v>633.42831246338483</v>
      </c>
      <c r="BQ148" s="10">
        <f>CALIBRAZIONEPUGLIE!L80</f>
        <v>700.53535501375359</v>
      </c>
      <c r="BR148" s="10">
        <f>CALIBRAZIONEPUGLIE!M80</f>
        <v>746.88949540919873</v>
      </c>
      <c r="BS148" s="10">
        <f>CALIBRAZIONEPUGLIE!N80</f>
        <v>764.96040777798555</v>
      </c>
      <c r="BT148" s="10">
        <f>CALIBRAZIONEPUGLIE!O80</f>
        <v>771.01603649769481</v>
      </c>
      <c r="BU148" s="10">
        <f>CALIBRAZIONEPUGLIE!P80</f>
        <v>835.54913564696801</v>
      </c>
      <c r="BV148" s="10">
        <f>CALIBRAZIONEPUGLIE!Q80</f>
        <v>913.36808558700011</v>
      </c>
      <c r="BW148" s="10">
        <f>CALIBRAZIONEPUGLIE!R80</f>
        <v>970.84569951844514</v>
      </c>
      <c r="BX148" s="10">
        <f>CALIBRAZIONEPUGLIE!S80</f>
        <v>993.43818943002896</v>
      </c>
      <c r="BY148" s="10">
        <f>CALIBRAZIONEPUGLIE!T80</f>
        <v>1048.7344069751116</v>
      </c>
      <c r="BZ148" s="10">
        <f>CALIBRAZIONEPUGLIE!U80</f>
        <v>1071.6934708698609</v>
      </c>
      <c r="CA148" s="10">
        <f>CALIBRAZIONEPUGLIE!V80</f>
        <v>1097.1529050440677</v>
      </c>
      <c r="CB148" s="10">
        <f>CALIBRAZIONEPUGLIE!W80</f>
        <v>1074.487018182728</v>
      </c>
      <c r="CC148" s="10">
        <f>CALIBRAZIONEPUGLIE!X80</f>
        <v>1045.1264176930749</v>
      </c>
      <c r="CD148" s="10">
        <f>CALIBRAZIONEPUGLIE!Y80</f>
        <v>1030.2135637356471</v>
      </c>
      <c r="CE148" s="22"/>
      <c r="CF148" s="22"/>
      <c r="CG148" s="22"/>
      <c r="CH148" s="22"/>
      <c r="CI148" s="22"/>
      <c r="CJ148" s="22"/>
      <c r="CK148" s="22"/>
      <c r="CL148" s="22"/>
      <c r="CM148" s="22"/>
      <c r="CN148" s="38"/>
      <c r="CO148" s="38"/>
      <c r="CP148" s="38"/>
      <c r="CQ148" s="38"/>
      <c r="CR148" s="38"/>
      <c r="CS148" s="38"/>
      <c r="CT148" s="38"/>
      <c r="CU148" s="38"/>
      <c r="CV148" s="38"/>
      <c r="CW148" s="38"/>
      <c r="CX148" s="38"/>
      <c r="CY148" s="38"/>
      <c r="CZ148" s="38"/>
      <c r="DA148" s="38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  <c r="EM148" s="22"/>
      <c r="GF148" s="22"/>
      <c r="GG148" s="22"/>
      <c r="GH148" s="22"/>
      <c r="GI148" s="22"/>
      <c r="GJ148" s="22"/>
      <c r="GK148" s="22"/>
      <c r="GL148" s="22"/>
      <c r="GM148" s="22"/>
      <c r="GN148" s="22"/>
      <c r="GO148" s="22"/>
      <c r="GP148" s="22"/>
      <c r="GQ148" s="22"/>
      <c r="GR148" s="22"/>
      <c r="GS148" s="22"/>
      <c r="GT148" s="22"/>
      <c r="GU148" s="22"/>
      <c r="GV148" s="22"/>
      <c r="GW148" s="22"/>
      <c r="GX148" s="22"/>
      <c r="GY148" s="22"/>
      <c r="GZ148" s="22"/>
      <c r="HA148" s="22"/>
      <c r="HB148" s="22"/>
      <c r="HC148" s="22"/>
      <c r="HD148" s="22"/>
      <c r="HE148" s="22"/>
      <c r="HF148" s="22"/>
      <c r="HG148" s="22"/>
      <c r="HH148" s="22"/>
      <c r="HI148" s="22"/>
      <c r="HJ148" s="22"/>
      <c r="HK148" s="22"/>
      <c r="HL148" s="22"/>
      <c r="HM148" s="22"/>
      <c r="HN148" s="22"/>
      <c r="HO148" s="22"/>
      <c r="HP148" s="22"/>
    </row>
    <row r="149" spans="1:224" ht="22" thickTop="1" thickBot="1">
      <c r="A149" s="1" t="s">
        <v>6</v>
      </c>
      <c r="B149" s="2">
        <f t="shared" ref="B149:Y149" si="471">B9</f>
        <v>59339</v>
      </c>
      <c r="C149" s="2">
        <f t="shared" si="471"/>
        <v>59504</v>
      </c>
      <c r="D149" s="2">
        <f t="shared" si="471"/>
        <v>60553</v>
      </c>
      <c r="E149" s="2">
        <f t="shared" si="471"/>
        <v>61900</v>
      </c>
      <c r="F149" s="2">
        <f t="shared" si="471"/>
        <v>63257</v>
      </c>
      <c r="G149" s="2">
        <f t="shared" si="471"/>
        <v>65376</v>
      </c>
      <c r="H149" s="2">
        <f t="shared" si="471"/>
        <v>67508</v>
      </c>
      <c r="I149" s="2">
        <f t="shared" si="471"/>
        <v>70074</v>
      </c>
      <c r="J149" s="2">
        <f t="shared" si="471"/>
        <v>72090</v>
      </c>
      <c r="K149" s="2">
        <f t="shared" si="471"/>
        <v>74920</v>
      </c>
      <c r="L149" s="2">
        <f t="shared" si="471"/>
        <v>77844</v>
      </c>
      <c r="M149" s="2">
        <f t="shared" si="471"/>
        <v>80399</v>
      </c>
      <c r="N149" s="2">
        <f t="shared" si="471"/>
        <v>81876</v>
      </c>
      <c r="O149" s="2">
        <f t="shared" si="471"/>
        <v>83418</v>
      </c>
      <c r="P149" s="2">
        <f t="shared" si="471"/>
        <v>84184</v>
      </c>
      <c r="Q149" s="2">
        <f t="shared" si="471"/>
        <v>84199</v>
      </c>
      <c r="R149" s="2">
        <f t="shared" si="471"/>
        <v>83090</v>
      </c>
      <c r="S149" s="2">
        <f t="shared" si="471"/>
        <v>82521</v>
      </c>
      <c r="T149" s="2">
        <f t="shared" si="471"/>
        <v>82063</v>
      </c>
      <c r="U149" s="2">
        <f t="shared" si="471"/>
        <v>81310</v>
      </c>
      <c r="V149" s="2">
        <f t="shared" si="471"/>
        <v>80052</v>
      </c>
      <c r="W149" s="2">
        <f t="shared" si="471"/>
        <v>78740</v>
      </c>
      <c r="X149" s="2">
        <f t="shared" si="471"/>
        <v>76504</v>
      </c>
      <c r="Y149" s="2">
        <f t="shared" si="471"/>
        <v>74825</v>
      </c>
      <c r="AB149" s="1" t="str">
        <f t="shared" si="443"/>
        <v>35 - 39</v>
      </c>
      <c r="AC149" s="10">
        <f t="shared" si="445"/>
        <v>28339921.042785421</v>
      </c>
      <c r="AD149" s="10">
        <f t="shared" si="445"/>
        <v>31823792.507514019</v>
      </c>
      <c r="AE149" s="10">
        <f t="shared" si="445"/>
        <v>33398607.020824738</v>
      </c>
      <c r="AF149" s="10">
        <f t="shared" si="445"/>
        <v>33396726.193748906</v>
      </c>
      <c r="AG149" s="10">
        <f t="shared" si="445"/>
        <v>34000559.89890191</v>
      </c>
      <c r="AH149" s="10">
        <f t="shared" si="465"/>
        <v>30631176.633526806</v>
      </c>
      <c r="AI149" s="10">
        <f t="shared" si="446"/>
        <v>34373049.603818595</v>
      </c>
      <c r="AJ149" s="10">
        <f t="shared" si="447"/>
        <v>38529114.49668701</v>
      </c>
      <c r="AK149" s="10">
        <f t="shared" si="448"/>
        <v>41285621.512117557</v>
      </c>
      <c r="AL149" s="10">
        <f t="shared" si="449"/>
        <v>50822905.060700297</v>
      </c>
      <c r="AM149" s="10">
        <f t="shared" si="450"/>
        <v>58158458.819712974</v>
      </c>
      <c r="AN149" s="10">
        <f t="shared" si="451"/>
        <v>63781575.657331415</v>
      </c>
      <c r="AO149" s="10">
        <f t="shared" si="452"/>
        <v>66256692.0333101</v>
      </c>
      <c r="AP149" s="10">
        <f t="shared" si="453"/>
        <v>67762517.592752174</v>
      </c>
      <c r="AQ149" s="10">
        <f t="shared" si="454"/>
        <v>73798814.44096607</v>
      </c>
      <c r="AR149" s="10">
        <f t="shared" si="455"/>
        <v>80331595.101414487</v>
      </c>
      <c r="AS149" s="10">
        <f t="shared" si="456"/>
        <v>83862849.183507219</v>
      </c>
      <c r="AT149" s="10">
        <f t="shared" si="457"/>
        <v>84781949.239314646</v>
      </c>
      <c r="AU149" s="10">
        <f t="shared" si="458"/>
        <v>88483237.661667988</v>
      </c>
      <c r="AV149" s="10">
        <f t="shared" si="459"/>
        <v>88994247.147098362</v>
      </c>
      <c r="AW149" s="10">
        <f t="shared" si="460"/>
        <v>89014045.364351958</v>
      </c>
      <c r="AX149" s="10">
        <f t="shared" si="461"/>
        <v>85746376.736973673</v>
      </c>
      <c r="AY149" s="10">
        <f t="shared" si="462"/>
        <v>81034911.627225772</v>
      </c>
      <c r="AZ149" s="10">
        <f t="shared" si="463"/>
        <v>78125567.221301377</v>
      </c>
      <c r="BF149" s="1" t="str">
        <f>CALIBRAZIONEPUGLIE!A81</f>
        <v>35 - 39</v>
      </c>
      <c r="BG149" s="10">
        <f>CALIBRAZIONEPUGLIE!B81</f>
        <v>477.59350583571381</v>
      </c>
      <c r="BH149" s="10">
        <f>CALIBRAZIONEPUGLIE!C81</f>
        <v>534.81770145728046</v>
      </c>
      <c r="BI149" s="10">
        <f>CALIBRAZIONEPUGLIE!D81</f>
        <v>551.55990654178549</v>
      </c>
      <c r="BJ149" s="10">
        <f>CALIBRAZIONEPUGLIE!E81</f>
        <v>539.5270790589484</v>
      </c>
      <c r="BK149" s="10">
        <f>CALIBRAZIONEPUGLIE!F81</f>
        <v>537.49877324093632</v>
      </c>
      <c r="BL149" s="10">
        <f>CALIBRAZIONEPUGLIE!G81</f>
        <v>468.53855594601697</v>
      </c>
      <c r="BM149" s="10">
        <f>CALIBRAZIONEPUGLIE!H81</f>
        <v>509.17001842475844</v>
      </c>
      <c r="BN149" s="10">
        <f>CALIBRAZIONEPUGLIE!I81</f>
        <v>549.83466758979091</v>
      </c>
      <c r="BO149" s="10">
        <f>CALIBRAZIONEPUGLIE!J81</f>
        <v>572.69554046494045</v>
      </c>
      <c r="BP149" s="10">
        <f>CALIBRAZIONEPUGLIE!K81</f>
        <v>678.36232061799649</v>
      </c>
      <c r="BQ149" s="10">
        <f>CALIBRAZIONEPUGLIE!L81</f>
        <v>747.11549791522759</v>
      </c>
      <c r="BR149" s="10">
        <f>CALIBRAZIONEPUGLIE!M81</f>
        <v>793.31304689525257</v>
      </c>
      <c r="BS149" s="10">
        <f>CALIBRAZIONEPUGLIE!N81</f>
        <v>809.2321563499695</v>
      </c>
      <c r="BT149" s="10">
        <f>CALIBRAZIONEPUGLIE!O81</f>
        <v>812.32488902577597</v>
      </c>
      <c r="BU149" s="10">
        <f>CALIBRAZIONEPUGLIE!P81</f>
        <v>876.63706216105288</v>
      </c>
      <c r="BV149" s="10">
        <f>CALIBRAZIONEPUGLIE!Q81</f>
        <v>954.06827992511171</v>
      </c>
      <c r="BW149" s="10">
        <f>CALIBRAZIONEPUGLIE!R81</f>
        <v>1009.3013501445087</v>
      </c>
      <c r="BX149" s="10">
        <f>CALIBRAZIONEPUGLIE!S81</f>
        <v>1027.3984711687285</v>
      </c>
      <c r="BY149" s="10">
        <f>CALIBRAZIONEPUGLIE!T81</f>
        <v>1078.2354734980197</v>
      </c>
      <c r="BZ149" s="10">
        <f>CALIBRAZIONEPUGLIE!U81</f>
        <v>1094.5055607809416</v>
      </c>
      <c r="CA149" s="10">
        <f>CALIBRAZIONEPUGLIE!V81</f>
        <v>1111.9527977358712</v>
      </c>
      <c r="CB149" s="10">
        <f>CALIBRAZIONEPUGLIE!W81</f>
        <v>1088.9811625218906</v>
      </c>
      <c r="CC149" s="10">
        <f>CALIBRAZIONEPUGLIE!X81</f>
        <v>1059.2245062640616</v>
      </c>
      <c r="CD149" s="10">
        <f>CALIBRAZIONEPUGLIE!Y81</f>
        <v>1044.1104874213347</v>
      </c>
      <c r="CE149" s="22"/>
      <c r="CF149" s="22"/>
      <c r="CG149" s="22"/>
      <c r="CH149" s="22"/>
      <c r="CI149" s="22"/>
      <c r="CJ149" s="22"/>
      <c r="CK149" s="22"/>
      <c r="CL149" s="22"/>
      <c r="CM149" s="22"/>
      <c r="CN149" s="38"/>
      <c r="CO149" s="38"/>
      <c r="CP149" s="38"/>
      <c r="CQ149" s="38"/>
      <c r="CR149" s="38"/>
      <c r="CS149" s="38"/>
      <c r="CT149" s="38"/>
      <c r="CU149" s="38"/>
      <c r="CV149" s="38"/>
      <c r="CW149" s="38"/>
      <c r="CX149" s="38"/>
      <c r="CY149" s="38"/>
      <c r="CZ149" s="38"/>
      <c r="DA149" s="38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  <c r="EM149" s="22"/>
      <c r="GF149" s="22"/>
      <c r="GG149" s="22"/>
      <c r="GH149" s="22"/>
      <c r="GI149" s="22"/>
      <c r="GJ149" s="22"/>
      <c r="GK149" s="22"/>
      <c r="GL149" s="22"/>
      <c r="GM149" s="22"/>
      <c r="GN149" s="22"/>
      <c r="GO149" s="22"/>
      <c r="GP149" s="22"/>
      <c r="GQ149" s="22"/>
      <c r="GR149" s="22"/>
      <c r="GS149" s="22"/>
      <c r="GT149" s="22"/>
      <c r="GU149" s="22"/>
      <c r="GV149" s="22"/>
      <c r="GW149" s="22"/>
      <c r="GX149" s="22"/>
      <c r="GY149" s="22"/>
      <c r="GZ149" s="22"/>
      <c r="HA149" s="22"/>
      <c r="HB149" s="22"/>
      <c r="HC149" s="22"/>
      <c r="HD149" s="22"/>
      <c r="HE149" s="22"/>
      <c r="HF149" s="22"/>
      <c r="HG149" s="22"/>
      <c r="HH149" s="22"/>
      <c r="HI149" s="22"/>
      <c r="HJ149" s="22"/>
      <c r="HK149" s="22"/>
      <c r="HL149" s="22"/>
      <c r="HM149" s="22"/>
      <c r="HN149" s="22"/>
      <c r="HO149" s="22"/>
      <c r="HP149" s="22"/>
    </row>
    <row r="150" spans="1:224" ht="22" thickTop="1" thickBot="1">
      <c r="A150" s="1" t="s">
        <v>7</v>
      </c>
      <c r="B150" s="2">
        <f t="shared" ref="B150:Y150" si="472">B10</f>
        <v>58649</v>
      </c>
      <c r="C150" s="2">
        <f t="shared" si="472"/>
        <v>61327</v>
      </c>
      <c r="D150" s="2">
        <f t="shared" si="472"/>
        <v>59773</v>
      </c>
      <c r="E150" s="2">
        <f t="shared" si="472"/>
        <v>59404</v>
      </c>
      <c r="F150" s="2">
        <f t="shared" si="472"/>
        <v>59052</v>
      </c>
      <c r="G150" s="2">
        <f t="shared" si="472"/>
        <v>59460</v>
      </c>
      <c r="H150" s="2">
        <f t="shared" si="472"/>
        <v>59657</v>
      </c>
      <c r="I150" s="2">
        <f t="shared" si="472"/>
        <v>60709</v>
      </c>
      <c r="J150" s="2">
        <f t="shared" si="472"/>
        <v>62141</v>
      </c>
      <c r="K150" s="2">
        <f t="shared" si="472"/>
        <v>63543</v>
      </c>
      <c r="L150" s="2">
        <f t="shared" si="472"/>
        <v>65702</v>
      </c>
      <c r="M150" s="2">
        <f t="shared" si="472"/>
        <v>67951</v>
      </c>
      <c r="N150" s="2">
        <f t="shared" si="472"/>
        <v>70454</v>
      </c>
      <c r="O150" s="2">
        <f t="shared" si="472"/>
        <v>72775</v>
      </c>
      <c r="P150" s="2">
        <f t="shared" si="472"/>
        <v>76157</v>
      </c>
      <c r="Q150" s="2">
        <f t="shared" si="472"/>
        <v>79493</v>
      </c>
      <c r="R150" s="2">
        <f t="shared" si="472"/>
        <v>82320</v>
      </c>
      <c r="S150" s="2">
        <f t="shared" si="472"/>
        <v>84216</v>
      </c>
      <c r="T150" s="2">
        <f t="shared" si="472"/>
        <v>85957</v>
      </c>
      <c r="U150" s="2">
        <f t="shared" si="472"/>
        <v>86848</v>
      </c>
      <c r="V150" s="2">
        <f t="shared" si="472"/>
        <v>86729</v>
      </c>
      <c r="W150" s="2">
        <f t="shared" si="472"/>
        <v>85647</v>
      </c>
      <c r="X150" s="2">
        <f t="shared" si="472"/>
        <v>84648</v>
      </c>
      <c r="Y150" s="2">
        <f t="shared" si="472"/>
        <v>84404</v>
      </c>
      <c r="AB150" s="1" t="str">
        <f t="shared" si="443"/>
        <v>40 - 44</v>
      </c>
      <c r="AC150" s="10">
        <f t="shared" si="445"/>
        <v>32875320.55834946</v>
      </c>
      <c r="AD150" s="10">
        <f t="shared" si="445"/>
        <v>38307449.887794212</v>
      </c>
      <c r="AE150" s="10">
        <f t="shared" si="445"/>
        <v>38306624.936150596</v>
      </c>
      <c r="AF150" s="10">
        <f t="shared" si="445"/>
        <v>37038154.00788933</v>
      </c>
      <c r="AG150" s="10">
        <f t="shared" si="445"/>
        <v>36474788.046907343</v>
      </c>
      <c r="AH150" s="10">
        <f t="shared" si="465"/>
        <v>31831236.280553184</v>
      </c>
      <c r="AI150" s="10">
        <f t="shared" si="446"/>
        <v>34505049.487086713</v>
      </c>
      <c r="AJ150" s="10">
        <f t="shared" si="447"/>
        <v>37698627.545596413</v>
      </c>
      <c r="AK150" s="10">
        <f t="shared" si="448"/>
        <v>39963990.57753361</v>
      </c>
      <c r="AL150" s="10">
        <f t="shared" si="449"/>
        <v>48140228.154900931</v>
      </c>
      <c r="AM150" s="10">
        <f t="shared" si="450"/>
        <v>54536301.794979304</v>
      </c>
      <c r="AN150" s="10">
        <f t="shared" si="451"/>
        <v>59603800.068484485</v>
      </c>
      <c r="AO150" s="10">
        <f t="shared" si="452"/>
        <v>62768974.812367797</v>
      </c>
      <c r="AP150" s="10">
        <f t="shared" si="453"/>
        <v>64844552.75073453</v>
      </c>
      <c r="AQ150" s="10">
        <f t="shared" si="454"/>
        <v>73011287.627083659</v>
      </c>
      <c r="AR150" s="10">
        <f t="shared" si="455"/>
        <v>82757449.901228696</v>
      </c>
      <c r="AS150" s="10">
        <f t="shared" si="456"/>
        <v>90538129.907510713</v>
      </c>
      <c r="AT150" s="10">
        <f t="shared" si="457"/>
        <v>94239232.231370673</v>
      </c>
      <c r="AU150" s="10">
        <f t="shared" si="458"/>
        <v>100989635.19113122</v>
      </c>
      <c r="AV150" s="10">
        <f t="shared" si="459"/>
        <v>103710061.14460449</v>
      </c>
      <c r="AW150" s="10">
        <f t="shared" si="460"/>
        <v>105437785.29768783</v>
      </c>
      <c r="AX150" s="10">
        <f t="shared" si="461"/>
        <v>101971335.41388394</v>
      </c>
      <c r="AY150" s="10">
        <f t="shared" si="462"/>
        <v>98028036.924444646</v>
      </c>
      <c r="AZ150" s="10">
        <f t="shared" si="463"/>
        <v>96350743.672077984</v>
      </c>
      <c r="BF150" s="1" t="str">
        <f>CALIBRAZIONEPUGLIE!A82</f>
        <v>40 - 44</v>
      </c>
      <c r="BG150" s="10">
        <f>CALIBRAZIONEPUGLIE!B82</f>
        <v>560.54358230062678</v>
      </c>
      <c r="BH150" s="10">
        <f>CALIBRAZIONEPUGLIE!C82</f>
        <v>624.64248842751499</v>
      </c>
      <c r="BI150" s="10">
        <f>CALIBRAZIONEPUGLIE!D82</f>
        <v>640.86836759323774</v>
      </c>
      <c r="BJ150" s="10">
        <f>CALIBRAZIONEPUGLIE!E82</f>
        <v>623.49596000083045</v>
      </c>
      <c r="BK150" s="10">
        <f>CALIBRAZIONEPUGLIE!F82</f>
        <v>617.672357361433</v>
      </c>
      <c r="BL150" s="10">
        <f>CALIBRAZIONEPUGLIE!G82</f>
        <v>535.33865254882585</v>
      </c>
      <c r="BM150" s="10">
        <f>CALIBRAZIONEPUGLIE!H82</f>
        <v>578.39062452162716</v>
      </c>
      <c r="BN150" s="10">
        <f>CALIBRAZIONEPUGLIE!I82</f>
        <v>620.97263248606328</v>
      </c>
      <c r="BO150" s="10">
        <f>CALIBRAZIONEPUGLIE!J82</f>
        <v>643.11791856477384</v>
      </c>
      <c r="BP150" s="10">
        <f>CALIBRAZIONEPUGLIE!K82</f>
        <v>757.60080819131815</v>
      </c>
      <c r="BQ150" s="10">
        <f>CALIBRAZIONEPUGLIE!L82</f>
        <v>830.05542898205999</v>
      </c>
      <c r="BR150" s="10">
        <f>CALIBRAZIONEPUGLIE!M82</f>
        <v>877.15854172101194</v>
      </c>
      <c r="BS150" s="10">
        <f>CALIBRAZIONEPUGLIE!N82</f>
        <v>890.92137866363578</v>
      </c>
      <c r="BT150" s="10">
        <f>CALIBRAZIONEPUGLIE!O82</f>
        <v>891.02786328731747</v>
      </c>
      <c r="BU150" s="10">
        <f>CALIBRAZIONEPUGLIE!P82</f>
        <v>958.69437644712457</v>
      </c>
      <c r="BV150" s="10">
        <f>CALIBRAZIONEPUGLIE!Q82</f>
        <v>1041.0658787720768</v>
      </c>
      <c r="BW150" s="10">
        <f>CALIBRAZIONEPUGLIE!R82</f>
        <v>1099.8315100523653</v>
      </c>
      <c r="BX150" s="10">
        <f>CALIBRAZIONEPUGLIE!S82</f>
        <v>1119.0181465679998</v>
      </c>
      <c r="BY150" s="10">
        <f>CALIBRAZIONEPUGLIE!T82</f>
        <v>1174.8855263809953</v>
      </c>
      <c r="BZ150" s="10">
        <f>CALIBRAZIONEPUGLIE!U82</f>
        <v>1194.156009863261</v>
      </c>
      <c r="CA150" s="10">
        <f>CALIBRAZIONEPUGLIE!V82</f>
        <v>1215.71545039938</v>
      </c>
      <c r="CB150" s="10">
        <f>CALIBRAZIONEPUGLIE!W82</f>
        <v>1190.6002009864203</v>
      </c>
      <c r="CC150" s="10">
        <f>CALIBRAZIONEPUGLIE!X82</f>
        <v>1158.0667815476402</v>
      </c>
      <c r="CD150" s="10">
        <f>CALIBRAZIONEPUGLIE!Y82</f>
        <v>1141.5423874707121</v>
      </c>
      <c r="CE150" s="22"/>
      <c r="CF150" s="22"/>
      <c r="CG150" s="22"/>
      <c r="CH150" s="22"/>
      <c r="CI150" s="22"/>
      <c r="CJ150" s="22"/>
      <c r="CK150" s="22"/>
      <c r="CL150" s="22"/>
      <c r="CM150" s="22"/>
      <c r="CN150" s="38"/>
      <c r="CO150" s="38"/>
      <c r="CP150" s="38"/>
      <c r="CQ150" s="38"/>
      <c r="CR150" s="38"/>
      <c r="CS150" s="38"/>
      <c r="CT150" s="38"/>
      <c r="CU150" s="38"/>
      <c r="CV150" s="38"/>
      <c r="CW150" s="38"/>
      <c r="CX150" s="38"/>
      <c r="CY150" s="38"/>
      <c r="CZ150" s="38"/>
      <c r="DA150" s="38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  <c r="EM150" s="22"/>
      <c r="GF150" s="22"/>
      <c r="GG150" s="22"/>
      <c r="GH150" s="22"/>
      <c r="GI150" s="22"/>
      <c r="GJ150" s="22"/>
      <c r="GK150" s="22"/>
      <c r="GL150" s="22"/>
      <c r="GM150" s="22"/>
      <c r="GN150" s="22"/>
      <c r="GO150" s="22"/>
      <c r="GP150" s="22"/>
      <c r="GQ150" s="22"/>
      <c r="GR150" s="22"/>
      <c r="GS150" s="22"/>
      <c r="GT150" s="22"/>
      <c r="GU150" s="22"/>
      <c r="GV150" s="22"/>
      <c r="GW150" s="22"/>
      <c r="GX150" s="22"/>
      <c r="GY150" s="22"/>
      <c r="GZ150" s="22"/>
      <c r="HA150" s="22"/>
      <c r="HB150" s="22"/>
      <c r="HC150" s="22"/>
      <c r="HD150" s="22"/>
      <c r="HE150" s="22"/>
      <c r="HF150" s="22"/>
      <c r="HG150" s="22"/>
      <c r="HH150" s="22"/>
      <c r="HI150" s="22"/>
      <c r="HJ150" s="22"/>
      <c r="HK150" s="22"/>
      <c r="HL150" s="22"/>
      <c r="HM150" s="22"/>
      <c r="HN150" s="22"/>
      <c r="HO150" s="22"/>
      <c r="HP150" s="22"/>
    </row>
    <row r="151" spans="1:224" ht="22" thickTop="1" thickBot="1">
      <c r="A151" s="1" t="s">
        <v>8</v>
      </c>
      <c r="B151" s="2">
        <f t="shared" ref="B151:Y151" si="473">B11</f>
        <v>58006</v>
      </c>
      <c r="C151" s="2">
        <f t="shared" si="473"/>
        <v>55871</v>
      </c>
      <c r="D151" s="2">
        <f t="shared" si="473"/>
        <v>56946</v>
      </c>
      <c r="E151" s="2">
        <f t="shared" si="473"/>
        <v>57168</v>
      </c>
      <c r="F151" s="2">
        <f t="shared" si="473"/>
        <v>57548</v>
      </c>
      <c r="G151" s="2">
        <f t="shared" si="473"/>
        <v>58158</v>
      </c>
      <c r="H151" s="2">
        <f t="shared" si="473"/>
        <v>60853</v>
      </c>
      <c r="I151" s="2">
        <f t="shared" si="473"/>
        <v>59460</v>
      </c>
      <c r="J151" s="2">
        <f t="shared" si="473"/>
        <v>59264</v>
      </c>
      <c r="K151" s="2">
        <f t="shared" si="473"/>
        <v>58942</v>
      </c>
      <c r="L151" s="2">
        <f t="shared" si="473"/>
        <v>59385</v>
      </c>
      <c r="M151" s="2">
        <f t="shared" si="473"/>
        <v>59597</v>
      </c>
      <c r="N151" s="2">
        <f t="shared" si="473"/>
        <v>60670</v>
      </c>
      <c r="O151" s="2">
        <f t="shared" si="473"/>
        <v>62216</v>
      </c>
      <c r="P151" s="2">
        <f t="shared" si="473"/>
        <v>64123</v>
      </c>
      <c r="Q151" s="2">
        <f t="shared" si="473"/>
        <v>66633</v>
      </c>
      <c r="R151" s="2">
        <f t="shared" si="473"/>
        <v>69290</v>
      </c>
      <c r="S151" s="2">
        <f t="shared" si="473"/>
        <v>72049</v>
      </c>
      <c r="T151" s="2">
        <f t="shared" si="473"/>
        <v>74567</v>
      </c>
      <c r="U151" s="2">
        <f t="shared" si="473"/>
        <v>77663</v>
      </c>
      <c r="V151" s="2">
        <f t="shared" si="473"/>
        <v>80739</v>
      </c>
      <c r="W151" s="2">
        <f t="shared" si="473"/>
        <v>83432</v>
      </c>
      <c r="X151" s="2">
        <f t="shared" si="473"/>
        <v>84844</v>
      </c>
      <c r="Y151" s="2">
        <f t="shared" si="473"/>
        <v>87015</v>
      </c>
      <c r="AB151" s="1" t="str">
        <f t="shared" si="443"/>
        <v>45 - 49</v>
      </c>
      <c r="AC151" s="10">
        <f t="shared" si="445"/>
        <v>39879468.114469625</v>
      </c>
      <c r="AD151" s="10">
        <f t="shared" si="445"/>
        <v>42719152.740400277</v>
      </c>
      <c r="AE151" s="10">
        <f t="shared" si="445"/>
        <v>44558742.598135665</v>
      </c>
      <c r="AF151" s="10">
        <f t="shared" si="445"/>
        <v>43383711.91335395</v>
      </c>
      <c r="AG151" s="10">
        <f t="shared" si="445"/>
        <v>43101902.207723498</v>
      </c>
      <c r="AH151" s="10">
        <f t="shared" si="465"/>
        <v>37586395.9046259</v>
      </c>
      <c r="AI151" s="10">
        <f t="shared" si="446"/>
        <v>42275403.297025889</v>
      </c>
      <c r="AJ151" s="10">
        <f t="shared" si="447"/>
        <v>44093608.523897894</v>
      </c>
      <c r="AK151" s="10">
        <f t="shared" si="448"/>
        <v>45222537.598769002</v>
      </c>
      <c r="AL151" s="10">
        <f t="shared" si="449"/>
        <v>52606661.798869714</v>
      </c>
      <c r="AM151" s="10">
        <f t="shared" si="450"/>
        <v>57621124.504768088</v>
      </c>
      <c r="AN151" s="10">
        <f t="shared" si="451"/>
        <v>60599036.210577957</v>
      </c>
      <c r="AO151" s="10">
        <f t="shared" si="452"/>
        <v>62103840.199534543</v>
      </c>
      <c r="AP151" s="10">
        <f t="shared" si="453"/>
        <v>63104936.086811416</v>
      </c>
      <c r="AQ151" s="10">
        <f t="shared" si="454"/>
        <v>69312782.939600706</v>
      </c>
      <c r="AR151" s="10">
        <f t="shared" si="455"/>
        <v>77463891.280398652</v>
      </c>
      <c r="AS151" s="10">
        <f t="shared" si="456"/>
        <v>84294993.464909434</v>
      </c>
      <c r="AT151" s="10">
        <f t="shared" si="457"/>
        <v>88373876.638645902</v>
      </c>
      <c r="AU151" s="10">
        <f t="shared" si="458"/>
        <v>95231074.588219047</v>
      </c>
      <c r="AV151" s="10">
        <f t="shared" si="459"/>
        <v>100088234.28528823</v>
      </c>
      <c r="AW151" s="10">
        <f t="shared" si="460"/>
        <v>105338414.02715102</v>
      </c>
      <c r="AX151" s="10">
        <f t="shared" si="461"/>
        <v>106603160.13536659</v>
      </c>
      <c r="AY151" s="10">
        <f t="shared" si="462"/>
        <v>105445053.7910711</v>
      </c>
      <c r="AZ151" s="10">
        <f t="shared" si="463"/>
        <v>106600106.81405041</v>
      </c>
      <c r="BF151" s="1" t="str">
        <f>CALIBRAZIONEPUGLIE!A83</f>
        <v>45 - 49</v>
      </c>
      <c r="BG151" s="10">
        <f>CALIBRAZIONEPUGLIE!B83</f>
        <v>687.50591515480505</v>
      </c>
      <c r="BH151" s="10">
        <f>CALIBRAZIONEPUGLIE!C83</f>
        <v>764.60333161032156</v>
      </c>
      <c r="BI151" s="10">
        <f>CALIBRAZIONEPUGLIE!D83</f>
        <v>782.47361707820858</v>
      </c>
      <c r="BJ151" s="10">
        <f>CALIBRAZIONEPUGLIE!E83</f>
        <v>758.88105082133268</v>
      </c>
      <c r="BK151" s="10">
        <f>CALIBRAZIONEPUGLIE!F83</f>
        <v>748.97306957189653</v>
      </c>
      <c r="BL151" s="10">
        <f>CALIBRAZIONEPUGLIE!G83</f>
        <v>646.28075079311361</v>
      </c>
      <c r="BM151" s="10">
        <f>CALIBRAZIONEPUGLIE!H83</f>
        <v>694.71354406563171</v>
      </c>
      <c r="BN151" s="10">
        <f>CALIBRAZIONEPUGLIE!I83</f>
        <v>741.56758365115866</v>
      </c>
      <c r="BO151" s="10">
        <f>CALIBRAZIONEPUGLIE!J83</f>
        <v>763.06927643711197</v>
      </c>
      <c r="BP151" s="10">
        <f>CALIBRAZIONEPUGLIE!K83</f>
        <v>892.51572391282468</v>
      </c>
      <c r="BQ151" s="10">
        <f>CALIBRAZIONEPUGLIE!L83</f>
        <v>970.29762574333733</v>
      </c>
      <c r="BR151" s="10">
        <f>CALIBRAZIONEPUGLIE!M83</f>
        <v>1016.813534415792</v>
      </c>
      <c r="BS151" s="10">
        <f>CALIBRAZIONEPUGLIE!N83</f>
        <v>1023.633430023645</v>
      </c>
      <c r="BT151" s="10">
        <f>CALIBRAZIONEPUGLIE!O83</f>
        <v>1014.2879016139162</v>
      </c>
      <c r="BU151" s="10">
        <f>CALIBRAZIONEPUGLIE!P83</f>
        <v>1080.9348118397565</v>
      </c>
      <c r="BV151" s="10">
        <f>CALIBRAZIONEPUGLIE!Q83</f>
        <v>1162.5454546605833</v>
      </c>
      <c r="BW151" s="10">
        <f>CALIBRAZIONEPUGLIE!R83</f>
        <v>1216.5535209252337</v>
      </c>
      <c r="BX151" s="10">
        <f>CALIBRAZIONEPUGLIE!S83</f>
        <v>1226.5801973468876</v>
      </c>
      <c r="BY151" s="10">
        <f>CALIBRAZIONEPUGLIE!T83</f>
        <v>1277.1209058728264</v>
      </c>
      <c r="BZ151" s="10">
        <f>CALIBRAZIONEPUGLIE!U83</f>
        <v>1288.7505541285841</v>
      </c>
      <c r="CA151" s="10">
        <f>CALIBRAZIONEPUGLIE!V83</f>
        <v>1304.6782103710848</v>
      </c>
      <c r="CB151" s="10">
        <f>CALIBRAZIONEPUGLIE!W83</f>
        <v>1277.7250951117867</v>
      </c>
      <c r="CC151" s="10">
        <f>CALIBRAZIONEPUGLIE!X83</f>
        <v>1242.8109682602317</v>
      </c>
      <c r="CD151" s="10">
        <f>CALIBRAZIONEPUGLIE!Y83</f>
        <v>1225.077363834401</v>
      </c>
      <c r="CE151" s="22"/>
      <c r="CF151" s="22"/>
      <c r="CG151" s="22"/>
      <c r="CH151" s="22"/>
      <c r="CI151" s="22"/>
      <c r="CJ151" s="22"/>
      <c r="CK151" s="22"/>
      <c r="CL151" s="22"/>
      <c r="CM151" s="22"/>
      <c r="CN151" s="38"/>
      <c r="CO151" s="38"/>
      <c r="CP151" s="38"/>
      <c r="CQ151" s="38"/>
      <c r="CR151" s="38"/>
      <c r="CS151" s="38"/>
      <c r="CT151" s="38"/>
      <c r="CU151" s="38"/>
      <c r="CV151" s="38"/>
      <c r="CW151" s="38"/>
      <c r="CX151" s="38"/>
      <c r="CY151" s="38"/>
      <c r="CZ151" s="38"/>
      <c r="DA151" s="38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  <c r="EM151" s="22"/>
      <c r="GF151" s="22"/>
      <c r="GG151" s="22"/>
      <c r="GH151" s="22"/>
      <c r="GI151" s="22"/>
      <c r="GJ151" s="22"/>
      <c r="GK151" s="22"/>
      <c r="GL151" s="22"/>
      <c r="GM151" s="22"/>
      <c r="GN151" s="22"/>
      <c r="GO151" s="22"/>
      <c r="GP151" s="22"/>
      <c r="GQ151" s="22"/>
      <c r="GR151" s="22"/>
      <c r="GS151" s="22"/>
      <c r="GT151" s="22"/>
      <c r="GU151" s="22"/>
      <c r="GV151" s="22"/>
      <c r="GW151" s="22"/>
      <c r="GX151" s="22"/>
      <c r="GY151" s="22"/>
      <c r="GZ151" s="22"/>
      <c r="HA151" s="22"/>
      <c r="HB151" s="22"/>
      <c r="HC151" s="22"/>
      <c r="HD151" s="22"/>
      <c r="HE151" s="22"/>
      <c r="HF151" s="22"/>
      <c r="HG151" s="22"/>
      <c r="HH151" s="22"/>
      <c r="HI151" s="22"/>
      <c r="HJ151" s="22"/>
      <c r="HK151" s="22"/>
      <c r="HL151" s="22"/>
      <c r="HM151" s="22"/>
      <c r="HN151" s="22"/>
      <c r="HO151" s="22"/>
      <c r="HP151" s="22"/>
    </row>
    <row r="152" spans="1:224" ht="22" thickTop="1" thickBot="1">
      <c r="A152" s="1" t="s">
        <v>9</v>
      </c>
      <c r="B152" s="2">
        <f t="shared" ref="B152:Y152" si="474">B12</f>
        <v>51722</v>
      </c>
      <c r="C152" s="2">
        <f t="shared" si="474"/>
        <v>53306</v>
      </c>
      <c r="D152" s="2">
        <f t="shared" si="474"/>
        <v>55490</v>
      </c>
      <c r="E152" s="2">
        <f t="shared" si="474"/>
        <v>57096</v>
      </c>
      <c r="F152" s="2">
        <f t="shared" si="474"/>
        <v>57817</v>
      </c>
      <c r="G152" s="2">
        <f t="shared" si="474"/>
        <v>57339</v>
      </c>
      <c r="H152" s="2">
        <f t="shared" si="474"/>
        <v>55191</v>
      </c>
      <c r="I152" s="2">
        <f t="shared" si="474"/>
        <v>56217</v>
      </c>
      <c r="J152" s="2">
        <f t="shared" si="474"/>
        <v>56538</v>
      </c>
      <c r="K152" s="2">
        <f t="shared" si="474"/>
        <v>57013</v>
      </c>
      <c r="L152" s="2">
        <f t="shared" si="474"/>
        <v>57674</v>
      </c>
      <c r="M152" s="2">
        <f t="shared" si="474"/>
        <v>60426</v>
      </c>
      <c r="N152" s="2">
        <f t="shared" si="474"/>
        <v>59015</v>
      </c>
      <c r="O152" s="2">
        <f t="shared" si="474"/>
        <v>58872</v>
      </c>
      <c r="P152" s="2">
        <f t="shared" si="474"/>
        <v>58819</v>
      </c>
      <c r="Q152" s="2">
        <f t="shared" si="474"/>
        <v>59594</v>
      </c>
      <c r="R152" s="2">
        <f t="shared" si="474"/>
        <v>60006</v>
      </c>
      <c r="S152" s="2">
        <f t="shared" si="474"/>
        <v>61412</v>
      </c>
      <c r="T152" s="2">
        <f t="shared" si="474"/>
        <v>63252</v>
      </c>
      <c r="U152" s="2">
        <f t="shared" si="474"/>
        <v>65050</v>
      </c>
      <c r="V152" s="2">
        <f t="shared" si="474"/>
        <v>67583</v>
      </c>
      <c r="W152" s="2">
        <f t="shared" si="474"/>
        <v>70118</v>
      </c>
      <c r="X152" s="2">
        <f t="shared" si="474"/>
        <v>72533</v>
      </c>
      <c r="Y152" s="2">
        <f t="shared" si="474"/>
        <v>75012</v>
      </c>
      <c r="AB152" s="1" t="str">
        <f t="shared" si="443"/>
        <v>50 - 54</v>
      </c>
      <c r="AC152" s="10">
        <f t="shared" si="445"/>
        <v>44399216.9413478</v>
      </c>
      <c r="AD152" s="10">
        <f t="shared" si="445"/>
        <v>51022276.737286784</v>
      </c>
      <c r="AE152" s="10">
        <f t="shared" si="445"/>
        <v>54482645.558478259</v>
      </c>
      <c r="AF152" s="10">
        <f t="shared" si="445"/>
        <v>54483007.351940021</v>
      </c>
      <c r="AG152" s="10">
        <f t="shared" si="445"/>
        <v>54546843.671284996</v>
      </c>
      <c r="AH152" s="10">
        <f t="shared" si="465"/>
        <v>46743036.858611718</v>
      </c>
      <c r="AI152" s="10">
        <f t="shared" si="446"/>
        <v>48408143.482069448</v>
      </c>
      <c r="AJ152" s="10">
        <f t="shared" si="447"/>
        <v>52653606.532887429</v>
      </c>
      <c r="AK152" s="10">
        <f t="shared" si="448"/>
        <v>54476196.300259441</v>
      </c>
      <c r="AL152" s="10">
        <f t="shared" si="449"/>
        <v>64190059.64159365</v>
      </c>
      <c r="AM152" s="10">
        <f t="shared" si="450"/>
        <v>70464708.156731635</v>
      </c>
      <c r="AN152" s="10">
        <f t="shared" si="451"/>
        <v>77150190.166463777</v>
      </c>
      <c r="AO152" s="10">
        <f t="shared" si="452"/>
        <v>75557436.21523869</v>
      </c>
      <c r="AP152" s="10">
        <f t="shared" si="453"/>
        <v>74298688.486343428</v>
      </c>
      <c r="AQ152" s="10">
        <f t="shared" si="454"/>
        <v>78583583.034431562</v>
      </c>
      <c r="AR152" s="10">
        <f t="shared" si="455"/>
        <v>84918989.735354275</v>
      </c>
      <c r="AS152" s="10">
        <f t="shared" si="456"/>
        <v>88566833.497953624</v>
      </c>
      <c r="AT152" s="10">
        <f t="shared" si="457"/>
        <v>90263587.979113117</v>
      </c>
      <c r="AU152" s="10">
        <f t="shared" si="458"/>
        <v>95374248.615129739</v>
      </c>
      <c r="AV152" s="10">
        <f t="shared" si="459"/>
        <v>97254661.521096066</v>
      </c>
      <c r="AW152" s="10">
        <f t="shared" si="460"/>
        <v>100198807.90584452</v>
      </c>
      <c r="AX152" s="10">
        <f t="shared" si="461"/>
        <v>101809574.87161323</v>
      </c>
      <c r="AY152" s="10">
        <f t="shared" si="462"/>
        <v>102438308.15046825</v>
      </c>
      <c r="AZ152" s="10">
        <f t="shared" si="463"/>
        <v>104427754.50993223</v>
      </c>
      <c r="BF152" s="1" t="str">
        <f>CALIBRAZIONEPUGLIE!A84</f>
        <v>50 - 54</v>
      </c>
      <c r="BG152" s="10">
        <f>CALIBRAZIONEPUGLIE!B84</f>
        <v>858.42034224020335</v>
      </c>
      <c r="BH152" s="10">
        <f>CALIBRAZIONEPUGLIE!C84</f>
        <v>957.1582324182416</v>
      </c>
      <c r="BI152" s="10">
        <f>CALIBRAZIONEPUGLIE!D84</f>
        <v>981.84619856691768</v>
      </c>
      <c r="BJ152" s="10">
        <f>CALIBRAZIONEPUGLIE!E84</f>
        <v>954.23510144213287</v>
      </c>
      <c r="BK152" s="10">
        <f>CALIBRAZIONEPUGLIE!F84</f>
        <v>943.43953631777845</v>
      </c>
      <c r="BL152" s="10">
        <f>CALIBRAZIONEPUGLIE!G84</f>
        <v>815.2049540210279</v>
      </c>
      <c r="BM152" s="10">
        <f>CALIBRAZIONEPUGLIE!H84</f>
        <v>877.10212683353166</v>
      </c>
      <c r="BN152" s="10">
        <f>CALIBRAZIONEPUGLIE!I84</f>
        <v>936.61359611660941</v>
      </c>
      <c r="BO152" s="10">
        <f>CALIBRAZIONEPUGLIE!J84</f>
        <v>963.53242598357633</v>
      </c>
      <c r="BP152" s="10">
        <f>CALIBRAZIONEPUGLIE!K84</f>
        <v>1125.8846165189282</v>
      </c>
      <c r="BQ152" s="10">
        <f>CALIBRAZIONEPUGLIE!L84</f>
        <v>1221.7759849625766</v>
      </c>
      <c r="BR152" s="10">
        <f>CALIBRAZIONEPUGLIE!M84</f>
        <v>1276.7714256522652</v>
      </c>
      <c r="BS152" s="10">
        <f>CALIBRAZIONEPUGLIE!N84</f>
        <v>1280.3090098320545</v>
      </c>
      <c r="BT152" s="10">
        <f>CALIBRAZIONEPUGLIE!O84</f>
        <v>1262.0377851328888</v>
      </c>
      <c r="BU152" s="10">
        <f>CALIBRAZIONEPUGLIE!P84</f>
        <v>1336.0237854168136</v>
      </c>
      <c r="BV152" s="10">
        <f>CALIBRAZIONEPUGLIE!Q84</f>
        <v>1424.9587162357666</v>
      </c>
      <c r="BW152" s="10">
        <f>CALIBRAZIONEPUGLIE!R84</f>
        <v>1475.9662950030602</v>
      </c>
      <c r="BX152" s="10">
        <f>CALIBRAZIONEPUGLIE!S84</f>
        <v>1469.8037513696529</v>
      </c>
      <c r="BY152" s="10">
        <f>CALIBRAZIONEPUGLIE!T84</f>
        <v>1507.8455798256141</v>
      </c>
      <c r="BZ152" s="10">
        <f>CALIBRAZIONEPUGLIE!U84</f>
        <v>1495.0755037831832</v>
      </c>
      <c r="CA152" s="10">
        <f>CALIBRAZIONEPUGLIE!V84</f>
        <v>1482.6037303144951</v>
      </c>
      <c r="CB152" s="10">
        <f>CALIBRAZIONEPUGLIE!W84</f>
        <v>1451.9748833625208</v>
      </c>
      <c r="CC152" s="10">
        <f>CALIBRAZIONEPUGLIE!X84</f>
        <v>1412.2993416854156</v>
      </c>
      <c r="CD152" s="10">
        <f>CALIBRAZIONEPUGLIE!Y84</f>
        <v>1392.1473165617799</v>
      </c>
      <c r="CE152" s="22"/>
      <c r="CF152" s="22"/>
      <c r="CG152" s="22"/>
      <c r="CH152" s="22"/>
      <c r="CI152" s="22"/>
      <c r="CJ152" s="22"/>
      <c r="CK152" s="22"/>
      <c r="CL152" s="22"/>
      <c r="CM152" s="22"/>
      <c r="CN152" s="38"/>
      <c r="CO152" s="38"/>
      <c r="CP152" s="38"/>
      <c r="CQ152" s="38"/>
      <c r="CR152" s="38"/>
      <c r="CS152" s="38"/>
      <c r="CT152" s="38"/>
      <c r="CU152" s="38"/>
      <c r="CV152" s="38"/>
      <c r="CW152" s="38"/>
      <c r="CX152" s="38"/>
      <c r="CY152" s="38"/>
      <c r="CZ152" s="38"/>
      <c r="DA152" s="38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  <c r="EM152" s="22"/>
      <c r="GF152" s="22"/>
      <c r="GG152" s="22"/>
      <c r="GH152" s="22"/>
      <c r="GI152" s="22"/>
      <c r="GJ152" s="22"/>
      <c r="GK152" s="22"/>
      <c r="GL152" s="22"/>
      <c r="GM152" s="22"/>
      <c r="GN152" s="22"/>
      <c r="GO152" s="22"/>
      <c r="GP152" s="22"/>
      <c r="GQ152" s="22"/>
      <c r="GR152" s="22"/>
      <c r="GS152" s="22"/>
      <c r="GT152" s="22"/>
      <c r="GU152" s="22"/>
      <c r="GV152" s="22"/>
      <c r="GW152" s="22"/>
      <c r="GX152" s="22"/>
      <c r="GY152" s="22"/>
      <c r="GZ152" s="22"/>
      <c r="HA152" s="22"/>
      <c r="HB152" s="22"/>
      <c r="HC152" s="22"/>
      <c r="HD152" s="22"/>
      <c r="HE152" s="22"/>
      <c r="HF152" s="22"/>
      <c r="HG152" s="22"/>
      <c r="HH152" s="22"/>
      <c r="HI152" s="22"/>
      <c r="HJ152" s="22"/>
      <c r="HK152" s="22"/>
      <c r="HL152" s="22"/>
      <c r="HM152" s="22"/>
      <c r="HN152" s="22"/>
      <c r="HO152" s="22"/>
      <c r="HP152" s="22"/>
    </row>
    <row r="153" spans="1:224" ht="22" thickTop="1" thickBot="1">
      <c r="A153" s="1" t="s">
        <v>10</v>
      </c>
      <c r="B153" s="2">
        <f t="shared" ref="B153:Y153" si="475">B13</f>
        <v>48687</v>
      </c>
      <c r="C153" s="2">
        <f t="shared" si="475"/>
        <v>47911</v>
      </c>
      <c r="D153" s="2">
        <f t="shared" si="475"/>
        <v>47612</v>
      </c>
      <c r="E153" s="2">
        <f t="shared" si="475"/>
        <v>47865</v>
      </c>
      <c r="F153" s="2">
        <f t="shared" si="475"/>
        <v>49111</v>
      </c>
      <c r="G153" s="2">
        <f t="shared" si="475"/>
        <v>50630</v>
      </c>
      <c r="H153" s="2">
        <f t="shared" si="475"/>
        <v>52256</v>
      </c>
      <c r="I153" s="2">
        <f t="shared" si="475"/>
        <v>54462</v>
      </c>
      <c r="J153" s="2">
        <f t="shared" si="475"/>
        <v>56055</v>
      </c>
      <c r="K153" s="2">
        <f t="shared" si="475"/>
        <v>56849</v>
      </c>
      <c r="L153" s="2">
        <f t="shared" si="475"/>
        <v>56483</v>
      </c>
      <c r="M153" s="2">
        <f t="shared" si="475"/>
        <v>54387</v>
      </c>
      <c r="N153" s="2">
        <f t="shared" si="475"/>
        <v>55292</v>
      </c>
      <c r="O153" s="2">
        <f t="shared" si="475"/>
        <v>55642</v>
      </c>
      <c r="P153" s="2">
        <f t="shared" si="475"/>
        <v>56311</v>
      </c>
      <c r="Q153" s="2">
        <f t="shared" si="475"/>
        <v>57147</v>
      </c>
      <c r="R153" s="2">
        <f t="shared" si="475"/>
        <v>59920</v>
      </c>
      <c r="S153" s="2">
        <f t="shared" si="475"/>
        <v>58809</v>
      </c>
      <c r="T153" s="2">
        <f t="shared" si="475"/>
        <v>58866</v>
      </c>
      <c r="U153" s="2">
        <f t="shared" si="475"/>
        <v>58953</v>
      </c>
      <c r="V153" s="2">
        <f t="shared" si="475"/>
        <v>59612</v>
      </c>
      <c r="W153" s="2">
        <f t="shared" si="475"/>
        <v>60108</v>
      </c>
      <c r="X153" s="2">
        <f t="shared" si="475"/>
        <v>61468</v>
      </c>
      <c r="Y153" s="2">
        <f t="shared" si="475"/>
        <v>63214</v>
      </c>
      <c r="AB153" s="1" t="str">
        <f t="shared" si="443"/>
        <v>55 - 59</v>
      </c>
      <c r="AC153" s="10">
        <f t="shared" si="445"/>
        <v>51273829.678350873</v>
      </c>
      <c r="AD153" s="10">
        <f t="shared" si="445"/>
        <v>56511215.694824293</v>
      </c>
      <c r="AE153" s="10">
        <f t="shared" si="445"/>
        <v>57871779.911295317</v>
      </c>
      <c r="AF153" s="10">
        <f t="shared" si="445"/>
        <v>56810849.711396478</v>
      </c>
      <c r="AG153" s="10">
        <f t="shared" si="445"/>
        <v>57911155.960338607</v>
      </c>
      <c r="AH153" s="10">
        <f t="shared" si="465"/>
        <v>51846230.295478128</v>
      </c>
      <c r="AI153" s="10">
        <f t="shared" si="446"/>
        <v>57871396.334030807</v>
      </c>
      <c r="AJ153" s="10">
        <f t="shared" si="447"/>
        <v>64748450.242135733</v>
      </c>
      <c r="AK153" s="10">
        <f t="shared" si="448"/>
        <v>68931294.167959929</v>
      </c>
      <c r="AL153" s="10">
        <f t="shared" si="449"/>
        <v>82143958.339689359</v>
      </c>
      <c r="AM153" s="10">
        <f t="shared" si="450"/>
        <v>89074669.326675594</v>
      </c>
      <c r="AN153" s="10">
        <f t="shared" si="451"/>
        <v>90157544.301138088</v>
      </c>
      <c r="AO153" s="10">
        <f t="shared" si="452"/>
        <v>92466282.16454725</v>
      </c>
      <c r="AP153" s="10">
        <f t="shared" si="453"/>
        <v>92290871.76237534</v>
      </c>
      <c r="AQ153" s="10">
        <f t="shared" si="454"/>
        <v>99502953.405027881</v>
      </c>
      <c r="AR153" s="10">
        <f t="shared" si="455"/>
        <v>108403004.26575983</v>
      </c>
      <c r="AS153" s="10">
        <f t="shared" si="456"/>
        <v>118519755.33663742</v>
      </c>
      <c r="AT153" s="10">
        <f t="shared" si="457"/>
        <v>116636483.43131949</v>
      </c>
      <c r="AU153" s="10">
        <f t="shared" si="458"/>
        <v>120628929.95159356</v>
      </c>
      <c r="AV153" s="10">
        <f t="shared" si="459"/>
        <v>120679825.76540457</v>
      </c>
      <c r="AW153" s="10">
        <f t="shared" si="460"/>
        <v>121964964.26239493</v>
      </c>
      <c r="AX153" s="10">
        <f t="shared" si="461"/>
        <v>120439153.16155647</v>
      </c>
      <c r="AY153" s="10">
        <f t="shared" si="462"/>
        <v>119798712.56437948</v>
      </c>
      <c r="AZ153" s="10">
        <f t="shared" si="463"/>
        <v>121443640.711996</v>
      </c>
      <c r="BF153" s="1" t="str">
        <f>CALIBRAZIONEPUGLIE!A85</f>
        <v>55 - 59</v>
      </c>
      <c r="BG153" s="10">
        <f>CALIBRAZIONEPUGLIE!B85</f>
        <v>1053.131835569061</v>
      </c>
      <c r="BH153" s="10">
        <f>CALIBRAZIONEPUGLIE!C85</f>
        <v>1179.5039906247896</v>
      </c>
      <c r="BI153" s="10">
        <f>CALIBRAZIONEPUGLIE!D85</f>
        <v>1215.4872702531991</v>
      </c>
      <c r="BJ153" s="10">
        <f>CALIBRAZIONEPUGLIE!E85</f>
        <v>1186.8975182575259</v>
      </c>
      <c r="BK153" s="10">
        <f>CALIBRAZIONEPUGLIE!F85</f>
        <v>1179.1891014302012</v>
      </c>
      <c r="BL153" s="10">
        <f>CALIBRAZIONEPUGLIE!G85</f>
        <v>1024.0219295966449</v>
      </c>
      <c r="BM153" s="10">
        <f>CALIBRAZIONEPUGLIE!H85</f>
        <v>1107.4593603419858</v>
      </c>
      <c r="BN153" s="10">
        <f>CALIBRAZIONEPUGLIE!I85</f>
        <v>1188.8738981700219</v>
      </c>
      <c r="BO153" s="10">
        <f>CALIBRAZIONEPUGLIE!J85</f>
        <v>1229.7082181421806</v>
      </c>
      <c r="BP153" s="10">
        <f>CALIBRAZIONEPUGLIE!K85</f>
        <v>1444.9499259387035</v>
      </c>
      <c r="BQ153" s="10">
        <f>CALIBRAZIONEPUGLIE!L85</f>
        <v>1577.0173207279286</v>
      </c>
      <c r="BR153" s="10">
        <f>CALIBRAZIONEPUGLIE!M85</f>
        <v>1657.7039421394468</v>
      </c>
      <c r="BS153" s="10">
        <f>CALIBRAZIONEPUGLIE!N85</f>
        <v>1672.3265963348631</v>
      </c>
      <c r="BT153" s="10">
        <f>CALIBRAZIONEPUGLIE!O85</f>
        <v>1658.6548248153435</v>
      </c>
      <c r="BU153" s="10">
        <f>CALIBRAZIONEPUGLIE!P85</f>
        <v>1767.0251532565196</v>
      </c>
      <c r="BV153" s="10">
        <f>CALIBRAZIONEPUGLIE!Q85</f>
        <v>1896.9150483097944</v>
      </c>
      <c r="BW153" s="10">
        <f>CALIBRAZIONEPUGLIE!R85</f>
        <v>1977.9665443364056</v>
      </c>
      <c r="BX153" s="10">
        <f>CALIBRAZIONEPUGLIE!S85</f>
        <v>1983.3100959261251</v>
      </c>
      <c r="BY153" s="10">
        <f>CALIBRAZIONEPUGLIE!T85</f>
        <v>2049.2122779124379</v>
      </c>
      <c r="BZ153" s="10">
        <f>CALIBRAZIONEPUGLIE!U85</f>
        <v>2047.0514777094393</v>
      </c>
      <c r="CA153" s="10">
        <f>CALIBRAZIONEPUGLIE!V85</f>
        <v>2045.9800755283322</v>
      </c>
      <c r="CB153" s="10">
        <f>CALIBRAZIONEPUGLIE!W85</f>
        <v>2003.7125367930471</v>
      </c>
      <c r="CC153" s="10">
        <f>CALIBRAZIONEPUGLIE!X85</f>
        <v>1948.9606391029395</v>
      </c>
      <c r="CD153" s="10">
        <f>CALIBRAZIONEPUGLIE!Y85</f>
        <v>1921.151022115291</v>
      </c>
      <c r="CE153" s="22"/>
      <c r="CF153" s="22"/>
      <c r="CG153" s="22"/>
      <c r="CH153" s="22"/>
      <c r="CI153" s="22"/>
      <c r="CJ153" s="22"/>
      <c r="CK153" s="22"/>
      <c r="CL153" s="22"/>
      <c r="CM153" s="22"/>
      <c r="CN153" s="38"/>
      <c r="CO153" s="38"/>
      <c r="CP153" s="38"/>
      <c r="CQ153" s="38"/>
      <c r="CR153" s="38"/>
      <c r="CS153" s="38"/>
      <c r="CT153" s="38"/>
      <c r="CU153" s="38"/>
      <c r="CV153" s="38"/>
      <c r="CW153" s="38"/>
      <c r="CX153" s="38"/>
      <c r="CY153" s="38"/>
      <c r="CZ153" s="38"/>
      <c r="DA153" s="38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  <c r="EM153" s="22"/>
      <c r="GF153" s="22"/>
      <c r="GG153" s="22"/>
      <c r="GH153" s="22"/>
      <c r="GI153" s="22"/>
      <c r="GJ153" s="22"/>
      <c r="GK153" s="22"/>
      <c r="GL153" s="22"/>
      <c r="GM153" s="22"/>
      <c r="GN153" s="22"/>
      <c r="GO153" s="22"/>
      <c r="GP153" s="22"/>
      <c r="GQ153" s="22"/>
      <c r="GR153" s="22"/>
      <c r="GS153" s="22"/>
      <c r="GT153" s="22"/>
      <c r="GU153" s="22"/>
      <c r="GV153" s="22"/>
      <c r="GW153" s="22"/>
      <c r="GX153" s="22"/>
      <c r="GY153" s="22"/>
      <c r="GZ153" s="22"/>
      <c r="HA153" s="22"/>
      <c r="HB153" s="22"/>
      <c r="HC153" s="22"/>
      <c r="HD153" s="22"/>
      <c r="HE153" s="22"/>
      <c r="HF153" s="22"/>
      <c r="HG153" s="22"/>
      <c r="HH153" s="22"/>
      <c r="HI153" s="22"/>
      <c r="HJ153" s="22"/>
      <c r="HK153" s="22"/>
      <c r="HL153" s="22"/>
      <c r="HM153" s="22"/>
      <c r="HN153" s="22"/>
      <c r="HO153" s="22"/>
      <c r="HP153" s="22"/>
    </row>
    <row r="154" spans="1:224" ht="22" thickTop="1" thickBot="1">
      <c r="A154" s="1" t="s">
        <v>11</v>
      </c>
      <c r="B154" s="2">
        <f t="shared" ref="B154:Y154" si="476">B14</f>
        <v>47607</v>
      </c>
      <c r="C154" s="2">
        <f t="shared" si="476"/>
        <v>48131</v>
      </c>
      <c r="D154" s="2">
        <f t="shared" si="476"/>
        <v>47818</v>
      </c>
      <c r="E154" s="2">
        <f t="shared" si="476"/>
        <v>47501</v>
      </c>
      <c r="F154" s="2">
        <f t="shared" si="476"/>
        <v>47143</v>
      </c>
      <c r="G154" s="2">
        <f t="shared" si="476"/>
        <v>46918</v>
      </c>
      <c r="H154" s="2">
        <f t="shared" si="476"/>
        <v>46184</v>
      </c>
      <c r="I154" s="2">
        <f t="shared" si="476"/>
        <v>46069</v>
      </c>
      <c r="J154" s="2">
        <f t="shared" si="476"/>
        <v>46430</v>
      </c>
      <c r="K154" s="2">
        <f t="shared" si="476"/>
        <v>47592</v>
      </c>
      <c r="L154" s="2">
        <f t="shared" si="476"/>
        <v>49084</v>
      </c>
      <c r="M154" s="2">
        <f t="shared" si="476"/>
        <v>50823</v>
      </c>
      <c r="N154" s="2">
        <f t="shared" si="476"/>
        <v>52949</v>
      </c>
      <c r="O154" s="2">
        <f t="shared" si="476"/>
        <v>54708</v>
      </c>
      <c r="P154" s="2">
        <f t="shared" si="476"/>
        <v>55598</v>
      </c>
      <c r="Q154" s="2">
        <f t="shared" si="476"/>
        <v>55290</v>
      </c>
      <c r="R154" s="2">
        <f t="shared" si="476"/>
        <v>53235</v>
      </c>
      <c r="S154" s="2">
        <f t="shared" si="476"/>
        <v>54377</v>
      </c>
      <c r="T154" s="2">
        <f t="shared" si="476"/>
        <v>54835</v>
      </c>
      <c r="U154" s="2">
        <f t="shared" si="476"/>
        <v>55579</v>
      </c>
      <c r="V154" s="2">
        <f t="shared" si="476"/>
        <v>56441</v>
      </c>
      <c r="W154" s="2">
        <f t="shared" si="476"/>
        <v>59193</v>
      </c>
      <c r="X154" s="2">
        <f t="shared" si="476"/>
        <v>57784</v>
      </c>
      <c r="Y154" s="2">
        <f t="shared" si="476"/>
        <v>57941</v>
      </c>
      <c r="AB154" s="1" t="str">
        <f t="shared" si="443"/>
        <v>60 - 64</v>
      </c>
      <c r="AC154" s="10">
        <f t="shared" si="445"/>
        <v>59498795.164747715</v>
      </c>
      <c r="AD154" s="10">
        <f t="shared" si="445"/>
        <v>67608060.672093198</v>
      </c>
      <c r="AE154" s="10">
        <f t="shared" si="445"/>
        <v>69468500.607844248</v>
      </c>
      <c r="AF154" s="10">
        <f t="shared" si="445"/>
        <v>67637847.741403192</v>
      </c>
      <c r="AG154" s="10">
        <f t="shared" si="445"/>
        <v>66951667.597008921</v>
      </c>
      <c r="AH154" s="10">
        <f t="shared" si="465"/>
        <v>58097706.111751147</v>
      </c>
      <c r="AI154" s="10">
        <f t="shared" si="446"/>
        <v>62107617.642627433</v>
      </c>
      <c r="AJ154" s="10">
        <f t="shared" si="447"/>
        <v>66796549.76423844</v>
      </c>
      <c r="AK154" s="10">
        <f t="shared" si="448"/>
        <v>69946356.022443086</v>
      </c>
      <c r="AL154" s="10">
        <f t="shared" si="449"/>
        <v>84640547.83688435</v>
      </c>
      <c r="AM154" s="10">
        <f t="shared" si="450"/>
        <v>95734490.492450312</v>
      </c>
      <c r="AN154" s="10">
        <f t="shared" si="451"/>
        <v>104720436.76832642</v>
      </c>
      <c r="AO154" s="10">
        <f t="shared" si="452"/>
        <v>110632810.2678867</v>
      </c>
      <c r="AP154" s="10">
        <f t="shared" si="453"/>
        <v>113976635.05315392</v>
      </c>
      <c r="AQ154" s="10">
        <f t="shared" si="454"/>
        <v>124070495.77799782</v>
      </c>
      <c r="AR154" s="10">
        <f t="shared" si="455"/>
        <v>133186060.46854259</v>
      </c>
      <c r="AS154" s="10">
        <f t="shared" si="456"/>
        <v>134461764.29531538</v>
      </c>
      <c r="AT154" s="10">
        <f t="shared" si="457"/>
        <v>138484349.88303158</v>
      </c>
      <c r="AU154" s="10">
        <f t="shared" si="458"/>
        <v>145080774.62105289</v>
      </c>
      <c r="AV154" s="10">
        <f t="shared" si="459"/>
        <v>147667626.81998602</v>
      </c>
      <c r="AW154" s="10">
        <f t="shared" si="460"/>
        <v>150615968.71678108</v>
      </c>
      <c r="AX154" s="10">
        <f t="shared" si="461"/>
        <v>154696570.65337616</v>
      </c>
      <c r="AY154" s="10">
        <f t="shared" si="462"/>
        <v>146887753.77984196</v>
      </c>
      <c r="AZ154" s="10">
        <f t="shared" si="463"/>
        <v>145185221.69694775</v>
      </c>
      <c r="BF154" s="1" t="str">
        <f>CALIBRAZIONEPUGLIE!A86</f>
        <v>60 - 64</v>
      </c>
      <c r="BG154" s="10">
        <f>CALIBRAZIONEPUGLIE!B86</f>
        <v>1249.7908955562777</v>
      </c>
      <c r="BH154" s="10">
        <f>CALIBRAZIONEPUGLIE!C86</f>
        <v>1404.667691759847</v>
      </c>
      <c r="BI154" s="10">
        <f>CALIBRAZIONEPUGLIE!D86</f>
        <v>1452.7688445322735</v>
      </c>
      <c r="BJ154" s="10">
        <f>CALIBRAZIONEPUGLIE!E86</f>
        <v>1423.9247119303425</v>
      </c>
      <c r="BK154" s="10">
        <f>CALIBRAZIONEPUGLIE!F86</f>
        <v>1420.182584837811</v>
      </c>
      <c r="BL154" s="10">
        <f>CALIBRAZIONEPUGLIE!G86</f>
        <v>1238.2818132007151</v>
      </c>
      <c r="BM154" s="10">
        <f>CALIBRAZIONEPUGLIE!H86</f>
        <v>1344.7864551062582</v>
      </c>
      <c r="BN154" s="10">
        <f>CALIBRAZIONEPUGLIE!I86</f>
        <v>1449.9240218853988</v>
      </c>
      <c r="BO154" s="10">
        <f>CALIBRAZIONEPUGLIE!J86</f>
        <v>1506.4905453896852</v>
      </c>
      <c r="BP154" s="10">
        <f>CALIBRAZIONEPUGLIE!K86</f>
        <v>1778.4616708035878</v>
      </c>
      <c r="BQ154" s="10">
        <f>CALIBRAZIONEPUGLIE!L86</f>
        <v>1950.4215323211295</v>
      </c>
      <c r="BR154" s="10">
        <f>CALIBRAZIONEPUGLIE!M86</f>
        <v>2060.4930202531614</v>
      </c>
      <c r="BS154" s="10">
        <f>CALIBRAZIONEPUGLIE!N86</f>
        <v>2089.4220904622694</v>
      </c>
      <c r="BT154" s="10">
        <f>CALIBRAZIONEPUGLIE!O86</f>
        <v>2083.3632202448257</v>
      </c>
      <c r="BU154" s="10">
        <f>CALIBRAZIONEPUGLIE!P86</f>
        <v>2231.5640091010077</v>
      </c>
      <c r="BV154" s="10">
        <f>CALIBRAZIONEPUGLIE!Q86</f>
        <v>2408.8634557522623</v>
      </c>
      <c r="BW154" s="10">
        <f>CALIBRAZIONEPUGLIE!R86</f>
        <v>2525.815052039361</v>
      </c>
      <c r="BX154" s="10">
        <f>CALIBRAZIONEPUGLIE!S86</f>
        <v>2546.7449451612183</v>
      </c>
      <c r="BY154" s="10">
        <f>CALIBRAZIONEPUGLIE!T86</f>
        <v>2645.7695745610081</v>
      </c>
      <c r="BZ154" s="10">
        <f>CALIBRAZIONEPUGLIE!U86</f>
        <v>2656.896072617104</v>
      </c>
      <c r="CA154" s="10">
        <f>CALIBRAZIONEPUGLIE!V86</f>
        <v>2668.5559915093827</v>
      </c>
      <c r="CB154" s="10">
        <f>CALIBRAZIONEPUGLIE!W86</f>
        <v>2613.4267675802234</v>
      </c>
      <c r="CC154" s="10">
        <f>CALIBRAZIONEPUGLIE!X86</f>
        <v>2542.014290804409</v>
      </c>
      <c r="CD154" s="10">
        <f>CALIBRAZIONEPUGLIE!Y86</f>
        <v>2505.7424224115525</v>
      </c>
      <c r="CE154" s="22"/>
      <c r="CF154" s="22"/>
      <c r="CG154" s="22"/>
      <c r="CH154" s="22"/>
      <c r="CI154" s="22"/>
      <c r="CJ154" s="22"/>
      <c r="CK154" s="22"/>
      <c r="CL154" s="22"/>
      <c r="CM154" s="22"/>
      <c r="CN154" s="38"/>
      <c r="CO154" s="38"/>
      <c r="CP154" s="38"/>
      <c r="CQ154" s="38"/>
      <c r="CR154" s="38"/>
      <c r="CS154" s="38"/>
      <c r="CT154" s="38"/>
      <c r="CU154" s="38"/>
      <c r="CV154" s="38"/>
      <c r="CW154" s="38"/>
      <c r="CX154" s="38"/>
      <c r="CY154" s="38"/>
      <c r="CZ154" s="38"/>
      <c r="DA154" s="38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  <c r="EM154" s="22"/>
      <c r="GF154" s="22"/>
      <c r="GG154" s="22"/>
      <c r="GH154" s="22"/>
      <c r="GI154" s="22"/>
      <c r="GJ154" s="22"/>
      <c r="GK154" s="22"/>
      <c r="GL154" s="22"/>
      <c r="GM154" s="22"/>
      <c r="GN154" s="22"/>
      <c r="GO154" s="22"/>
      <c r="GP154" s="22"/>
      <c r="GQ154" s="22"/>
      <c r="GR154" s="22"/>
      <c r="GS154" s="22"/>
      <c r="GT154" s="22"/>
      <c r="GU154" s="22"/>
      <c r="GV154" s="22"/>
      <c r="GW154" s="22"/>
      <c r="GX154" s="22"/>
      <c r="GY154" s="22"/>
      <c r="GZ154" s="22"/>
      <c r="HA154" s="22"/>
      <c r="HB154" s="22"/>
      <c r="HC154" s="22"/>
      <c r="HD154" s="22"/>
      <c r="HE154" s="22"/>
      <c r="HF154" s="22"/>
      <c r="HG154" s="22"/>
      <c r="HH154" s="22"/>
      <c r="HI154" s="22"/>
      <c r="HJ154" s="22"/>
      <c r="HK154" s="22"/>
      <c r="HL154" s="22"/>
      <c r="HM154" s="22"/>
      <c r="HN154" s="22"/>
      <c r="HO154" s="22"/>
      <c r="HP154" s="22"/>
    </row>
    <row r="155" spans="1:224" ht="22" thickTop="1" thickBot="1">
      <c r="A155" s="1" t="s">
        <v>12</v>
      </c>
      <c r="B155" s="2">
        <f t="shared" ref="B155:Y155" si="477">B15</f>
        <v>45432</v>
      </c>
      <c r="C155" s="2">
        <f t="shared" si="477"/>
        <v>45830</v>
      </c>
      <c r="D155" s="2">
        <f t="shared" si="477"/>
        <v>45725</v>
      </c>
      <c r="E155" s="2">
        <f t="shared" si="477"/>
        <v>45399</v>
      </c>
      <c r="F155" s="2">
        <f t="shared" si="477"/>
        <v>44833</v>
      </c>
      <c r="G155" s="2">
        <f t="shared" si="477"/>
        <v>44497</v>
      </c>
      <c r="H155" s="2">
        <f t="shared" si="477"/>
        <v>45070</v>
      </c>
      <c r="I155" s="2">
        <f t="shared" si="477"/>
        <v>44980</v>
      </c>
      <c r="J155" s="2">
        <f t="shared" si="477"/>
        <v>44846</v>
      </c>
      <c r="K155" s="2">
        <f t="shared" si="477"/>
        <v>44628</v>
      </c>
      <c r="L155" s="2">
        <f t="shared" si="477"/>
        <v>44616</v>
      </c>
      <c r="M155" s="2">
        <f t="shared" si="477"/>
        <v>44050</v>
      </c>
      <c r="N155" s="2">
        <f t="shared" si="477"/>
        <v>43924</v>
      </c>
      <c r="O155" s="2">
        <f t="shared" si="477"/>
        <v>44303</v>
      </c>
      <c r="P155" s="2">
        <f t="shared" si="477"/>
        <v>45461</v>
      </c>
      <c r="Q155" s="2">
        <f t="shared" si="477"/>
        <v>46986</v>
      </c>
      <c r="R155" s="2">
        <f t="shared" si="477"/>
        <v>48778</v>
      </c>
      <c r="S155" s="2">
        <f t="shared" si="477"/>
        <v>51077</v>
      </c>
      <c r="T155" s="2">
        <f t="shared" si="477"/>
        <v>52764</v>
      </c>
      <c r="U155" s="2">
        <f t="shared" si="477"/>
        <v>53793</v>
      </c>
      <c r="V155" s="2">
        <f t="shared" si="477"/>
        <v>53555</v>
      </c>
      <c r="W155" s="2">
        <f t="shared" si="477"/>
        <v>51615</v>
      </c>
      <c r="X155" s="2">
        <f t="shared" si="477"/>
        <v>52517</v>
      </c>
      <c r="Y155" s="2">
        <f t="shared" si="477"/>
        <v>53069</v>
      </c>
      <c r="AB155" s="1" t="str">
        <f t="shared" si="443"/>
        <v>65 - 69</v>
      </c>
      <c r="AC155" s="10">
        <f t="shared" si="445"/>
        <v>65808709.640637778</v>
      </c>
      <c r="AD155" s="10">
        <f t="shared" si="445"/>
        <v>74807380.754662842</v>
      </c>
      <c r="AE155" s="10">
        <f t="shared" si="445"/>
        <v>77398316.329560459</v>
      </c>
      <c r="AF155" s="10">
        <f t="shared" si="445"/>
        <v>75526889.397622272</v>
      </c>
      <c r="AG155" s="10">
        <f t="shared" si="445"/>
        <v>74598146.629690781</v>
      </c>
      <c r="AH155" s="10">
        <f t="shared" si="465"/>
        <v>64742549.040113285</v>
      </c>
      <c r="AI155" s="10">
        <f t="shared" si="446"/>
        <v>71429201.875018716</v>
      </c>
      <c r="AJ155" s="10">
        <f t="shared" si="447"/>
        <v>77098191.790993199</v>
      </c>
      <c r="AK155" s="10">
        <f t="shared" si="448"/>
        <v>80125806.633347392</v>
      </c>
      <c r="AL155" s="10">
        <f t="shared" si="449"/>
        <v>94450892.10563156</v>
      </c>
      <c r="AM155" s="10">
        <f t="shared" si="450"/>
        <v>103926703.31478879</v>
      </c>
      <c r="AN155" s="10">
        <f t="shared" si="451"/>
        <v>108811973.41637197</v>
      </c>
      <c r="AO155" s="10">
        <f t="shared" si="452"/>
        <v>110472867.92296483</v>
      </c>
      <c r="AP155" s="10">
        <f t="shared" si="453"/>
        <v>111591787.18418132</v>
      </c>
      <c r="AQ155" s="10">
        <f t="shared" si="454"/>
        <v>123240671.6299862</v>
      </c>
      <c r="AR155" s="10">
        <f t="shared" si="455"/>
        <v>138214787.15581444</v>
      </c>
      <c r="AS155" s="10">
        <f t="shared" si="456"/>
        <v>151321722.66376272</v>
      </c>
      <c r="AT155" s="10">
        <f t="shared" si="457"/>
        <v>160792691.34376904</v>
      </c>
      <c r="AU155" s="10">
        <f t="shared" si="458"/>
        <v>173802042.26430589</v>
      </c>
      <c r="AV155" s="10">
        <f t="shared" si="459"/>
        <v>179376947.32171294</v>
      </c>
      <c r="AW155" s="10">
        <f t="shared" si="460"/>
        <v>181012218.82430735</v>
      </c>
      <c r="AX155" s="10">
        <f t="shared" si="461"/>
        <v>170851114.19112858</v>
      </c>
      <c r="AY155" s="10">
        <f t="shared" si="462"/>
        <v>169086699.04147622</v>
      </c>
      <c r="AZ155" s="10">
        <f t="shared" si="463"/>
        <v>168425900.69573554</v>
      </c>
      <c r="BF155" s="1" t="str">
        <f>CALIBRAZIONEPUGLIE!A87</f>
        <v>65 - 69</v>
      </c>
      <c r="BG155" s="10">
        <f>CALIBRAZIONEPUGLIE!B87</f>
        <v>1448.5100730902839</v>
      </c>
      <c r="BH155" s="10">
        <f>CALIBRAZIONEPUGLIE!C87</f>
        <v>1632.2797459014366</v>
      </c>
      <c r="BI155" s="10">
        <f>CALIBRAZIONEPUGLIE!D87</f>
        <v>1692.6914451516777</v>
      </c>
      <c r="BJ155" s="10">
        <f>CALIBRAZIONEPUGLIE!E87</f>
        <v>1663.6245159061273</v>
      </c>
      <c r="BK155" s="10">
        <f>CALIBRAZIONEPUGLIE!F87</f>
        <v>1663.9115524210019</v>
      </c>
      <c r="BL155" s="10">
        <f>CALIBRAZIONEPUGLIE!G87</f>
        <v>1454.9868314743305</v>
      </c>
      <c r="BM155" s="10">
        <f>CALIBRAZIONEPUGLIE!H87</f>
        <v>1584.8502745733019</v>
      </c>
      <c r="BN155" s="10">
        <f>CALIBRAZIONEPUGLIE!I87</f>
        <v>1714.0549531123434</v>
      </c>
      <c r="BO155" s="10">
        <f>CALIBRAZIONEPUGLIE!J87</f>
        <v>1786.6879238582571</v>
      </c>
      <c r="BP155" s="10">
        <f>CALIBRAZIONEPUGLIE!K87</f>
        <v>2116.4043225246833</v>
      </c>
      <c r="BQ155" s="10">
        <f>CALIBRAZIONEPUGLIE!L87</f>
        <v>2329.3594969246187</v>
      </c>
      <c r="BR155" s="10">
        <f>CALIBRAZIONEPUGLIE!M87</f>
        <v>2470.1923590549823</v>
      </c>
      <c r="BS155" s="10">
        <f>CALIBRAZIONEPUGLIE!N87</f>
        <v>2515.0912467663425</v>
      </c>
      <c r="BT155" s="10">
        <f>CALIBRAZIONEPUGLIE!O87</f>
        <v>2518.8313925508728</v>
      </c>
      <c r="BU155" s="10">
        <f>CALIBRAZIONEPUGLIE!P87</f>
        <v>2710.90982666431</v>
      </c>
      <c r="BV155" s="10">
        <f>CALIBRAZIONEPUGLIE!Q87</f>
        <v>2941.6163784066412</v>
      </c>
      <c r="BW155" s="10">
        <f>CALIBRAZIONEPUGLIE!R87</f>
        <v>3102.2535295371422</v>
      </c>
      <c r="BX155" s="10">
        <f>CALIBRAZIONEPUGLIE!S87</f>
        <v>3148.0449388916545</v>
      </c>
      <c r="BY155" s="10">
        <f>CALIBRAZIONEPUGLIE!T87</f>
        <v>3293.9512217478941</v>
      </c>
      <c r="BZ155" s="10">
        <f>CALIBRAZIONEPUGLIE!U87</f>
        <v>3334.5778692713352</v>
      </c>
      <c r="CA155" s="10">
        <f>CALIBRAZIONEPUGLIE!V87</f>
        <v>3379.9312636412537</v>
      </c>
      <c r="CB155" s="10">
        <f>CALIBRAZIONEPUGLIE!W87</f>
        <v>3310.1058644023747</v>
      </c>
      <c r="CC155" s="10">
        <f>CALIBRAZIONEPUGLIE!X87</f>
        <v>3219.6564739317978</v>
      </c>
      <c r="CD155" s="10">
        <f>CALIBRAZIONEPUGLIE!Y87</f>
        <v>3173.7153648219401</v>
      </c>
      <c r="CE155" s="22"/>
      <c r="CF155" s="22"/>
      <c r="CG155" s="22"/>
      <c r="CH155" s="22"/>
      <c r="CI155" s="22"/>
      <c r="CJ155" s="22"/>
      <c r="CK155" s="22"/>
      <c r="CL155" s="22"/>
      <c r="CM155" s="22"/>
      <c r="CN155" s="38"/>
      <c r="CO155" s="38"/>
      <c r="CP155" s="38"/>
      <c r="CQ155" s="38"/>
      <c r="CR155" s="38"/>
      <c r="CS155" s="38"/>
      <c r="CT155" s="38"/>
      <c r="CU155" s="38"/>
      <c r="CV155" s="38"/>
      <c r="CW155" s="38"/>
      <c r="CX155" s="38"/>
      <c r="CY155" s="38"/>
      <c r="CZ155" s="38"/>
      <c r="DA155" s="38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  <c r="EM155" s="22"/>
      <c r="GF155" s="22"/>
      <c r="GG155" s="22"/>
      <c r="GH155" s="22"/>
      <c r="GI155" s="22"/>
      <c r="GJ155" s="22"/>
      <c r="GK155" s="22"/>
      <c r="GL155" s="22"/>
      <c r="GM155" s="22"/>
      <c r="GN155" s="22"/>
      <c r="GO155" s="22"/>
      <c r="GP155" s="22"/>
      <c r="GQ155" s="22"/>
      <c r="GR155" s="22"/>
      <c r="GS155" s="22"/>
      <c r="GT155" s="22"/>
      <c r="GU155" s="22"/>
      <c r="GV155" s="22"/>
      <c r="GW155" s="22"/>
      <c r="GX155" s="22"/>
      <c r="GY155" s="22"/>
      <c r="GZ155" s="22"/>
      <c r="HA155" s="22"/>
      <c r="HB155" s="22"/>
      <c r="HC155" s="22"/>
      <c r="HD155" s="22"/>
      <c r="HE155" s="22"/>
      <c r="HF155" s="22"/>
      <c r="HG155" s="22"/>
      <c r="HH155" s="22"/>
      <c r="HI155" s="22"/>
      <c r="HJ155" s="22"/>
      <c r="HK155" s="22"/>
      <c r="HL155" s="22"/>
      <c r="HM155" s="22"/>
      <c r="HN155" s="22"/>
      <c r="HO155" s="22"/>
      <c r="HP155" s="22"/>
    </row>
    <row r="156" spans="1:224" ht="22" thickTop="1" thickBot="1">
      <c r="A156" s="1" t="s">
        <v>13</v>
      </c>
      <c r="B156" s="2">
        <f t="shared" ref="B156:Y156" si="478">B16</f>
        <v>20801</v>
      </c>
      <c r="C156" s="2">
        <f t="shared" si="478"/>
        <v>23494</v>
      </c>
      <c r="D156" s="2">
        <f t="shared" si="478"/>
        <v>28256</v>
      </c>
      <c r="E156" s="2">
        <f t="shared" si="478"/>
        <v>33216</v>
      </c>
      <c r="F156" s="2">
        <f t="shared" si="478"/>
        <v>38299</v>
      </c>
      <c r="G156" s="2">
        <f t="shared" si="478"/>
        <v>40940</v>
      </c>
      <c r="H156" s="2">
        <f t="shared" si="478"/>
        <v>41300</v>
      </c>
      <c r="I156" s="2">
        <f t="shared" si="478"/>
        <v>41248</v>
      </c>
      <c r="J156" s="2">
        <f t="shared" si="478"/>
        <v>41181</v>
      </c>
      <c r="K156" s="2">
        <f t="shared" si="478"/>
        <v>40765</v>
      </c>
      <c r="L156" s="2">
        <f t="shared" si="478"/>
        <v>40557</v>
      </c>
      <c r="M156" s="2">
        <f t="shared" si="478"/>
        <v>41207</v>
      </c>
      <c r="N156" s="2">
        <f t="shared" si="478"/>
        <v>41284</v>
      </c>
      <c r="O156" s="2">
        <f t="shared" si="478"/>
        <v>41346</v>
      </c>
      <c r="P156" s="2">
        <f t="shared" si="478"/>
        <v>41289</v>
      </c>
      <c r="Q156" s="2">
        <f t="shared" si="478"/>
        <v>41414</v>
      </c>
      <c r="R156" s="2">
        <f t="shared" si="478"/>
        <v>41008</v>
      </c>
      <c r="S156" s="2">
        <f t="shared" si="478"/>
        <v>41079</v>
      </c>
      <c r="T156" s="2">
        <f t="shared" si="478"/>
        <v>41624</v>
      </c>
      <c r="U156" s="2">
        <f t="shared" si="478"/>
        <v>42958</v>
      </c>
      <c r="V156" s="2">
        <f t="shared" si="478"/>
        <v>44590</v>
      </c>
      <c r="W156" s="2">
        <f t="shared" si="478"/>
        <v>46314</v>
      </c>
      <c r="X156" s="2">
        <f t="shared" si="478"/>
        <v>48176</v>
      </c>
      <c r="Y156" s="2">
        <f t="shared" si="478"/>
        <v>49895</v>
      </c>
      <c r="AB156" s="1" t="str">
        <f t="shared" si="443"/>
        <v>70 - 74</v>
      </c>
      <c r="AC156" s="10">
        <f t="shared" si="445"/>
        <v>34423432.186208747</v>
      </c>
      <c r="AD156" s="10">
        <f t="shared" si="445"/>
        <v>43917432.098161787</v>
      </c>
      <c r="AE156" s="10">
        <f t="shared" si="445"/>
        <v>54904092.537890881</v>
      </c>
      <c r="AF156" s="10">
        <f t="shared" si="445"/>
        <v>63582751.153018989</v>
      </c>
      <c r="AG156" s="10">
        <f t="shared" si="445"/>
        <v>73495260.525953844</v>
      </c>
      <c r="AH156" s="10">
        <f t="shared" si="465"/>
        <v>68854493.226356268</v>
      </c>
      <c r="AI156" s="10">
        <f t="shared" si="446"/>
        <v>75826219.328471199</v>
      </c>
      <c r="AJ156" s="10">
        <f t="shared" si="447"/>
        <v>82078368.967236355</v>
      </c>
      <c r="AK156" s="10">
        <f t="shared" si="448"/>
        <v>85589787.597448587</v>
      </c>
      <c r="AL156" s="10">
        <f t="shared" si="449"/>
        <v>100550159.75414728</v>
      </c>
      <c r="AM156" s="10">
        <f t="shared" si="450"/>
        <v>110294182.52384673</v>
      </c>
      <c r="AN156" s="10">
        <f t="shared" si="451"/>
        <v>119021493.10717605</v>
      </c>
      <c r="AO156" s="10">
        <f t="shared" si="452"/>
        <v>121572916.81110564</v>
      </c>
      <c r="AP156" s="10">
        <f t="shared" si="453"/>
        <v>122067015.87431444</v>
      </c>
      <c r="AQ156" s="10">
        <f t="shared" si="454"/>
        <v>131294390.16272636</v>
      </c>
      <c r="AR156" s="10">
        <f t="shared" si="455"/>
        <v>142956737.33838883</v>
      </c>
      <c r="AS156" s="10">
        <f t="shared" si="456"/>
        <v>149282728.26030278</v>
      </c>
      <c r="AT156" s="10">
        <f t="shared" si="457"/>
        <v>151671749.80263478</v>
      </c>
      <c r="AU156" s="10">
        <f t="shared" si="458"/>
        <v>160634717.04672277</v>
      </c>
      <c r="AV156" s="10">
        <f t="shared" si="459"/>
        <v>167538274.29497853</v>
      </c>
      <c r="AW156" s="10">
        <f t="shared" si="460"/>
        <v>175832086.2788485</v>
      </c>
      <c r="AX156" s="10">
        <f t="shared" si="461"/>
        <v>178857420.68491295</v>
      </c>
      <c r="AY156" s="10">
        <f t="shared" si="462"/>
        <v>180964364.9525249</v>
      </c>
      <c r="AZ156" s="10">
        <f t="shared" si="463"/>
        <v>184747168.01638311</v>
      </c>
      <c r="BF156" s="1" t="str">
        <f>CALIBRAZIONEPUGLIE!A88</f>
        <v>70 - 74</v>
      </c>
      <c r="BG156" s="10">
        <f>CALIBRAZIONEPUGLIE!B88</f>
        <v>1654.8931390898872</v>
      </c>
      <c r="BH156" s="10">
        <f>CALIBRAZIONEPUGLIE!C88</f>
        <v>1869.3041669431252</v>
      </c>
      <c r="BI156" s="10">
        <f>CALIBRAZIONEPUGLIE!D88</f>
        <v>1943.0950077113137</v>
      </c>
      <c r="BJ156" s="10">
        <f>CALIBRAZIONEPUGLIE!E88</f>
        <v>1914.22059107114</v>
      </c>
      <c r="BK156" s="10">
        <f>CALIBRAZIONEPUGLIE!F88</f>
        <v>1918.9864102444933</v>
      </c>
      <c r="BL156" s="10">
        <f>CALIBRAZIONEPUGLIE!G88</f>
        <v>1681.839111537769</v>
      </c>
      <c r="BM156" s="10">
        <f>CALIBRAZIONEPUGLIE!H88</f>
        <v>1835.9859401566878</v>
      </c>
      <c r="BN156" s="10">
        <f>CALIBRAZIONEPUGLIE!I88</f>
        <v>1989.8751204236896</v>
      </c>
      <c r="BO156" s="10">
        <f>CALIBRAZIONEPUGLIE!J88</f>
        <v>2078.3805055110024</v>
      </c>
      <c r="BP156" s="10">
        <f>CALIBRAZIONEPUGLIE!K88</f>
        <v>2466.5806391303145</v>
      </c>
      <c r="BQ156" s="10">
        <f>CALIBRAZIONEPUGLIE!L88</f>
        <v>2719.4857243841193</v>
      </c>
      <c r="BR156" s="10">
        <f>CALIBRAZIONEPUGLIE!M88</f>
        <v>2888.3804476709311</v>
      </c>
      <c r="BS156" s="10">
        <f>CALIBRAZIONEPUGLIE!N88</f>
        <v>2944.795000753455</v>
      </c>
      <c r="BT156" s="10">
        <f>CALIBRAZIONEPUGLIE!O88</f>
        <v>2952.3295088839172</v>
      </c>
      <c r="BU156" s="10">
        <f>CALIBRAZIONEPUGLIE!P88</f>
        <v>3179.887867536786</v>
      </c>
      <c r="BV156" s="10">
        <f>CALIBRAZIONEPUGLIE!Q88</f>
        <v>3451.8939812234707</v>
      </c>
      <c r="BW156" s="10">
        <f>CALIBRAZIONEPUGLIE!R88</f>
        <v>3640.3318440378166</v>
      </c>
      <c r="BX156" s="10">
        <f>CALIBRAZIONEPUGLIE!S88</f>
        <v>3692.1967380567876</v>
      </c>
      <c r="BY156" s="10">
        <f>CALIBRAZIONEPUGLIE!T88</f>
        <v>3859.1850145762724</v>
      </c>
      <c r="BZ156" s="10">
        <f>CALIBRAZIONEPUGLIE!U88</f>
        <v>3900.048286581743</v>
      </c>
      <c r="CA156" s="10">
        <f>CALIBRAZIONEPUGLIE!V88</f>
        <v>3943.3076088550906</v>
      </c>
      <c r="CB156" s="10">
        <f>CALIBRAZIONEPUGLIE!W88</f>
        <v>3861.8435178329005</v>
      </c>
      <c r="CC156" s="10">
        <f>CALIBRAZIONEPUGLIE!X88</f>
        <v>3756.3177713493214</v>
      </c>
      <c r="CD156" s="10">
        <f>CALIBRAZIONEPUGLIE!Y88</f>
        <v>3702.7190703754509</v>
      </c>
      <c r="CE156" s="22"/>
      <c r="CF156" s="22"/>
      <c r="CG156" s="22"/>
      <c r="CH156" s="22"/>
      <c r="CI156" s="22"/>
      <c r="CJ156" s="22"/>
      <c r="CK156" s="22"/>
      <c r="CL156" s="22"/>
      <c r="CM156" s="22"/>
      <c r="CN156" s="38"/>
      <c r="CO156" s="38"/>
      <c r="CP156" s="38"/>
      <c r="CQ156" s="38"/>
      <c r="CR156" s="38"/>
      <c r="CS156" s="38"/>
      <c r="CT156" s="38"/>
      <c r="CU156" s="38"/>
      <c r="CV156" s="38"/>
      <c r="CW156" s="38"/>
      <c r="CX156" s="38"/>
      <c r="CY156" s="38"/>
      <c r="CZ156" s="38"/>
      <c r="DA156" s="38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  <c r="EM156" s="22"/>
      <c r="GF156" s="22"/>
      <c r="GG156" s="22"/>
      <c r="GH156" s="22"/>
      <c r="GI156" s="22"/>
      <c r="GJ156" s="22"/>
      <c r="GK156" s="22"/>
      <c r="GL156" s="22"/>
      <c r="GM156" s="22"/>
      <c r="GN156" s="22"/>
      <c r="GO156" s="22"/>
      <c r="GP156" s="22"/>
      <c r="GQ156" s="22"/>
      <c r="GR156" s="22"/>
      <c r="GS156" s="22"/>
      <c r="GT156" s="22"/>
      <c r="GU156" s="22"/>
      <c r="GV156" s="22"/>
      <c r="GW156" s="22"/>
      <c r="GX156" s="22"/>
      <c r="GY156" s="22"/>
      <c r="GZ156" s="22"/>
      <c r="HA156" s="22"/>
      <c r="HB156" s="22"/>
      <c r="HC156" s="22"/>
      <c r="HD156" s="22"/>
      <c r="HE156" s="22"/>
      <c r="HF156" s="22"/>
      <c r="HG156" s="22"/>
      <c r="HH156" s="22"/>
      <c r="HI156" s="22"/>
      <c r="HJ156" s="22"/>
      <c r="HK156" s="22"/>
      <c r="HL156" s="22"/>
      <c r="HM156" s="22"/>
      <c r="HN156" s="22"/>
      <c r="HO156" s="22"/>
      <c r="HP156" s="22"/>
    </row>
    <row r="157" spans="1:224" ht="22" thickTop="1" thickBot="1">
      <c r="A157" s="1" t="s">
        <v>14</v>
      </c>
      <c r="B157" s="2">
        <f t="shared" ref="B157:Y157" si="479">B17</f>
        <v>30302</v>
      </c>
      <c r="C157" s="2">
        <f t="shared" si="479"/>
        <v>28883</v>
      </c>
      <c r="D157" s="2">
        <f t="shared" si="479"/>
        <v>25620</v>
      </c>
      <c r="E157" s="2">
        <f t="shared" si="479"/>
        <v>21942</v>
      </c>
      <c r="F157" s="2">
        <f t="shared" si="479"/>
        <v>18607</v>
      </c>
      <c r="G157" s="2">
        <f t="shared" si="479"/>
        <v>17583</v>
      </c>
      <c r="H157" s="2">
        <f t="shared" si="479"/>
        <v>19989</v>
      </c>
      <c r="I157" s="2">
        <f t="shared" si="479"/>
        <v>24204</v>
      </c>
      <c r="J157" s="2">
        <f t="shared" si="479"/>
        <v>28497</v>
      </c>
      <c r="K157" s="2">
        <f t="shared" si="479"/>
        <v>32839</v>
      </c>
      <c r="L157" s="2">
        <f t="shared" si="479"/>
        <v>35289</v>
      </c>
      <c r="M157" s="2">
        <f t="shared" si="479"/>
        <v>35805</v>
      </c>
      <c r="N157" s="2">
        <f t="shared" si="479"/>
        <v>35751</v>
      </c>
      <c r="O157" s="2">
        <f t="shared" si="479"/>
        <v>35816</v>
      </c>
      <c r="P157" s="2">
        <f t="shared" si="479"/>
        <v>35640</v>
      </c>
      <c r="Q157" s="2">
        <f t="shared" si="479"/>
        <v>35628</v>
      </c>
      <c r="R157" s="2">
        <f t="shared" si="479"/>
        <v>36258</v>
      </c>
      <c r="S157" s="2">
        <f t="shared" si="479"/>
        <v>36560</v>
      </c>
      <c r="T157" s="2">
        <f t="shared" si="479"/>
        <v>36568</v>
      </c>
      <c r="U157" s="2">
        <f t="shared" si="479"/>
        <v>36817</v>
      </c>
      <c r="V157" s="2">
        <f t="shared" si="479"/>
        <v>37161</v>
      </c>
      <c r="W157" s="2">
        <f t="shared" si="479"/>
        <v>37053</v>
      </c>
      <c r="X157" s="2">
        <f t="shared" si="479"/>
        <v>37170</v>
      </c>
      <c r="Y157" s="2">
        <f t="shared" si="479"/>
        <v>37738</v>
      </c>
      <c r="AB157" s="1" t="str">
        <f t="shared" si="443"/>
        <v>75 - 79</v>
      </c>
      <c r="AC157" s="10">
        <f t="shared" si="445"/>
        <v>56489519.327195764</v>
      </c>
      <c r="AD157" s="10">
        <f t="shared" si="445"/>
        <v>60999293.03019011</v>
      </c>
      <c r="AE157" s="10">
        <f t="shared" si="445"/>
        <v>56415804.010363996</v>
      </c>
      <c r="AF157" s="10">
        <f t="shared" si="445"/>
        <v>47750056.225599132</v>
      </c>
      <c r="AG157" s="10">
        <f t="shared" si="445"/>
        <v>40727632.332932718</v>
      </c>
      <c r="AH157" s="10">
        <f t="shared" si="465"/>
        <v>33846616.836588256</v>
      </c>
      <c r="AI157" s="10">
        <f t="shared" si="446"/>
        <v>42156248.504015282</v>
      </c>
      <c r="AJ157" s="10">
        <f t="shared" si="447"/>
        <v>55532920.163123213</v>
      </c>
      <c r="AK157" s="10">
        <f t="shared" si="448"/>
        <v>68560848.185243443</v>
      </c>
      <c r="AL157" s="10">
        <f t="shared" si="449"/>
        <v>94153575.907106459</v>
      </c>
      <c r="AM157" s="10">
        <f t="shared" si="450"/>
        <v>112039174.67188011</v>
      </c>
      <c r="AN157" s="10">
        <f t="shared" si="451"/>
        <v>121292741.37416309</v>
      </c>
      <c r="AO157" s="10">
        <f t="shared" si="452"/>
        <v>124074573.58687669</v>
      </c>
      <c r="AP157" s="10">
        <f t="shared" si="453"/>
        <v>125257584.42348538</v>
      </c>
      <c r="AQ157" s="10">
        <f t="shared" si="454"/>
        <v>134978638.05085537</v>
      </c>
      <c r="AR157" s="10">
        <f t="shared" si="455"/>
        <v>147319711.40972584</v>
      </c>
      <c r="AS157" s="10">
        <f t="shared" si="456"/>
        <v>159077845.71518224</v>
      </c>
      <c r="AT157" s="10">
        <f t="shared" si="457"/>
        <v>163749592.34618893</v>
      </c>
      <c r="AU157" s="10">
        <f t="shared" si="458"/>
        <v>172384527.42451167</v>
      </c>
      <c r="AV157" s="10">
        <f t="shared" si="459"/>
        <v>176700755.73604989</v>
      </c>
      <c r="AW157" s="10">
        <f t="shared" si="460"/>
        <v>181766259.28809029</v>
      </c>
      <c r="AX157" s="10">
        <f t="shared" si="461"/>
        <v>177493833.40316421</v>
      </c>
      <c r="AY157" s="10">
        <f t="shared" si="462"/>
        <v>173188921.0358308</v>
      </c>
      <c r="AZ157" s="10">
        <f t="shared" si="463"/>
        <v>173326458.57360965</v>
      </c>
      <c r="BF157" s="1" t="str">
        <f>CALIBRAZIONEPUGLIE!A89</f>
        <v>75 - 79</v>
      </c>
      <c r="BG157" s="10">
        <f>CALIBRAZIONEPUGLIE!B89</f>
        <v>1864.2175211931808</v>
      </c>
      <c r="BH157" s="10">
        <f>CALIBRAZIONEPUGLIE!C89</f>
        <v>2111.9445012703013</v>
      </c>
      <c r="BI157" s="10">
        <f>CALIBRAZIONEPUGLIE!D89</f>
        <v>2202.0220144560499</v>
      </c>
      <c r="BJ157" s="10">
        <f>CALIBRAZIONEPUGLIE!E89</f>
        <v>2176.1943407893141</v>
      </c>
      <c r="BK157" s="10">
        <f>CALIBRAZIONEPUGLIE!F89</f>
        <v>2188.8338976155596</v>
      </c>
      <c r="BL157" s="10">
        <f>CALIBRAZIONEPUGLIE!G89</f>
        <v>1924.9625681958855</v>
      </c>
      <c r="BM157" s="10">
        <f>CALIBRAZIONEPUGLIE!H89</f>
        <v>2108.9723599987633</v>
      </c>
      <c r="BN157" s="10">
        <f>CALIBRAZIONEPUGLIE!I89</f>
        <v>2294.3695324377463</v>
      </c>
      <c r="BO157" s="10">
        <f>CALIBRAZIONEPUGLIE!J89</f>
        <v>2405.8970482943273</v>
      </c>
      <c r="BP157" s="10">
        <f>CALIBRAZIONEPUGLIE!K89</f>
        <v>2867.1267671703299</v>
      </c>
      <c r="BQ157" s="10">
        <f>CALIBRAZIONEPUGLIE!L89</f>
        <v>3174.9036433982292</v>
      </c>
      <c r="BR157" s="10">
        <f>CALIBRAZIONEPUGLIE!M89</f>
        <v>3387.5922741003515</v>
      </c>
      <c r="BS157" s="10">
        <f>CALIBRAZIONEPUGLIE!N89</f>
        <v>3470.5203654968168</v>
      </c>
      <c r="BT157" s="10">
        <f>CALIBRAZIONEPUGLIE!O89</f>
        <v>3497.2521896215485</v>
      </c>
      <c r="BU157" s="10">
        <f>CALIBRAZIONEPUGLIE!P89</f>
        <v>3787.2794065896569</v>
      </c>
      <c r="BV157" s="10">
        <f>CALIBRAZIONEPUGLIE!Q89</f>
        <v>4134.9419391974243</v>
      </c>
      <c r="BW157" s="10">
        <f>CALIBRAZIONEPUGLIE!R89</f>
        <v>4387.3861138281827</v>
      </c>
      <c r="BX157" s="10">
        <f>CALIBRAZIONEPUGLIE!S89</f>
        <v>4478.9275805850366</v>
      </c>
      <c r="BY157" s="10">
        <f>CALIBRAZIONEPUGLIE!T89</f>
        <v>4714.0813668921373</v>
      </c>
      <c r="BZ157" s="10">
        <f>CALIBRAZIONEPUGLIE!U89</f>
        <v>4799.4338413246569</v>
      </c>
      <c r="CA157" s="10">
        <f>CALIBRAZIONEPUGLIE!V89</f>
        <v>4891.3177602349315</v>
      </c>
      <c r="CB157" s="10">
        <f>CALIBRAZIONEPUGLIE!W89</f>
        <v>4790.2688959912612</v>
      </c>
      <c r="CC157" s="10">
        <f>CALIBRAZIONEPUGLIE!X89</f>
        <v>4659.373716325822</v>
      </c>
      <c r="CD157" s="10">
        <f>CALIBRAZIONEPUGLIE!Y89</f>
        <v>4592.889357507278</v>
      </c>
      <c r="CE157" s="22"/>
      <c r="CF157" s="22"/>
      <c r="CG157" s="22"/>
      <c r="CH157" s="22"/>
      <c r="CI157" s="22"/>
      <c r="CJ157" s="22"/>
      <c r="CK157" s="22"/>
      <c r="CL157" s="22"/>
      <c r="CM157" s="22"/>
      <c r="CN157" s="38"/>
      <c r="CO157" s="38"/>
      <c r="CP157" s="38"/>
      <c r="CQ157" s="38"/>
      <c r="CR157" s="38"/>
      <c r="CS157" s="38"/>
      <c r="CT157" s="38"/>
      <c r="CU157" s="38"/>
      <c r="CV157" s="38"/>
      <c r="CW157" s="38"/>
      <c r="CX157" s="38"/>
      <c r="CY157" s="38"/>
      <c r="CZ157" s="38"/>
      <c r="DA157" s="38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  <c r="EM157" s="22"/>
      <c r="GF157" s="22"/>
      <c r="GG157" s="22"/>
      <c r="GH157" s="22"/>
      <c r="GI157" s="22"/>
      <c r="GJ157" s="22"/>
      <c r="GK157" s="22"/>
      <c r="GL157" s="22"/>
      <c r="GM157" s="22"/>
      <c r="GN157" s="22"/>
      <c r="GO157" s="22"/>
      <c r="GP157" s="22"/>
      <c r="GQ157" s="22"/>
      <c r="GR157" s="22"/>
      <c r="GS157" s="22"/>
      <c r="GT157" s="22"/>
      <c r="GU157" s="22"/>
      <c r="GV157" s="22"/>
      <c r="GW157" s="22"/>
      <c r="GX157" s="22"/>
      <c r="GY157" s="22"/>
      <c r="GZ157" s="22"/>
      <c r="HA157" s="22"/>
      <c r="HB157" s="22"/>
      <c r="HC157" s="22"/>
      <c r="HD157" s="22"/>
      <c r="HE157" s="22"/>
      <c r="HF157" s="22"/>
      <c r="HG157" s="22"/>
      <c r="HH157" s="22"/>
      <c r="HI157" s="22"/>
      <c r="HJ157" s="22"/>
      <c r="HK157" s="22"/>
      <c r="HL157" s="22"/>
      <c r="HM157" s="22"/>
      <c r="HN157" s="22"/>
      <c r="HO157" s="22"/>
      <c r="HP157" s="22"/>
    </row>
    <row r="158" spans="1:224" ht="22" thickTop="1" thickBot="1">
      <c r="A158" s="1" t="s">
        <v>15</v>
      </c>
      <c r="B158" s="2">
        <f t="shared" ref="B158:Y158" si="480">B18</f>
        <v>18218</v>
      </c>
      <c r="C158" s="2">
        <f t="shared" si="480"/>
        <v>19314</v>
      </c>
      <c r="D158" s="2">
        <f t="shared" si="480"/>
        <v>20231</v>
      </c>
      <c r="E158" s="2">
        <f t="shared" si="480"/>
        <v>21554</v>
      </c>
      <c r="F158" s="2">
        <f t="shared" si="480"/>
        <v>22444</v>
      </c>
      <c r="G158" s="2">
        <f t="shared" si="480"/>
        <v>22760</v>
      </c>
      <c r="H158" s="2">
        <f t="shared" si="480"/>
        <v>21800</v>
      </c>
      <c r="I158" s="2">
        <f t="shared" si="480"/>
        <v>19240</v>
      </c>
      <c r="J158" s="2">
        <f t="shared" si="480"/>
        <v>16501</v>
      </c>
      <c r="K158" s="2">
        <f t="shared" si="480"/>
        <v>14006</v>
      </c>
      <c r="L158" s="2">
        <f t="shared" si="480"/>
        <v>13515</v>
      </c>
      <c r="M158" s="2">
        <f t="shared" si="480"/>
        <v>15669</v>
      </c>
      <c r="N158" s="2">
        <f t="shared" si="480"/>
        <v>19211</v>
      </c>
      <c r="O158" s="2">
        <f t="shared" si="480"/>
        <v>22826</v>
      </c>
      <c r="P158" s="2">
        <f t="shared" si="480"/>
        <v>26096</v>
      </c>
      <c r="Q158" s="2">
        <f t="shared" si="480"/>
        <v>28097</v>
      </c>
      <c r="R158" s="2">
        <f t="shared" si="480"/>
        <v>28523</v>
      </c>
      <c r="S158" s="2">
        <f t="shared" si="480"/>
        <v>28868</v>
      </c>
      <c r="T158" s="2">
        <f t="shared" si="480"/>
        <v>28927</v>
      </c>
      <c r="U158" s="2">
        <f t="shared" si="480"/>
        <v>28830</v>
      </c>
      <c r="V158" s="2">
        <f t="shared" si="480"/>
        <v>28989</v>
      </c>
      <c r="W158" s="2">
        <f t="shared" si="480"/>
        <v>29575</v>
      </c>
      <c r="X158" s="2">
        <f t="shared" si="480"/>
        <v>29852</v>
      </c>
      <c r="Y158" s="2">
        <f t="shared" si="480"/>
        <v>30220</v>
      </c>
      <c r="AB158" s="1" t="str">
        <f t="shared" si="443"/>
        <v>80 - 84</v>
      </c>
      <c r="AC158" s="10">
        <f t="shared" ref="AC158:AC159" si="481">B158*BG158</f>
        <v>37552036.138019159</v>
      </c>
      <c r="AD158" s="10">
        <f t="shared" ref="AD158:AD159" si="482">C158*BH158</f>
        <v>45183719.790820919</v>
      </c>
      <c r="AE158" s="10">
        <f t="shared" ref="AE158:AE159" si="483">D158*BI158</f>
        <v>49437381.833565049</v>
      </c>
      <c r="AF158" s="10">
        <f t="shared" ref="AF158:AF159" si="484">E158*BJ158</f>
        <v>52146828.935596205</v>
      </c>
      <c r="AG158" s="10">
        <f t="shared" ref="AG158:AG159" si="485">F158*BK158</f>
        <v>54713739.456869118</v>
      </c>
      <c r="AH158" s="10">
        <f t="shared" si="465"/>
        <v>48882365.209701128</v>
      </c>
      <c r="AI158" s="10">
        <f t="shared" si="446"/>
        <v>51386712.517972745</v>
      </c>
      <c r="AJ158" s="10">
        <f t="shared" si="447"/>
        <v>49425044.906384468</v>
      </c>
      <c r="AK158" s="10">
        <f t="shared" si="448"/>
        <v>44525447.047481358</v>
      </c>
      <c r="AL158" s="10">
        <f t="shared" si="449"/>
        <v>45113766.367711812</v>
      </c>
      <c r="AM158" s="10">
        <f t="shared" si="450"/>
        <v>48284068.749546491</v>
      </c>
      <c r="AN158" s="10">
        <f t="shared" si="451"/>
        <v>59824368.817210771</v>
      </c>
      <c r="AO158" s="10">
        <f t="shared" si="452"/>
        <v>75258386.950467736</v>
      </c>
      <c r="AP158" s="10">
        <f t="shared" si="453"/>
        <v>90241137.910291672</v>
      </c>
      <c r="AQ158" s="10">
        <f t="shared" si="454"/>
        <v>111880856.03823356</v>
      </c>
      <c r="AR158" s="10">
        <f t="shared" si="455"/>
        <v>131690933.6348283</v>
      </c>
      <c r="AS158" s="10">
        <f t="shared" si="456"/>
        <v>142023659.9527187</v>
      </c>
      <c r="AT158" s="10">
        <f t="shared" si="457"/>
        <v>146906183.29578829</v>
      </c>
      <c r="AU158" s="10">
        <f t="shared" si="458"/>
        <v>155092629.66531605</v>
      </c>
      <c r="AV158" s="10">
        <f t="shared" si="459"/>
        <v>157511784.44671914</v>
      </c>
      <c r="AW158" s="10">
        <f t="shared" si="460"/>
        <v>161534715.5699777</v>
      </c>
      <c r="AX158" s="10">
        <f t="shared" si="461"/>
        <v>161395494.09592849</v>
      </c>
      <c r="AY158" s="10">
        <f t="shared" si="462"/>
        <v>158455653.24234626</v>
      </c>
      <c r="AZ158" s="10">
        <f t="shared" si="463"/>
        <v>158120144.72083986</v>
      </c>
      <c r="BF158" s="1" t="str">
        <f>CALIBRAZIONEPUGLIE!A90</f>
        <v>80 - 84</v>
      </c>
      <c r="BG158" s="10">
        <f>CALIBRAZIONEPUGLIE!B90</f>
        <v>2061.2600800317905</v>
      </c>
      <c r="BH158" s="10">
        <f>CALIBRAZIONEPUGLIE!C90</f>
        <v>2339.4283830807144</v>
      </c>
      <c r="BI158" s="10">
        <f>CALIBRAZIONEPUGLIE!D90</f>
        <v>2443.6449920204168</v>
      </c>
      <c r="BJ158" s="10">
        <f>CALIBRAZIONEPUGLIE!E90</f>
        <v>2419.3573784724972</v>
      </c>
      <c r="BK158" s="10">
        <f>CALIBRAZIONEPUGLIE!F90</f>
        <v>2437.7891399424843</v>
      </c>
      <c r="BL158" s="10">
        <f>CALIBRAZIONEPUGLIE!G90</f>
        <v>2147.7313361028614</v>
      </c>
      <c r="BM158" s="10">
        <f>CALIBRAZIONEPUGLIE!H90</f>
        <v>2357.1886476134287</v>
      </c>
      <c r="BN158" s="10">
        <f>CALIBRAZIONEPUGLIE!I90</f>
        <v>2568.8692778786108</v>
      </c>
      <c r="BO158" s="10">
        <f>CALIBRAZIONEPUGLIE!J90</f>
        <v>2698.3484060045671</v>
      </c>
      <c r="BP158" s="10">
        <f>CALIBRAZIONEPUGLIE!K90</f>
        <v>3221.0314413616888</v>
      </c>
      <c r="BQ158" s="10">
        <f>CALIBRAZIONEPUGLIE!L90</f>
        <v>3572.6280983756187</v>
      </c>
      <c r="BR158" s="10">
        <f>CALIBRAZIONEPUGLIE!M90</f>
        <v>3818.0080935101646</v>
      </c>
      <c r="BS158" s="10">
        <f>CALIBRAZIONEPUGLIE!N90</f>
        <v>3917.4632736696549</v>
      </c>
      <c r="BT158" s="10">
        <f>CALIBRAZIONEPUGLIE!O90</f>
        <v>3953.4363405893137</v>
      </c>
      <c r="BU158" s="10">
        <f>CALIBRAZIONEPUGLIE!P90</f>
        <v>4287.2798911033706</v>
      </c>
      <c r="BV158" s="10">
        <f>CALIBRAZIONEPUGLIE!Q90</f>
        <v>4687.010486344745</v>
      </c>
      <c r="BW158" s="10">
        <f>CALIBRAZIONEPUGLIE!R90</f>
        <v>4979.2679575331731</v>
      </c>
      <c r="BX158" s="10">
        <f>CALIBRAZIONEPUGLIE!S90</f>
        <v>5088.893698759467</v>
      </c>
      <c r="BY158" s="10">
        <f>CALIBRAZIONEPUGLIE!T90</f>
        <v>5361.5179474302913</v>
      </c>
      <c r="BZ158" s="10">
        <f>CALIBRAZIONEPUGLIE!U90</f>
        <v>5463.4680696052428</v>
      </c>
      <c r="CA158" s="10">
        <f>CALIBRAZIONEPUGLIE!V90</f>
        <v>5572.2762278787714</v>
      </c>
      <c r="CB158" s="10">
        <f>CALIBRAZIONEPUGLIE!W90</f>
        <v>5457.1595636831271</v>
      </c>
      <c r="CC158" s="10">
        <f>CALIBRAZIONEPUGLIE!X90</f>
        <v>5308.0414458778723</v>
      </c>
      <c r="CD158" s="10">
        <f>CALIBRAZIONEPUGLIE!Y90</f>
        <v>5232.3012812984734</v>
      </c>
      <c r="CE158" s="22"/>
      <c r="CF158" s="22"/>
      <c r="CG158" s="22"/>
      <c r="CH158" s="22"/>
      <c r="CI158" s="22"/>
      <c r="CJ158" s="22"/>
      <c r="CK158" s="22"/>
      <c r="CL158" s="22"/>
      <c r="CM158" s="22"/>
      <c r="CN158" s="38"/>
      <c r="CO158" s="38"/>
      <c r="CP158" s="38"/>
      <c r="CQ158" s="38"/>
      <c r="CR158" s="38"/>
      <c r="CS158" s="38"/>
      <c r="CT158" s="38"/>
      <c r="CU158" s="38"/>
      <c r="CV158" s="38"/>
      <c r="CW158" s="38"/>
      <c r="CX158" s="38"/>
      <c r="CY158" s="38"/>
      <c r="CZ158" s="38"/>
      <c r="DA158" s="38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  <c r="EM158" s="22"/>
      <c r="GF158" s="22"/>
      <c r="GG158" s="22"/>
      <c r="GH158" s="22"/>
      <c r="GI158" s="22"/>
      <c r="GJ158" s="22"/>
      <c r="GK158" s="22"/>
      <c r="GL158" s="22"/>
      <c r="GM158" s="22"/>
      <c r="GN158" s="22"/>
      <c r="GO158" s="22"/>
      <c r="GP158" s="22"/>
      <c r="GQ158" s="22"/>
      <c r="GR158" s="22"/>
      <c r="GS158" s="22"/>
      <c r="GT158" s="22"/>
      <c r="GU158" s="22"/>
      <c r="GV158" s="22"/>
      <c r="GW158" s="22"/>
      <c r="GX158" s="22"/>
      <c r="GY158" s="22"/>
      <c r="GZ158" s="22"/>
      <c r="HA158" s="22"/>
      <c r="HB158" s="22"/>
      <c r="HC158" s="22"/>
      <c r="HD158" s="22"/>
      <c r="HE158" s="22"/>
      <c r="HF158" s="22"/>
      <c r="HG158" s="22"/>
      <c r="HH158" s="22"/>
      <c r="HI158" s="22"/>
      <c r="HJ158" s="22"/>
      <c r="HK158" s="22"/>
      <c r="HL158" s="22"/>
      <c r="HM158" s="22"/>
      <c r="HN158" s="22"/>
      <c r="HO158" s="22"/>
      <c r="HP158" s="22"/>
    </row>
    <row r="159" spans="1:224" ht="22" thickTop="1" thickBot="1">
      <c r="A159" s="1" t="s">
        <v>16</v>
      </c>
      <c r="B159" s="2">
        <f t="shared" ref="B159:Y159" si="486">B19</f>
        <v>10333</v>
      </c>
      <c r="C159" s="2">
        <f t="shared" si="486"/>
        <v>11111</v>
      </c>
      <c r="D159" s="2">
        <f t="shared" si="486"/>
        <v>12025</v>
      </c>
      <c r="E159" s="2">
        <f t="shared" si="486"/>
        <v>12861</v>
      </c>
      <c r="F159" s="2">
        <f t="shared" si="486"/>
        <v>13981</v>
      </c>
      <c r="G159" s="2">
        <f t="shared" si="486"/>
        <v>15201</v>
      </c>
      <c r="H159" s="2">
        <f t="shared" si="486"/>
        <v>16438</v>
      </c>
      <c r="I159" s="2">
        <f t="shared" si="486"/>
        <v>17656</v>
      </c>
      <c r="J159" s="2">
        <f t="shared" si="486"/>
        <v>18898</v>
      </c>
      <c r="K159" s="2">
        <f t="shared" si="486"/>
        <v>20041</v>
      </c>
      <c r="L159" s="2">
        <f t="shared" si="486"/>
        <v>20818</v>
      </c>
      <c r="M159" s="2">
        <f t="shared" si="486"/>
        <v>20686</v>
      </c>
      <c r="N159" s="2">
        <f t="shared" si="486"/>
        <v>19592</v>
      </c>
      <c r="O159" s="2">
        <f t="shared" si="486"/>
        <v>18408</v>
      </c>
      <c r="P159" s="2">
        <f t="shared" si="486"/>
        <v>17170</v>
      </c>
      <c r="Q159" s="2">
        <f t="shared" si="486"/>
        <v>17411</v>
      </c>
      <c r="R159" s="2">
        <f t="shared" si="486"/>
        <v>18977</v>
      </c>
      <c r="S159" s="2">
        <f t="shared" si="486"/>
        <v>20859</v>
      </c>
      <c r="T159" s="2">
        <f t="shared" si="486"/>
        <v>22777</v>
      </c>
      <c r="U159" s="2">
        <f t="shared" si="486"/>
        <v>24581</v>
      </c>
      <c r="V159" s="2">
        <f t="shared" si="486"/>
        <v>26106</v>
      </c>
      <c r="W159" s="2">
        <f t="shared" si="486"/>
        <v>27490</v>
      </c>
      <c r="X159" s="2">
        <f t="shared" si="486"/>
        <v>28778</v>
      </c>
      <c r="Y159" s="2">
        <f t="shared" si="486"/>
        <v>29850</v>
      </c>
      <c r="AB159" s="1" t="str">
        <f t="shared" si="443"/>
        <v>85+</v>
      </c>
      <c r="AC159" s="10">
        <f t="shared" si="481"/>
        <v>23215757.697474625</v>
      </c>
      <c r="AD159" s="10">
        <f t="shared" si="482"/>
        <v>28409259.788990684</v>
      </c>
      <c r="AE159" s="10">
        <f t="shared" si="483"/>
        <v>32205651.746323001</v>
      </c>
      <c r="AF159" s="10">
        <f t="shared" si="484"/>
        <v>34200733.215501748</v>
      </c>
      <c r="AG159" s="10">
        <f t="shared" si="485"/>
        <v>37574057.722669199</v>
      </c>
      <c r="AH159" s="10">
        <f t="shared" si="465"/>
        <v>36102868.907137655</v>
      </c>
      <c r="AI159" s="10">
        <f t="shared" si="446"/>
        <v>42984626.474365346</v>
      </c>
      <c r="AJ159" s="10">
        <f t="shared" si="447"/>
        <v>50481283.286876753</v>
      </c>
      <c r="AK159" s="10">
        <f t="shared" si="448"/>
        <v>56948701.423002705</v>
      </c>
      <c r="AL159" s="10">
        <f t="shared" si="449"/>
        <v>72344853.442084923</v>
      </c>
      <c r="AM159" s="10">
        <f t="shared" si="450"/>
        <v>83655541.285789147</v>
      </c>
      <c r="AN159" s="10">
        <f t="shared" si="451"/>
        <v>89168010.302647352</v>
      </c>
      <c r="AO159" s="10">
        <f t="shared" si="452"/>
        <v>86988618.827916846</v>
      </c>
      <c r="AP159" s="10">
        <f t="shared" si="453"/>
        <v>82813360.728819221</v>
      </c>
      <c r="AQ159" s="10">
        <f t="shared" si="454"/>
        <v>84114527.341788739</v>
      </c>
      <c r="AR159" s="10">
        <f t="shared" si="455"/>
        <v>93648350.716457292</v>
      </c>
      <c r="AS159" s="10">
        <f t="shared" si="456"/>
        <v>108917924.7110289</v>
      </c>
      <c r="AT159" s="10">
        <f t="shared" si="457"/>
        <v>122918055.67653832</v>
      </c>
      <c r="AU159" s="10">
        <f t="shared" si="458"/>
        <v>142083930.50557238</v>
      </c>
      <c r="AV159" s="10">
        <f t="shared" si="459"/>
        <v>157022754.78074443</v>
      </c>
      <c r="AW159" s="10">
        <f t="shared" si="460"/>
        <v>170952935.83281761</v>
      </c>
      <c r="AX159" s="10">
        <f t="shared" si="461"/>
        <v>176297025.55714574</v>
      </c>
      <c r="AY159" s="10">
        <f t="shared" si="462"/>
        <v>179514075.26923996</v>
      </c>
      <c r="AZ159" s="10">
        <f t="shared" si="463"/>
        <v>183544202.55053478</v>
      </c>
      <c r="BF159" s="1" t="str">
        <f>CALIBRAZIONEPUGLIE!A91</f>
        <v>85+</v>
      </c>
      <c r="BG159" s="10">
        <f>CALIBRAZIONEPUGLIE!B91</f>
        <v>2246.7587048751211</v>
      </c>
      <c r="BH159" s="10">
        <f>CALIBRAZIONEPUGLIE!C91</f>
        <v>2556.8589495986575</v>
      </c>
      <c r="BI159" s="10">
        <f>CALIBRAZIONEPUGLIE!D91</f>
        <v>2678.2246774488981</v>
      </c>
      <c r="BJ159" s="10">
        <f>CALIBRAZIONEPUGLIE!E91</f>
        <v>2659.2592500973292</v>
      </c>
      <c r="BK159" s="10">
        <f>CALIBRAZIONEPUGLIE!F91</f>
        <v>2687.5085990035905</v>
      </c>
      <c r="BL159" s="10">
        <f>CALIBRAZIONEPUGLIE!G91</f>
        <v>2375.0324917530197</v>
      </c>
      <c r="BM159" s="10">
        <f>CALIBRAZIONEPUGLIE!H91</f>
        <v>2614.954767877196</v>
      </c>
      <c r="BN159" s="10">
        <f>CALIBRAZIONEPUGLIE!I91</f>
        <v>2859.1574131670113</v>
      </c>
      <c r="BO159" s="10">
        <f>CALIBRAZIONEPUGLIE!J91</f>
        <v>3013.4776919781302</v>
      </c>
      <c r="BP159" s="10">
        <f>CALIBRAZIONEPUGLIE!K91</f>
        <v>3609.8424949895179</v>
      </c>
      <c r="BQ159" s="10">
        <f>CALIBRAZIONEPUGLIE!L91</f>
        <v>4018.423541444382</v>
      </c>
      <c r="BR159" s="10">
        <f>CALIBRAZIONEPUGLIE!M91</f>
        <v>4310.5486948973876</v>
      </c>
      <c r="BS159" s="10">
        <f>CALIBRAZIONEPUGLIE!N91</f>
        <v>4440.0070859492062</v>
      </c>
      <c r="BT159" s="10">
        <f>CALIBRAZIONEPUGLIE!O91</f>
        <v>4498.7701395490667</v>
      </c>
      <c r="BU159" s="10">
        <f>CALIBRAZIONEPUGLIE!P91</f>
        <v>4898.9241317291053</v>
      </c>
      <c r="BV159" s="10">
        <f>CALIBRAZIONEPUGLIE!Q91</f>
        <v>5378.6888011290157</v>
      </c>
      <c r="BW159" s="10">
        <f>CALIBRAZIONEPUGLIE!R91</f>
        <v>5739.4701328465462</v>
      </c>
      <c r="BX159" s="10">
        <f>CALIBRAZIONEPUGLIE!S91</f>
        <v>5892.8067345768404</v>
      </c>
      <c r="BY159" s="10">
        <f>CALIBRAZIONEPUGLIE!T91</f>
        <v>6238.0441017505545</v>
      </c>
      <c r="BZ159" s="10">
        <f>CALIBRAZIONEPUGLIE!U91</f>
        <v>6387.9726122104239</v>
      </c>
      <c r="CA159" s="10">
        <f>CALIBRAZIONEPUGLIE!V91</f>
        <v>6548.4155302542558</v>
      </c>
      <c r="CB159" s="10">
        <f>CALIBRAZIONEPUGLIE!W91</f>
        <v>6413.1329777062838</v>
      </c>
      <c r="CC159" s="10">
        <f>CALIBRAZIONEPUGLIE!X91</f>
        <v>6237.8926704162886</v>
      </c>
      <c r="CD159" s="10">
        <f>CALIBRAZIONEPUGLIE!Y91</f>
        <v>6148.8845075556046</v>
      </c>
      <c r="CE159" s="22"/>
      <c r="CF159" s="22"/>
      <c r="CG159" s="22"/>
      <c r="CH159" s="22"/>
      <c r="CI159" s="22"/>
      <c r="CJ159" s="22"/>
      <c r="CK159" s="22"/>
      <c r="CL159" s="22"/>
      <c r="CM159" s="22"/>
      <c r="CN159" s="38"/>
      <c r="CO159" s="38"/>
      <c r="CP159" s="38"/>
      <c r="CQ159" s="38"/>
      <c r="CR159" s="38"/>
      <c r="CS159" s="38"/>
      <c r="CT159" s="38"/>
      <c r="CU159" s="38"/>
      <c r="CV159" s="38"/>
      <c r="CW159" s="38"/>
      <c r="CX159" s="38"/>
      <c r="CY159" s="38"/>
      <c r="CZ159" s="38"/>
      <c r="DA159" s="38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  <c r="EM159" s="22"/>
      <c r="GF159" s="22"/>
      <c r="GG159" s="22"/>
      <c r="GH159" s="22"/>
      <c r="GI159" s="22"/>
      <c r="GJ159" s="22"/>
      <c r="GK159" s="22"/>
      <c r="GL159" s="22"/>
      <c r="GM159" s="22"/>
      <c r="GN159" s="22"/>
      <c r="GO159" s="22"/>
      <c r="GP159" s="22"/>
      <c r="GQ159" s="22"/>
      <c r="GR159" s="22"/>
      <c r="GS159" s="22"/>
      <c r="GT159" s="22"/>
      <c r="GU159" s="22"/>
      <c r="GV159" s="22"/>
      <c r="GW159" s="22"/>
      <c r="GX159" s="22"/>
      <c r="GY159" s="22"/>
      <c r="GZ159" s="22"/>
      <c r="HA159" s="22"/>
      <c r="HB159" s="22"/>
      <c r="HC159" s="22"/>
      <c r="HD159" s="22"/>
      <c r="HE159" s="22"/>
      <c r="HF159" s="22"/>
      <c r="HG159" s="22"/>
      <c r="HH159" s="22"/>
      <c r="HI159" s="22"/>
      <c r="HJ159" s="22"/>
      <c r="HK159" s="22"/>
      <c r="HL159" s="22"/>
      <c r="HM159" s="22"/>
      <c r="HN159" s="22"/>
      <c r="HO159" s="22"/>
      <c r="HP159" s="22"/>
    </row>
    <row r="160" spans="1:224" ht="17" thickTop="1" thickBot="1">
      <c r="B160" s="3">
        <f t="shared" ref="B160:Y160" si="487">B20</f>
        <v>883423</v>
      </c>
      <c r="C160" s="3">
        <f t="shared" si="487"/>
        <v>887196</v>
      </c>
      <c r="D160" s="3">
        <f t="shared" si="487"/>
        <v>890449</v>
      </c>
      <c r="E160" s="3">
        <f t="shared" si="487"/>
        <v>894062</v>
      </c>
      <c r="F160" s="3">
        <f t="shared" si="487"/>
        <v>898200</v>
      </c>
      <c r="G160" s="3">
        <f t="shared" si="487"/>
        <v>902189</v>
      </c>
      <c r="H160" s="3">
        <f t="shared" si="487"/>
        <v>906535</v>
      </c>
      <c r="I160" s="3">
        <f t="shared" si="487"/>
        <v>911666</v>
      </c>
      <c r="J160" s="3">
        <f t="shared" si="487"/>
        <v>917448</v>
      </c>
      <c r="K160" s="3">
        <f t="shared" si="487"/>
        <v>922885</v>
      </c>
      <c r="L160" s="3">
        <f t="shared" si="487"/>
        <v>929058</v>
      </c>
      <c r="M160" s="3">
        <f t="shared" si="487"/>
        <v>935411</v>
      </c>
      <c r="N160" s="3">
        <f t="shared" si="487"/>
        <v>939619</v>
      </c>
      <c r="O160" s="3">
        <f t="shared" si="487"/>
        <v>948026</v>
      </c>
      <c r="P160" s="3">
        <f t="shared" si="487"/>
        <v>957506</v>
      </c>
      <c r="Q160" s="3">
        <f t="shared" si="487"/>
        <v>968475</v>
      </c>
      <c r="R160" s="3">
        <f t="shared" si="487"/>
        <v>977891</v>
      </c>
      <c r="S160" s="3">
        <f t="shared" si="487"/>
        <v>987427</v>
      </c>
      <c r="T160" s="3">
        <f t="shared" si="487"/>
        <v>999144</v>
      </c>
      <c r="U160" s="3">
        <f t="shared" si="487"/>
        <v>1009440</v>
      </c>
      <c r="V160" s="3">
        <f t="shared" si="487"/>
        <v>1017111</v>
      </c>
      <c r="W160" s="3">
        <f t="shared" si="487"/>
        <v>1024301</v>
      </c>
      <c r="X160" s="3">
        <f t="shared" si="487"/>
        <v>1029585</v>
      </c>
      <c r="Y160" s="3">
        <f t="shared" si="487"/>
        <v>1039934</v>
      </c>
      <c r="AC160" s="9">
        <f t="shared" ref="AC160:AG160" si="488">SUM(AC142:AC159)</f>
        <v>636535116.32242751</v>
      </c>
      <c r="AD160" s="9">
        <f t="shared" si="488"/>
        <v>725090714.55612683</v>
      </c>
      <c r="AE160" s="9">
        <f t="shared" si="488"/>
        <v>759329069.72995555</v>
      </c>
      <c r="AF160" s="9">
        <f t="shared" si="488"/>
        <v>753858911.18449652</v>
      </c>
      <c r="AG160" s="9">
        <f t="shared" si="488"/>
        <v>762362216.64651597</v>
      </c>
      <c r="AH160" s="9">
        <f>SUM(AH142:AH159)</f>
        <v>673800643.83472812</v>
      </c>
      <c r="AI160" s="9">
        <f t="shared" ref="AI160" si="489">SUM(AI142:AI159)</f>
        <v>742482006.8830086</v>
      </c>
      <c r="AJ160" s="9">
        <f t="shared" ref="AJ160" si="490">SUM(AJ142:AJ159)</f>
        <v>812823544.69776607</v>
      </c>
      <c r="AK160" s="9">
        <f t="shared" ref="AK160" si="491">SUM(AK142:AK159)</f>
        <v>857590146.81685448</v>
      </c>
      <c r="AL160" s="9">
        <f t="shared" ref="AL160" si="492">SUM(AL142:AL159)</f>
        <v>1028156191.7231818</v>
      </c>
      <c r="AM160" s="9">
        <f t="shared" ref="AM160:AN160" si="493">SUM(AM142:AM159)</f>
        <v>1146229299.7043521</v>
      </c>
      <c r="AN160" s="9">
        <f t="shared" si="493"/>
        <v>1231735654.1094828</v>
      </c>
      <c r="AO160" s="9">
        <f t="shared" ref="AO160" si="494">SUM(AO142:AO159)</f>
        <v>1269145078.4467463</v>
      </c>
      <c r="AP160" s="9">
        <f t="shared" ref="AP160" si="495">SUM(AP142:AP159)</f>
        <v>1290104838.5876198</v>
      </c>
      <c r="AQ160" s="9">
        <f t="shared" ref="AQ160" si="496">SUM(AQ142:AQ159)</f>
        <v>1408280465.9292157</v>
      </c>
      <c r="AR160" s="9">
        <f t="shared" ref="AR160" si="497">SUM(AR142:AR159)</f>
        <v>1553404458.2811296</v>
      </c>
      <c r="AS160" s="9">
        <f t="shared" ref="AS160:AT160" si="498">SUM(AS142:AS159)</f>
        <v>1663682656.0202374</v>
      </c>
      <c r="AT160" s="9">
        <f t="shared" si="498"/>
        <v>1718275208.0514781</v>
      </c>
      <c r="AU160" s="9">
        <f t="shared" ref="AU160" si="499">SUM(AU142:AU159)</f>
        <v>1829659142.3887722</v>
      </c>
      <c r="AV160" s="9">
        <f t="shared" ref="AV160" si="500">SUM(AV142:AV159)</f>
        <v>1883705996.5835423</v>
      </c>
      <c r="AW160" s="9">
        <f t="shared" ref="AW160" si="501">SUM(AW142:AW159)</f>
        <v>1936742608.0991452</v>
      </c>
      <c r="AX160" s="9">
        <f t="shared" ref="AX160" si="502">SUM(AX142:AX159)</f>
        <v>1920154406.7549746</v>
      </c>
      <c r="AY160" s="9">
        <f t="shared" ref="AY160:AZ160" si="503">SUM(AY142:AY159)</f>
        <v>1888360247.5766625</v>
      </c>
      <c r="AZ160" s="9">
        <f t="shared" si="503"/>
        <v>1889634980.3224163</v>
      </c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38"/>
      <c r="CO160" s="38"/>
      <c r="CP160" s="38"/>
      <c r="CQ160" s="38"/>
      <c r="CR160" s="38"/>
      <c r="CS160" s="38"/>
      <c r="CT160" s="38"/>
      <c r="CU160" s="38"/>
      <c r="CV160" s="38"/>
      <c r="CW160" s="38"/>
      <c r="CX160" s="38"/>
      <c r="CY160" s="38"/>
      <c r="CZ160" s="38"/>
      <c r="DA160" s="38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  <c r="EM160" s="22"/>
      <c r="GF160" s="22"/>
      <c r="GG160" s="22"/>
      <c r="GH160" s="22"/>
      <c r="GI160" s="22"/>
      <c r="GJ160" s="22"/>
      <c r="GK160" s="22"/>
      <c r="GL160" s="22"/>
      <c r="GM160" s="22"/>
      <c r="GN160" s="22"/>
      <c r="GO160" s="22"/>
      <c r="GP160" s="22"/>
      <c r="GQ160" s="22"/>
      <c r="GR160" s="22"/>
      <c r="GS160" s="22"/>
      <c r="GT160" s="22"/>
      <c r="GU160" s="22"/>
      <c r="GV160" s="22"/>
      <c r="GW160" s="22"/>
      <c r="GX160" s="22"/>
      <c r="GY160" s="22"/>
      <c r="GZ160" s="22"/>
      <c r="HA160" s="22"/>
      <c r="HB160" s="22"/>
      <c r="HC160" s="22"/>
      <c r="HD160" s="22"/>
      <c r="HE160" s="22"/>
      <c r="HF160" s="22"/>
      <c r="HG160" s="22"/>
      <c r="HH160" s="22"/>
      <c r="HI160" s="22"/>
      <c r="HJ160" s="22"/>
      <c r="HK160" s="22"/>
      <c r="HL160" s="22"/>
      <c r="HM160" s="22"/>
      <c r="HN160" s="22"/>
      <c r="HO160" s="22"/>
      <c r="HP160" s="22"/>
    </row>
    <row r="161" spans="1:224" ht="34" thickTop="1" thickBot="1">
      <c r="A161" s="34" t="s">
        <v>72</v>
      </c>
      <c r="B161" s="1">
        <f t="shared" ref="B161:Y161" si="504">B1</f>
        <v>1990</v>
      </c>
      <c r="C161" s="1">
        <f t="shared" si="504"/>
        <v>1991</v>
      </c>
      <c r="D161" s="1">
        <f t="shared" si="504"/>
        <v>1992</v>
      </c>
      <c r="E161" s="1">
        <f t="shared" si="504"/>
        <v>1993</v>
      </c>
      <c r="F161" s="1">
        <f t="shared" si="504"/>
        <v>1994</v>
      </c>
      <c r="G161" s="1">
        <f t="shared" si="504"/>
        <v>1995</v>
      </c>
      <c r="H161" s="1">
        <f t="shared" si="504"/>
        <v>1996</v>
      </c>
      <c r="I161" s="1">
        <f t="shared" si="504"/>
        <v>1997</v>
      </c>
      <c r="J161" s="1">
        <f t="shared" si="504"/>
        <v>1998</v>
      </c>
      <c r="K161" s="1">
        <f t="shared" si="504"/>
        <v>1999</v>
      </c>
      <c r="L161" s="1">
        <f t="shared" si="504"/>
        <v>2000</v>
      </c>
      <c r="M161" s="1">
        <f t="shared" si="504"/>
        <v>2001</v>
      </c>
      <c r="N161" s="1">
        <f t="shared" si="504"/>
        <v>2002</v>
      </c>
      <c r="O161" s="1">
        <f t="shared" si="504"/>
        <v>2003</v>
      </c>
      <c r="P161" s="1">
        <f t="shared" si="504"/>
        <v>2004</v>
      </c>
      <c r="Q161" s="1">
        <f t="shared" si="504"/>
        <v>2005</v>
      </c>
      <c r="R161" s="1">
        <f t="shared" si="504"/>
        <v>2006</v>
      </c>
      <c r="S161" s="1">
        <f t="shared" si="504"/>
        <v>2007</v>
      </c>
      <c r="T161" s="1">
        <f t="shared" si="504"/>
        <v>2008</v>
      </c>
      <c r="U161" s="1">
        <f t="shared" si="504"/>
        <v>2009</v>
      </c>
      <c r="V161" s="1">
        <f t="shared" si="504"/>
        <v>2010</v>
      </c>
      <c r="W161" s="1">
        <f t="shared" si="504"/>
        <v>2011</v>
      </c>
      <c r="X161" s="1">
        <f t="shared" si="504"/>
        <v>2012</v>
      </c>
      <c r="Y161" s="1">
        <f t="shared" si="504"/>
        <v>2013</v>
      </c>
      <c r="AB161" s="5" t="str">
        <f t="shared" ref="AB161:AB179" si="505">BF161</f>
        <v>media 6</v>
      </c>
      <c r="AC161" s="1">
        <v>1990</v>
      </c>
      <c r="AD161" s="1">
        <v>1991</v>
      </c>
      <c r="AE161" s="1">
        <v>1992</v>
      </c>
      <c r="AF161" s="1">
        <v>1993</v>
      </c>
      <c r="AG161" s="1">
        <v>1994</v>
      </c>
      <c r="AH161" s="1">
        <v>1995</v>
      </c>
      <c r="AI161" s="1">
        <v>1996</v>
      </c>
      <c r="AJ161" s="1">
        <v>1997</v>
      </c>
      <c r="AK161" s="1">
        <v>1998</v>
      </c>
      <c r="AL161" s="1">
        <v>1999</v>
      </c>
      <c r="AM161" s="1">
        <v>2000</v>
      </c>
      <c r="AN161" s="1">
        <v>2001</v>
      </c>
      <c r="AO161" s="1">
        <v>2002</v>
      </c>
      <c r="AP161" s="1">
        <v>2003</v>
      </c>
      <c r="AQ161" s="1">
        <v>2004</v>
      </c>
      <c r="AR161" s="1">
        <v>2005</v>
      </c>
      <c r="AS161" s="1">
        <v>2006</v>
      </c>
      <c r="AT161" s="1">
        <v>2007</v>
      </c>
      <c r="AU161" s="1">
        <v>2008</v>
      </c>
      <c r="AV161" s="1">
        <v>2009</v>
      </c>
      <c r="AW161" s="1">
        <v>2010</v>
      </c>
      <c r="AX161" s="1">
        <v>2011</v>
      </c>
      <c r="AY161" s="1">
        <v>2012</v>
      </c>
      <c r="AZ161" s="1">
        <v>2013</v>
      </c>
      <c r="BF161" s="5" t="s">
        <v>66</v>
      </c>
      <c r="BG161" s="1">
        <v>1990</v>
      </c>
      <c r="BH161" s="1">
        <v>1991</v>
      </c>
      <c r="BI161" s="1">
        <v>1992</v>
      </c>
      <c r="BJ161" s="1">
        <v>1993</v>
      </c>
      <c r="BK161" s="1">
        <v>1994</v>
      </c>
      <c r="BL161" s="1">
        <v>1995</v>
      </c>
      <c r="BM161" s="1">
        <v>1996</v>
      </c>
      <c r="BN161" s="1">
        <v>1997</v>
      </c>
      <c r="BO161" s="1">
        <v>1998</v>
      </c>
      <c r="BP161" s="1">
        <v>1999</v>
      </c>
      <c r="BQ161" s="1">
        <v>2000</v>
      </c>
      <c r="BR161" s="1">
        <v>2001</v>
      </c>
      <c r="BS161" s="1">
        <v>2002</v>
      </c>
      <c r="BT161" s="1">
        <v>2003</v>
      </c>
      <c r="BU161" s="1">
        <v>2004</v>
      </c>
      <c r="BV161" s="1">
        <v>2005</v>
      </c>
      <c r="BW161" s="1">
        <v>2006</v>
      </c>
      <c r="BX161" s="1">
        <v>2007</v>
      </c>
      <c r="BY161" s="1">
        <v>2008</v>
      </c>
      <c r="BZ161" s="1">
        <v>2009</v>
      </c>
      <c r="CA161" s="1">
        <v>2010</v>
      </c>
      <c r="CB161" s="1">
        <v>2011</v>
      </c>
      <c r="CC161" s="1">
        <v>2012</v>
      </c>
      <c r="CD161" s="1">
        <v>2013</v>
      </c>
      <c r="CE161" s="22"/>
      <c r="CF161" s="22"/>
      <c r="CG161" s="22"/>
      <c r="CH161" s="22"/>
      <c r="CI161" s="22"/>
      <c r="CJ161" s="22"/>
      <c r="CK161" s="22"/>
      <c r="CL161" s="22"/>
      <c r="CM161" s="22"/>
      <c r="CN161" s="38"/>
      <c r="CO161" s="38"/>
      <c r="CP161" s="38"/>
      <c r="CQ161" s="38"/>
      <c r="CR161" s="38"/>
      <c r="CS161" s="38"/>
      <c r="CT161" s="38"/>
      <c r="CU161" s="38"/>
      <c r="CV161" s="38"/>
      <c r="CW161" s="38"/>
      <c r="CX161" s="38"/>
      <c r="CY161" s="38"/>
      <c r="CZ161" s="38"/>
      <c r="DA161" s="38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  <c r="EM161" s="22"/>
      <c r="GF161" s="22"/>
      <c r="GG161" s="22"/>
      <c r="GH161" s="22"/>
      <c r="GI161" s="22"/>
      <c r="GJ161" s="22"/>
      <c r="GK161" s="22"/>
      <c r="GL161" s="22"/>
      <c r="GM161" s="22"/>
      <c r="GN161" s="22"/>
      <c r="GO161" s="22"/>
      <c r="GP161" s="22"/>
      <c r="GQ161" s="22"/>
      <c r="GR161" s="22"/>
      <c r="GS161" s="22"/>
      <c r="GT161" s="22"/>
      <c r="GU161" s="22"/>
      <c r="GV161" s="22"/>
      <c r="GW161" s="22"/>
      <c r="GX161" s="22"/>
      <c r="GY161" s="22"/>
      <c r="GZ161" s="22"/>
      <c r="HA161" s="22"/>
      <c r="HB161" s="22"/>
      <c r="HC161" s="22"/>
      <c r="HD161" s="22"/>
      <c r="HE161" s="22"/>
      <c r="HF161" s="22"/>
      <c r="HG161" s="22"/>
      <c r="HH161" s="22"/>
      <c r="HI161" s="22"/>
      <c r="HJ161" s="22"/>
      <c r="HK161" s="22"/>
      <c r="HL161" s="22"/>
      <c r="HM161" s="22"/>
      <c r="HN161" s="22"/>
      <c r="HO161" s="22"/>
      <c r="HP161" s="22"/>
    </row>
    <row r="162" spans="1:224" ht="22" thickTop="1" thickBot="1">
      <c r="A162" s="1" t="s">
        <v>17</v>
      </c>
      <c r="B162" s="2">
        <f t="shared" ref="B162:Y162" si="506">B2</f>
        <v>45826</v>
      </c>
      <c r="C162" s="2">
        <f t="shared" si="506"/>
        <v>46283</v>
      </c>
      <c r="D162" s="2">
        <f t="shared" si="506"/>
        <v>46177</v>
      </c>
      <c r="E162" s="2">
        <f t="shared" si="506"/>
        <v>47368</v>
      </c>
      <c r="F162" s="2">
        <f t="shared" si="506"/>
        <v>47896</v>
      </c>
      <c r="G162" s="2">
        <f t="shared" si="506"/>
        <v>48440</v>
      </c>
      <c r="H162" s="2">
        <f t="shared" si="506"/>
        <v>48682</v>
      </c>
      <c r="I162" s="2">
        <f t="shared" si="506"/>
        <v>49439</v>
      </c>
      <c r="J162" s="2">
        <f t="shared" si="506"/>
        <v>49900</v>
      </c>
      <c r="K162" s="2">
        <f t="shared" si="506"/>
        <v>50634</v>
      </c>
      <c r="L162" s="2">
        <f t="shared" si="506"/>
        <v>51446</v>
      </c>
      <c r="M162" s="2">
        <f t="shared" si="506"/>
        <v>52074</v>
      </c>
      <c r="N162" s="2">
        <f t="shared" si="506"/>
        <v>51992</v>
      </c>
      <c r="O162" s="2">
        <f t="shared" si="506"/>
        <v>52109</v>
      </c>
      <c r="P162" s="2">
        <f t="shared" si="506"/>
        <v>52229</v>
      </c>
      <c r="Q162" s="2">
        <f t="shared" si="506"/>
        <v>52782</v>
      </c>
      <c r="R162" s="2">
        <f t="shared" si="506"/>
        <v>53040</v>
      </c>
      <c r="S162" s="2">
        <f t="shared" si="506"/>
        <v>53254</v>
      </c>
      <c r="T162" s="2">
        <f t="shared" si="506"/>
        <v>53685</v>
      </c>
      <c r="U162" s="2">
        <f t="shared" si="506"/>
        <v>54141</v>
      </c>
      <c r="V162" s="2">
        <f t="shared" si="506"/>
        <v>53779</v>
      </c>
      <c r="W162" s="2">
        <f t="shared" si="506"/>
        <v>53750</v>
      </c>
      <c r="X162" s="2">
        <f t="shared" si="506"/>
        <v>53398</v>
      </c>
      <c r="Y162" s="2">
        <f t="shared" si="506"/>
        <v>53324</v>
      </c>
      <c r="AB162" s="1" t="str">
        <f t="shared" si="505"/>
        <v>0 - 4</v>
      </c>
      <c r="AC162" s="10">
        <f t="shared" ref="AC162:AG177" si="507">B162*BG162</f>
        <v>21648034.094689243</v>
      </c>
      <c r="AD162" s="10">
        <f t="shared" si="507"/>
        <v>24876547.656473462</v>
      </c>
      <c r="AE162" s="10">
        <f t="shared" si="507"/>
        <v>25922196.873234369</v>
      </c>
      <c r="AF162" s="10">
        <f t="shared" si="507"/>
        <v>26289427.172911774</v>
      </c>
      <c r="AG162" s="10">
        <f t="shared" si="507"/>
        <v>26385257.343949404</v>
      </c>
      <c r="AH162" s="10">
        <f>G162*BL162</f>
        <v>28317350.709076151</v>
      </c>
      <c r="AI162" s="10">
        <f t="shared" ref="AI162:AI179" si="508">H162*BM162</f>
        <v>29999818.593403287</v>
      </c>
      <c r="AJ162" s="10">
        <f t="shared" ref="AJ162:AJ179" si="509">I162*BN162</f>
        <v>32668570.488117199</v>
      </c>
      <c r="AK162" s="10">
        <f t="shared" ref="AK162:AK179" si="510">J162*BO162</f>
        <v>32014440.392192397</v>
      </c>
      <c r="AL162" s="10">
        <f t="shared" ref="AL162:AL179" si="511">K162*BP162</f>
        <v>33899324.835449681</v>
      </c>
      <c r="AM162" s="10">
        <f t="shared" ref="AM162:AM179" si="512">L162*BQ162</f>
        <v>38867400.301125593</v>
      </c>
      <c r="AN162" s="10">
        <f t="shared" ref="AN162:AN179" si="513">M162*BR162</f>
        <v>43073188.565542035</v>
      </c>
      <c r="AO162" s="10">
        <f t="shared" ref="AO162:AO179" si="514">N162*BS162</f>
        <v>45828456.340310208</v>
      </c>
      <c r="AP162" s="10">
        <f t="shared" ref="AP162:AP179" si="515">O162*BT162</f>
        <v>46819816.712797366</v>
      </c>
      <c r="AQ162" s="10">
        <f t="shared" ref="AQ162:AQ179" si="516">P162*BU162</f>
        <v>50926500.884979419</v>
      </c>
      <c r="AR162" s="10">
        <f t="shared" ref="AR162:AR179" si="517">Q162*BV162</f>
        <v>53753108.904794179</v>
      </c>
      <c r="AS162" s="10">
        <f t="shared" ref="AS162:AS179" si="518">R162*BW162</f>
        <v>58036700.965008125</v>
      </c>
      <c r="AT162" s="10">
        <f t="shared" ref="AT162:AT179" si="519">S162*BX162</f>
        <v>57998084.875016816</v>
      </c>
      <c r="AU162" s="10">
        <f t="shared" ref="AU162:AU179" si="520">T162*BY162</f>
        <v>62319601.555987403</v>
      </c>
      <c r="AV162" s="10">
        <f t="shared" ref="AV162:AV179" si="521">U162*BZ162</f>
        <v>64504188.837891847</v>
      </c>
      <c r="AW162" s="10">
        <f t="shared" ref="AW162:AW179" si="522">V162*CA162</f>
        <v>65635400.673053361</v>
      </c>
      <c r="AX162" s="10">
        <f t="shared" ref="AX162:AX179" si="523">W162*CB162</f>
        <v>64834179.339461371</v>
      </c>
      <c r="AY162" s="10">
        <f t="shared" ref="AY162:AY179" si="524">X162*CC162</f>
        <v>63324478.954248719</v>
      </c>
      <c r="AZ162" s="10">
        <f t="shared" ref="AZ162:AZ179" si="525">Y162*CD162</f>
        <v>62194698.400888532</v>
      </c>
      <c r="BF162" s="1" t="s">
        <v>17</v>
      </c>
      <c r="BG162" s="10">
        <f t="shared" ref="BG162:BK162" si="526">(BG22+BG42+BG62+BG82+BG102+BG122)/6</f>
        <v>472.39632729649639</v>
      </c>
      <c r="BH162" s="10">
        <f t="shared" si="526"/>
        <v>537.48779587480203</v>
      </c>
      <c r="BI162" s="10">
        <f t="shared" si="526"/>
        <v>561.36598031995084</v>
      </c>
      <c r="BJ162" s="10">
        <f t="shared" si="526"/>
        <v>555.00395146326161</v>
      </c>
      <c r="BK162" s="10">
        <f t="shared" si="526"/>
        <v>550.88644863766081</v>
      </c>
      <c r="BL162" s="10">
        <f t="shared" ref="BL162:BQ162" si="527">(BL22+BL42+BL62+BL82+BL102+BL122)/6</f>
        <v>584.58610051767448</v>
      </c>
      <c r="BM162" s="10">
        <f t="shared" si="527"/>
        <v>616.24047067506035</v>
      </c>
      <c r="BN162" s="10">
        <f t="shared" si="527"/>
        <v>660.78542219942153</v>
      </c>
      <c r="BO162" s="10">
        <f t="shared" si="527"/>
        <v>641.57195174734261</v>
      </c>
      <c r="BP162" s="10">
        <f t="shared" si="527"/>
        <v>669.49727130879808</v>
      </c>
      <c r="BQ162" s="10">
        <f t="shared" si="527"/>
        <v>755.49897564680623</v>
      </c>
      <c r="BR162" s="10">
        <f t="shared" ref="BR162:CD162" si="528">(BR22+BR42+BR62+BR82+BR102+BR122)/6</f>
        <v>827.15344635599411</v>
      </c>
      <c r="BS162" s="10">
        <f t="shared" si="528"/>
        <v>881.45207609459555</v>
      </c>
      <c r="BT162" s="10">
        <f t="shared" si="528"/>
        <v>898.49770121854897</v>
      </c>
      <c r="BU162" s="10">
        <f t="shared" si="528"/>
        <v>975.06176424935222</v>
      </c>
      <c r="BV162" s="10">
        <f t="shared" si="528"/>
        <v>1018.3984863171949</v>
      </c>
      <c r="BW162" s="10">
        <f t="shared" si="528"/>
        <v>1094.2062776208168</v>
      </c>
      <c r="BX162" s="10">
        <f t="shared" si="528"/>
        <v>1089.0841040112821</v>
      </c>
      <c r="BY162" s="10">
        <f t="shared" si="528"/>
        <v>1160.8382519509621</v>
      </c>
      <c r="BZ162" s="10">
        <f t="shared" si="528"/>
        <v>1191.4111087326028</v>
      </c>
      <c r="CA162" s="10">
        <f t="shared" si="528"/>
        <v>1220.4652498754785</v>
      </c>
      <c r="CB162" s="10">
        <f t="shared" si="528"/>
        <v>1206.2172900364906</v>
      </c>
      <c r="CC162" s="10">
        <f t="shared" si="528"/>
        <v>1185.8960813934739</v>
      </c>
      <c r="CD162" s="10">
        <f t="shared" si="528"/>
        <v>1166.3547070904008</v>
      </c>
      <c r="CE162" s="22"/>
      <c r="CF162" s="22"/>
      <c r="CG162" s="22"/>
      <c r="CH162" s="22"/>
      <c r="CI162" s="22"/>
      <c r="CJ162" s="22"/>
      <c r="CK162" s="22"/>
      <c r="CL162" s="22"/>
      <c r="CM162" s="22"/>
      <c r="CN162" s="38"/>
      <c r="CO162" s="38"/>
      <c r="CP162" s="38"/>
      <c r="CQ162" s="38"/>
      <c r="CR162" s="38"/>
      <c r="CS162" s="38"/>
      <c r="CT162" s="38"/>
      <c r="CU162" s="38"/>
      <c r="CV162" s="38"/>
      <c r="CW162" s="38"/>
      <c r="CX162" s="38"/>
      <c r="CY162" s="38"/>
      <c r="CZ162" s="38"/>
      <c r="DA162" s="38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  <c r="EM162" s="22"/>
      <c r="GF162" s="22"/>
      <c r="GG162" s="22"/>
      <c r="GH162" s="22"/>
      <c r="GI162" s="22"/>
      <c r="GJ162" s="22"/>
      <c r="GK162" s="22"/>
      <c r="GL162" s="22"/>
      <c r="GM162" s="22"/>
      <c r="GN162" s="22"/>
      <c r="GO162" s="22"/>
      <c r="GP162" s="22"/>
      <c r="GQ162" s="22"/>
      <c r="GR162" s="22"/>
      <c r="GS162" s="22"/>
      <c r="GT162" s="22"/>
      <c r="GU162" s="22"/>
      <c r="GV162" s="22"/>
      <c r="GW162" s="22"/>
      <c r="GX162" s="22"/>
      <c r="GY162" s="22"/>
      <c r="GZ162" s="22"/>
      <c r="HA162" s="22"/>
      <c r="HB162" s="22"/>
      <c r="HC162" s="22"/>
      <c r="HD162" s="22"/>
      <c r="HE162" s="22"/>
      <c r="HF162" s="22"/>
      <c r="HG162" s="22"/>
      <c r="HH162" s="22"/>
      <c r="HI162" s="22"/>
      <c r="HJ162" s="22"/>
      <c r="HK162" s="22"/>
      <c r="HL162" s="22"/>
      <c r="HM162" s="22"/>
      <c r="HN162" s="22"/>
      <c r="HO162" s="22"/>
      <c r="HP162" s="22"/>
    </row>
    <row r="163" spans="1:224" ht="22" thickTop="1" thickBot="1">
      <c r="A163" s="1" t="s">
        <v>0</v>
      </c>
      <c r="B163" s="2">
        <f t="shared" ref="B163:Y163" si="529">B3</f>
        <v>48044</v>
      </c>
      <c r="C163" s="2">
        <f t="shared" si="529"/>
        <v>47500</v>
      </c>
      <c r="D163" s="2">
        <f t="shared" si="529"/>
        <v>46450</v>
      </c>
      <c r="E163" s="2">
        <f t="shared" si="529"/>
        <v>45792</v>
      </c>
      <c r="F163" s="2">
        <f t="shared" si="529"/>
        <v>45666</v>
      </c>
      <c r="G163" s="2">
        <f t="shared" si="529"/>
        <v>46016</v>
      </c>
      <c r="H163" s="2">
        <f t="shared" si="529"/>
        <v>46618</v>
      </c>
      <c r="I163" s="2">
        <f t="shared" si="529"/>
        <v>47265</v>
      </c>
      <c r="J163" s="2">
        <f t="shared" si="529"/>
        <v>48476</v>
      </c>
      <c r="K163" s="2">
        <f t="shared" si="529"/>
        <v>49026</v>
      </c>
      <c r="L163" s="2">
        <f t="shared" si="529"/>
        <v>49623</v>
      </c>
      <c r="M163" s="2">
        <f t="shared" si="529"/>
        <v>49905</v>
      </c>
      <c r="N163" s="2">
        <f t="shared" si="529"/>
        <v>50343</v>
      </c>
      <c r="O163" s="2">
        <f t="shared" si="529"/>
        <v>50885</v>
      </c>
      <c r="P163" s="2">
        <f t="shared" si="529"/>
        <v>51827</v>
      </c>
      <c r="Q163" s="2">
        <f t="shared" si="529"/>
        <v>52763</v>
      </c>
      <c r="R163" s="2">
        <f t="shared" si="529"/>
        <v>53729</v>
      </c>
      <c r="S163" s="2">
        <f t="shared" si="529"/>
        <v>54204</v>
      </c>
      <c r="T163" s="2">
        <f t="shared" si="529"/>
        <v>54349</v>
      </c>
      <c r="U163" s="2">
        <f t="shared" si="529"/>
        <v>54455</v>
      </c>
      <c r="V163" s="2">
        <f t="shared" si="529"/>
        <v>54571</v>
      </c>
      <c r="W163" s="2">
        <f t="shared" si="529"/>
        <v>54568</v>
      </c>
      <c r="X163" s="2">
        <f t="shared" si="529"/>
        <v>54521</v>
      </c>
      <c r="Y163" s="2">
        <f t="shared" si="529"/>
        <v>54844</v>
      </c>
      <c r="AB163" s="1" t="str">
        <f t="shared" si="505"/>
        <v>5 - 9</v>
      </c>
      <c r="AC163" s="10">
        <f t="shared" si="507"/>
        <v>13814485.722695969</v>
      </c>
      <c r="AD163" s="10">
        <f t="shared" si="507"/>
        <v>15540009.086983562</v>
      </c>
      <c r="AE163" s="10">
        <f t="shared" si="507"/>
        <v>15871605.476615531</v>
      </c>
      <c r="AF163" s="10">
        <f t="shared" si="507"/>
        <v>15469445.201845648</v>
      </c>
      <c r="AG163" s="10">
        <f t="shared" si="507"/>
        <v>15312429.869645182</v>
      </c>
      <c r="AH163" s="10">
        <f t="shared" ref="AH163:AH179" si="530">G163*BL163</f>
        <v>16373683.849516241</v>
      </c>
      <c r="AI163" s="10">
        <f t="shared" si="508"/>
        <v>17486097.886331558</v>
      </c>
      <c r="AJ163" s="10">
        <f t="shared" si="509"/>
        <v>19010308.587197632</v>
      </c>
      <c r="AK163" s="10">
        <f t="shared" si="510"/>
        <v>18930461.303769339</v>
      </c>
      <c r="AL163" s="10">
        <f t="shared" si="511"/>
        <v>19978566.48782631</v>
      </c>
      <c r="AM163" s="10">
        <f t="shared" si="512"/>
        <v>22819490.699720856</v>
      </c>
      <c r="AN163" s="10">
        <f t="shared" si="513"/>
        <v>25125759.278883956</v>
      </c>
      <c r="AO163" s="10">
        <f t="shared" si="514"/>
        <v>27010140.808384262</v>
      </c>
      <c r="AP163" s="10">
        <f t="shared" si="515"/>
        <v>27828884.626914818</v>
      </c>
      <c r="AQ163" s="10">
        <f t="shared" si="516"/>
        <v>30759356.678077899</v>
      </c>
      <c r="AR163" s="10">
        <f t="shared" si="517"/>
        <v>32706666.075612437</v>
      </c>
      <c r="AS163" s="10">
        <f t="shared" si="518"/>
        <v>35784669.521479368</v>
      </c>
      <c r="AT163" s="10">
        <f t="shared" si="519"/>
        <v>35932034.415443949</v>
      </c>
      <c r="AU163" s="10">
        <f t="shared" si="520"/>
        <v>38401865.245146334</v>
      </c>
      <c r="AV163" s="10">
        <f t="shared" si="521"/>
        <v>39490120.473589025</v>
      </c>
      <c r="AW163" s="10">
        <f t="shared" si="522"/>
        <v>40539312.720390633</v>
      </c>
      <c r="AX163" s="10">
        <f t="shared" si="523"/>
        <v>40063845.927933544</v>
      </c>
      <c r="AY163" s="10">
        <f t="shared" si="524"/>
        <v>39354962.055675425</v>
      </c>
      <c r="AZ163" s="10">
        <f t="shared" si="525"/>
        <v>38935774.652551226</v>
      </c>
      <c r="BF163" s="1" t="s">
        <v>0</v>
      </c>
      <c r="BG163" s="10">
        <f t="shared" ref="BG163:BK163" si="531">(BG23+BG43+BG63+BG83+BG103+BG123)/6</f>
        <v>287.53820919773477</v>
      </c>
      <c r="BH163" s="10">
        <f t="shared" si="531"/>
        <v>327.15808604175919</v>
      </c>
      <c r="BI163" s="10">
        <f t="shared" si="531"/>
        <v>341.69225999172295</v>
      </c>
      <c r="BJ163" s="10">
        <f t="shared" si="531"/>
        <v>337.81982009620998</v>
      </c>
      <c r="BK163" s="10">
        <f t="shared" si="531"/>
        <v>335.31357836563706</v>
      </c>
      <c r="BL163" s="10">
        <f t="shared" ref="BL163:BQ163" si="532">(BL23+BL43+BL63+BL83+BL103+BL123)/6</f>
        <v>355.82588337787382</v>
      </c>
      <c r="BM163" s="10">
        <f t="shared" si="532"/>
        <v>375.09326625620059</v>
      </c>
      <c r="BN163" s="10">
        <f t="shared" si="532"/>
        <v>402.20688854750091</v>
      </c>
      <c r="BO163" s="10">
        <f t="shared" si="532"/>
        <v>390.51203283623522</v>
      </c>
      <c r="BP163" s="10">
        <f t="shared" si="532"/>
        <v>407.50961709758718</v>
      </c>
      <c r="BQ163" s="10">
        <f t="shared" si="532"/>
        <v>459.85713680593386</v>
      </c>
      <c r="BR163" s="10">
        <f t="shared" ref="BR163:CD163" si="533">(BR23+BR43+BR63+BR83+BR103+BR123)/6</f>
        <v>503.47178196340957</v>
      </c>
      <c r="BS163" s="10">
        <f t="shared" si="533"/>
        <v>536.52227337235092</v>
      </c>
      <c r="BT163" s="10">
        <f t="shared" si="533"/>
        <v>546.89760493101733</v>
      </c>
      <c r="BU163" s="10">
        <f t="shared" si="533"/>
        <v>593.50062087479307</v>
      </c>
      <c r="BV163" s="10">
        <f t="shared" si="533"/>
        <v>619.87881802802031</v>
      </c>
      <c r="BW163" s="10">
        <f t="shared" si="533"/>
        <v>666.02150647656515</v>
      </c>
      <c r="BX163" s="10">
        <f t="shared" si="533"/>
        <v>662.90374170621999</v>
      </c>
      <c r="BY163" s="10">
        <f t="shared" si="533"/>
        <v>706.57905840303101</v>
      </c>
      <c r="BZ163" s="10">
        <f t="shared" si="533"/>
        <v>725.18814569073595</v>
      </c>
      <c r="CA163" s="10">
        <f t="shared" si="533"/>
        <v>742.87282110261185</v>
      </c>
      <c r="CB163" s="10">
        <f t="shared" si="533"/>
        <v>734.20037252480472</v>
      </c>
      <c r="CC163" s="10">
        <f t="shared" si="533"/>
        <v>721.83125870170068</v>
      </c>
      <c r="CD163" s="10">
        <f t="shared" si="533"/>
        <v>709.93681446559742</v>
      </c>
      <c r="CE163" s="22"/>
      <c r="CF163" s="22"/>
      <c r="CG163" s="22"/>
      <c r="CH163" s="22"/>
      <c r="CI163" s="22"/>
      <c r="CJ163" s="22"/>
      <c r="CK163" s="22"/>
      <c r="CL163" s="22"/>
      <c r="CM163" s="22"/>
      <c r="CN163" s="38"/>
      <c r="CO163" s="38"/>
      <c r="CP163" s="38"/>
      <c r="CQ163" s="38"/>
      <c r="CR163" s="38"/>
      <c r="CS163" s="38"/>
      <c r="CT163" s="38"/>
      <c r="CU163" s="38"/>
      <c r="CV163" s="38"/>
      <c r="CW163" s="38"/>
      <c r="CX163" s="38"/>
      <c r="CY163" s="38"/>
      <c r="CZ163" s="38"/>
      <c r="DA163" s="38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  <c r="EM163" s="22"/>
      <c r="GF163" s="22"/>
      <c r="GG163" s="22"/>
      <c r="GH163" s="22"/>
      <c r="GI163" s="22"/>
      <c r="GJ163" s="22"/>
      <c r="GK163" s="22"/>
      <c r="GL163" s="22"/>
      <c r="GM163" s="22"/>
      <c r="GN163" s="22"/>
      <c r="GO163" s="22"/>
      <c r="GP163" s="22"/>
      <c r="GQ163" s="22"/>
      <c r="GR163" s="22"/>
      <c r="GS163" s="22"/>
      <c r="GT163" s="22"/>
      <c r="GU163" s="22"/>
      <c r="GV163" s="22"/>
      <c r="GW163" s="22"/>
      <c r="GX163" s="22"/>
      <c r="GY163" s="22"/>
      <c r="GZ163" s="22"/>
      <c r="HA163" s="22"/>
      <c r="HB163" s="22"/>
      <c r="HC163" s="22"/>
      <c r="HD163" s="22"/>
      <c r="HE163" s="22"/>
      <c r="HF163" s="22"/>
      <c r="HG163" s="22"/>
      <c r="HH163" s="22"/>
      <c r="HI163" s="22"/>
      <c r="HJ163" s="22"/>
      <c r="HK163" s="22"/>
      <c r="HL163" s="22"/>
      <c r="HM163" s="22"/>
      <c r="HN163" s="22"/>
      <c r="HO163" s="22"/>
      <c r="HP163" s="22"/>
    </row>
    <row r="164" spans="1:224" ht="22" thickTop="1" thickBot="1">
      <c r="A164" s="1" t="s">
        <v>1</v>
      </c>
      <c r="B164" s="2">
        <f t="shared" ref="B164:Y164" si="534">B4</f>
        <v>54345</v>
      </c>
      <c r="C164" s="2">
        <f t="shared" si="534"/>
        <v>52116</v>
      </c>
      <c r="D164" s="2">
        <f t="shared" si="534"/>
        <v>50471</v>
      </c>
      <c r="E164" s="2">
        <f t="shared" si="534"/>
        <v>49634</v>
      </c>
      <c r="F164" s="2">
        <f t="shared" si="534"/>
        <v>48858</v>
      </c>
      <c r="G164" s="2">
        <f t="shared" si="534"/>
        <v>48313</v>
      </c>
      <c r="H164" s="2">
        <f t="shared" si="534"/>
        <v>47857</v>
      </c>
      <c r="I164" s="2">
        <f t="shared" si="534"/>
        <v>47345</v>
      </c>
      <c r="J164" s="2">
        <f t="shared" si="534"/>
        <v>46826</v>
      </c>
      <c r="K164" s="2">
        <f t="shared" si="534"/>
        <v>46823</v>
      </c>
      <c r="L164" s="2">
        <f t="shared" si="534"/>
        <v>47242</v>
      </c>
      <c r="M164" s="2">
        <f t="shared" si="534"/>
        <v>47935</v>
      </c>
      <c r="N164" s="2">
        <f t="shared" si="534"/>
        <v>48720</v>
      </c>
      <c r="O164" s="2">
        <f t="shared" si="534"/>
        <v>49828</v>
      </c>
      <c r="P164" s="2">
        <f t="shared" si="534"/>
        <v>50307</v>
      </c>
      <c r="Q164" s="2">
        <f t="shared" si="534"/>
        <v>51123</v>
      </c>
      <c r="R164" s="2">
        <f t="shared" si="534"/>
        <v>51747</v>
      </c>
      <c r="S164" s="2">
        <f t="shared" si="534"/>
        <v>52567</v>
      </c>
      <c r="T164" s="2">
        <f t="shared" si="534"/>
        <v>53366</v>
      </c>
      <c r="U164" s="2">
        <f t="shared" si="534"/>
        <v>54343</v>
      </c>
      <c r="V164" s="2">
        <f t="shared" si="534"/>
        <v>55028</v>
      </c>
      <c r="W164" s="2">
        <f t="shared" si="534"/>
        <v>55811</v>
      </c>
      <c r="X164" s="2">
        <f t="shared" si="534"/>
        <v>55629</v>
      </c>
      <c r="Y164" s="2">
        <f t="shared" si="534"/>
        <v>55513</v>
      </c>
      <c r="AB164" s="1" t="str">
        <f t="shared" si="505"/>
        <v>10 - 14</v>
      </c>
      <c r="AC164" s="10">
        <f t="shared" si="507"/>
        <v>17831431.704408474</v>
      </c>
      <c r="AD164" s="10">
        <f t="shared" si="507"/>
        <v>19315820.166365791</v>
      </c>
      <c r="AE164" s="10">
        <f t="shared" si="507"/>
        <v>19395709.121801771</v>
      </c>
      <c r="AF164" s="10">
        <f t="shared" si="507"/>
        <v>18721056.355286457</v>
      </c>
      <c r="AG164" s="10">
        <f t="shared" si="507"/>
        <v>18158773.165671926</v>
      </c>
      <c r="AH164" s="10">
        <f t="shared" si="530"/>
        <v>18916271.994501788</v>
      </c>
      <c r="AI164" s="10">
        <f t="shared" si="508"/>
        <v>19609153.833978303</v>
      </c>
      <c r="AJ164" s="10">
        <f t="shared" si="509"/>
        <v>20651413.497267641</v>
      </c>
      <c r="AK164" s="10">
        <f t="shared" si="510"/>
        <v>19688777.58046839</v>
      </c>
      <c r="AL164" s="10">
        <f t="shared" si="511"/>
        <v>20398238.771487083</v>
      </c>
      <c r="AM164" s="10">
        <f t="shared" si="512"/>
        <v>23061170.481703464</v>
      </c>
      <c r="AN164" s="10">
        <f t="shared" si="513"/>
        <v>25441275.195065405</v>
      </c>
      <c r="AO164" s="10">
        <f t="shared" si="514"/>
        <v>27368071.778770849</v>
      </c>
      <c r="AP164" s="10">
        <f t="shared" si="515"/>
        <v>28342360.861283001</v>
      </c>
      <c r="AQ164" s="10">
        <f t="shared" si="516"/>
        <v>30852878.048390042</v>
      </c>
      <c r="AR164" s="10">
        <f t="shared" si="517"/>
        <v>32542799.868960444</v>
      </c>
      <c r="AS164" s="10">
        <f t="shared" si="518"/>
        <v>35180525.474948786</v>
      </c>
      <c r="AT164" s="10">
        <f t="shared" si="519"/>
        <v>35368594.952384412</v>
      </c>
      <c r="AU164" s="10">
        <f t="shared" si="520"/>
        <v>38067263.642042264</v>
      </c>
      <c r="AV164" s="10">
        <f t="shared" si="521"/>
        <v>39587752.045999661</v>
      </c>
      <c r="AW164" s="10">
        <f t="shared" si="522"/>
        <v>40878805.599634528</v>
      </c>
      <c r="AX164" s="10">
        <f t="shared" si="523"/>
        <v>40976456.990981877</v>
      </c>
      <c r="AY164" s="10">
        <f t="shared" si="524"/>
        <v>40154751.090316907</v>
      </c>
      <c r="AZ164" s="10">
        <f t="shared" si="525"/>
        <v>39410722.381428711</v>
      </c>
      <c r="BF164" s="1" t="s">
        <v>1</v>
      </c>
      <c r="BG164" s="10">
        <f t="shared" ref="BG164:BK164" si="535">(BG24+BG44+BG64+BG84+BG104+BG124)/6</f>
        <v>328.11540536219474</v>
      </c>
      <c r="BH164" s="10">
        <f t="shared" si="535"/>
        <v>370.63128725085943</v>
      </c>
      <c r="BI164" s="10">
        <f t="shared" si="535"/>
        <v>384.2941317152775</v>
      </c>
      <c r="BJ164" s="10">
        <f t="shared" si="535"/>
        <v>377.18210007830231</v>
      </c>
      <c r="BK164" s="10">
        <f t="shared" si="535"/>
        <v>371.66427536272312</v>
      </c>
      <c r="BL164" s="10">
        <f t="shared" ref="BL164:BQ164" si="536">(BL24+BL44+BL64+BL84+BL104+BL124)/6</f>
        <v>391.53585979967687</v>
      </c>
      <c r="BM164" s="10">
        <f t="shared" si="536"/>
        <v>409.74473606741549</v>
      </c>
      <c r="BN164" s="10">
        <f t="shared" si="536"/>
        <v>436.18995664310154</v>
      </c>
      <c r="BO164" s="10">
        <f t="shared" si="536"/>
        <v>420.46678299381523</v>
      </c>
      <c r="BP164" s="10">
        <f t="shared" si="536"/>
        <v>435.64570342539099</v>
      </c>
      <c r="BQ164" s="10">
        <f t="shared" si="536"/>
        <v>488.14974983496603</v>
      </c>
      <c r="BR164" s="10">
        <f t="shared" ref="BR164:CD164" si="537">(BR24+BR44+BR64+BR84+BR104+BR124)/6</f>
        <v>530.74528413613029</v>
      </c>
      <c r="BS164" s="10">
        <f t="shared" si="537"/>
        <v>561.74203158396654</v>
      </c>
      <c r="BT164" s="10">
        <f t="shared" si="537"/>
        <v>568.8039026507787</v>
      </c>
      <c r="BU164" s="10">
        <f t="shared" si="537"/>
        <v>613.29194840459661</v>
      </c>
      <c r="BV164" s="10">
        <f t="shared" si="537"/>
        <v>636.55888482601654</v>
      </c>
      <c r="BW164" s="10">
        <f t="shared" si="537"/>
        <v>679.85632935143656</v>
      </c>
      <c r="BX164" s="10">
        <f t="shared" si="537"/>
        <v>672.8288651127973</v>
      </c>
      <c r="BY164" s="10">
        <f t="shared" si="537"/>
        <v>713.32428216546612</v>
      </c>
      <c r="BZ164" s="10">
        <f t="shared" si="537"/>
        <v>728.47932661059679</v>
      </c>
      <c r="CA164" s="10">
        <f t="shared" si="537"/>
        <v>742.87282110261185</v>
      </c>
      <c r="CB164" s="10">
        <f t="shared" si="537"/>
        <v>734.20037252480472</v>
      </c>
      <c r="CC164" s="10">
        <f t="shared" si="537"/>
        <v>721.83125870170068</v>
      </c>
      <c r="CD164" s="10">
        <f t="shared" si="537"/>
        <v>709.93681446559742</v>
      </c>
      <c r="CE164" s="22"/>
      <c r="CF164" s="22"/>
      <c r="CG164" s="22"/>
      <c r="CH164" s="22"/>
      <c r="CI164" s="22"/>
      <c r="CJ164" s="22"/>
      <c r="CK164" s="22"/>
      <c r="CL164" s="22"/>
      <c r="CM164" s="22"/>
      <c r="CN164" s="38"/>
      <c r="CO164" s="38"/>
      <c r="CP164" s="38"/>
      <c r="CQ164" s="38"/>
      <c r="CR164" s="38"/>
      <c r="CS164" s="38"/>
      <c r="CT164" s="38"/>
      <c r="CU164" s="38"/>
      <c r="CV164" s="38"/>
      <c r="CW164" s="38"/>
      <c r="CX164" s="38"/>
      <c r="CY164" s="38"/>
      <c r="CZ164" s="38"/>
      <c r="DA164" s="38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  <c r="EM164" s="22"/>
      <c r="GF164" s="22"/>
      <c r="GG164" s="22"/>
      <c r="GH164" s="22"/>
      <c r="GI164" s="22"/>
      <c r="GJ164" s="22"/>
      <c r="GK164" s="22"/>
      <c r="GL164" s="22"/>
      <c r="GM164" s="22"/>
      <c r="GN164" s="22"/>
      <c r="GO164" s="22"/>
      <c r="GP164" s="22"/>
      <c r="GQ164" s="22"/>
      <c r="GR164" s="22"/>
      <c r="GS164" s="22"/>
      <c r="GT164" s="22"/>
      <c r="GU164" s="22"/>
      <c r="GV164" s="22"/>
      <c r="GW164" s="22"/>
      <c r="GX164" s="22"/>
      <c r="GY164" s="22"/>
      <c r="GZ164" s="22"/>
      <c r="HA164" s="22"/>
      <c r="HB164" s="22"/>
      <c r="HC164" s="22"/>
      <c r="HD164" s="22"/>
      <c r="HE164" s="22"/>
      <c r="HF164" s="22"/>
      <c r="HG164" s="22"/>
      <c r="HH164" s="22"/>
      <c r="HI164" s="22"/>
      <c r="HJ164" s="22"/>
      <c r="HK164" s="22"/>
      <c r="HL164" s="22"/>
      <c r="HM164" s="22"/>
      <c r="HN164" s="22"/>
      <c r="HO164" s="22"/>
      <c r="HP164" s="22"/>
    </row>
    <row r="165" spans="1:224" ht="22" thickTop="1" thickBot="1">
      <c r="A165" s="1" t="s">
        <v>2</v>
      </c>
      <c r="B165" s="2">
        <f t="shared" ref="B165:Y165" si="538">B5</f>
        <v>68235</v>
      </c>
      <c r="C165" s="2">
        <f t="shared" si="538"/>
        <v>66265</v>
      </c>
      <c r="D165" s="2">
        <f t="shared" si="538"/>
        <v>63316</v>
      </c>
      <c r="E165" s="2">
        <f t="shared" si="538"/>
        <v>60371</v>
      </c>
      <c r="F165" s="2">
        <f t="shared" si="538"/>
        <v>57702</v>
      </c>
      <c r="G165" s="2">
        <f t="shared" si="538"/>
        <v>54681</v>
      </c>
      <c r="H165" s="2">
        <f t="shared" si="538"/>
        <v>52507</v>
      </c>
      <c r="I165" s="2">
        <f t="shared" si="538"/>
        <v>51232</v>
      </c>
      <c r="J165" s="2">
        <f t="shared" si="538"/>
        <v>50602</v>
      </c>
      <c r="K165" s="2">
        <f t="shared" si="538"/>
        <v>49879</v>
      </c>
      <c r="L165" s="2">
        <f t="shared" si="538"/>
        <v>49406</v>
      </c>
      <c r="M165" s="2">
        <f t="shared" si="538"/>
        <v>49074</v>
      </c>
      <c r="N165" s="2">
        <f t="shared" si="538"/>
        <v>48509</v>
      </c>
      <c r="O165" s="2">
        <f t="shared" si="538"/>
        <v>47897</v>
      </c>
      <c r="P165" s="2">
        <f t="shared" si="538"/>
        <v>47946</v>
      </c>
      <c r="Q165" s="2">
        <f t="shared" si="538"/>
        <v>48434</v>
      </c>
      <c r="R165" s="2">
        <f t="shared" si="538"/>
        <v>49418</v>
      </c>
      <c r="S165" s="2">
        <f t="shared" si="538"/>
        <v>50496</v>
      </c>
      <c r="T165" s="2">
        <f t="shared" si="538"/>
        <v>51960</v>
      </c>
      <c r="U165" s="2">
        <f t="shared" si="538"/>
        <v>52782</v>
      </c>
      <c r="V165" s="2">
        <f t="shared" si="538"/>
        <v>53668</v>
      </c>
      <c r="W165" s="2">
        <f t="shared" si="538"/>
        <v>54020</v>
      </c>
      <c r="X165" s="2">
        <f t="shared" si="538"/>
        <v>54271</v>
      </c>
      <c r="Y165" s="2">
        <f t="shared" si="538"/>
        <v>54802</v>
      </c>
      <c r="AB165" s="1" t="str">
        <f t="shared" si="505"/>
        <v>15 - 19</v>
      </c>
      <c r="AC165" s="10">
        <f t="shared" si="507"/>
        <v>23921291.721449032</v>
      </c>
      <c r="AD165" s="10">
        <f t="shared" si="507"/>
        <v>26246488.697176944</v>
      </c>
      <c r="AE165" s="10">
        <f t="shared" si="507"/>
        <v>26007808.797084309</v>
      </c>
      <c r="AF165" s="10">
        <f t="shared" si="507"/>
        <v>24342601.820817329</v>
      </c>
      <c r="AG165" s="10">
        <f t="shared" si="507"/>
        <v>22927744.173038252</v>
      </c>
      <c r="AH165" s="10">
        <f t="shared" si="530"/>
        <v>22888761.722424366</v>
      </c>
      <c r="AI165" s="10">
        <f t="shared" si="508"/>
        <v>22998180.736632857</v>
      </c>
      <c r="AJ165" s="10">
        <f t="shared" si="509"/>
        <v>23882162.374588612</v>
      </c>
      <c r="AK165" s="10">
        <f t="shared" si="510"/>
        <v>22729310.06899029</v>
      </c>
      <c r="AL165" s="10">
        <f t="shared" si="511"/>
        <v>23200423.899243083</v>
      </c>
      <c r="AM165" s="10">
        <f t="shared" si="512"/>
        <v>25730861.293678492</v>
      </c>
      <c r="AN165" s="10">
        <f t="shared" si="513"/>
        <v>27761711.206369486</v>
      </c>
      <c r="AO165" s="10">
        <f t="shared" si="514"/>
        <v>29010585.915762983</v>
      </c>
      <c r="AP165" s="10">
        <f t="shared" si="515"/>
        <v>28963394.776934173</v>
      </c>
      <c r="AQ165" s="10">
        <f t="shared" si="516"/>
        <v>31207786.724172998</v>
      </c>
      <c r="AR165" s="10">
        <f t="shared" si="517"/>
        <v>32656545.627135884</v>
      </c>
      <c r="AS165" s="10">
        <f t="shared" si="518"/>
        <v>35504477.648491241</v>
      </c>
      <c r="AT165" s="10">
        <f t="shared" si="519"/>
        <v>35808733.273670666</v>
      </c>
      <c r="AU165" s="10">
        <f t="shared" si="520"/>
        <v>38945598.853861839</v>
      </c>
      <c r="AV165" s="10">
        <f t="shared" si="521"/>
        <v>40260874.23980847</v>
      </c>
      <c r="AW165" s="10">
        <f t="shared" si="522"/>
        <v>41577260.594093777</v>
      </c>
      <c r="AX165" s="10">
        <f t="shared" si="523"/>
        <v>41361394.382722035</v>
      </c>
      <c r="AY165" s="10">
        <f t="shared" si="524"/>
        <v>40853521.707153678</v>
      </c>
      <c r="AZ165" s="10">
        <f t="shared" si="525"/>
        <v>40573464.863118626</v>
      </c>
      <c r="BF165" s="1" t="s">
        <v>2</v>
      </c>
      <c r="BG165" s="10">
        <f t="shared" ref="BG165:BK165" si="539">(BG25+BG45+BG65+BG85+BG105+BG125)/6</f>
        <v>350.57216562539799</v>
      </c>
      <c r="BH165" s="10">
        <f t="shared" si="539"/>
        <v>396.08373496079292</v>
      </c>
      <c r="BI165" s="10">
        <f t="shared" si="539"/>
        <v>410.76203166789293</v>
      </c>
      <c r="BJ165" s="10">
        <f t="shared" si="539"/>
        <v>403.2168064272139</v>
      </c>
      <c r="BK165" s="10">
        <f t="shared" si="539"/>
        <v>397.34747795636639</v>
      </c>
      <c r="BL165" s="10">
        <f t="shared" ref="BL165:BQ165" si="540">(BL25+BL45+BL65+BL85+BL105+BL125)/6</f>
        <v>418.58710927789116</v>
      </c>
      <c r="BM165" s="10">
        <f t="shared" si="540"/>
        <v>438.00218516831768</v>
      </c>
      <c r="BN165" s="10">
        <f t="shared" si="540"/>
        <v>466.15713566889082</v>
      </c>
      <c r="BO165" s="10">
        <f t="shared" si="540"/>
        <v>449.17809709083218</v>
      </c>
      <c r="BP165" s="10">
        <f t="shared" si="540"/>
        <v>465.134102512943</v>
      </c>
      <c r="BQ165" s="10">
        <f t="shared" si="540"/>
        <v>520.80438193090902</v>
      </c>
      <c r="BR165" s="10">
        <f t="shared" ref="BR165:CD165" si="541">(BR25+BR45+BR65+BR85+BR105+BR125)/6</f>
        <v>565.71119546744683</v>
      </c>
      <c r="BS165" s="10">
        <f t="shared" si="541"/>
        <v>598.04543313123304</v>
      </c>
      <c r="BT165" s="10">
        <f t="shared" si="541"/>
        <v>604.70164680322716</v>
      </c>
      <c r="BU165" s="10">
        <f t="shared" si="541"/>
        <v>650.89447970994445</v>
      </c>
      <c r="BV165" s="10">
        <f t="shared" si="541"/>
        <v>674.24837153932947</v>
      </c>
      <c r="BW165" s="10">
        <f t="shared" si="541"/>
        <v>718.45233818631357</v>
      </c>
      <c r="BX165" s="10">
        <f t="shared" si="541"/>
        <v>709.13999670608894</v>
      </c>
      <c r="BY165" s="10">
        <f t="shared" si="541"/>
        <v>749.53038594807231</v>
      </c>
      <c r="BZ165" s="10">
        <f t="shared" si="541"/>
        <v>762.77659504771452</v>
      </c>
      <c r="CA165" s="10">
        <f t="shared" si="541"/>
        <v>774.71231635413608</v>
      </c>
      <c r="CB165" s="10">
        <f t="shared" si="541"/>
        <v>765.66816702558378</v>
      </c>
      <c r="CC165" s="10">
        <f t="shared" si="541"/>
        <v>752.7689135478189</v>
      </c>
      <c r="CD165" s="10">
        <f t="shared" si="541"/>
        <v>740.36467397391755</v>
      </c>
      <c r="CE165" s="22"/>
      <c r="CF165" s="22"/>
      <c r="CG165" s="22"/>
      <c r="CH165" s="22"/>
      <c r="CI165" s="22"/>
      <c r="CJ165" s="22"/>
      <c r="CK165" s="22"/>
      <c r="CL165" s="22"/>
      <c r="CM165" s="22"/>
      <c r="CN165" s="38"/>
      <c r="CO165" s="38"/>
      <c r="CP165" s="38"/>
      <c r="CQ165" s="38"/>
      <c r="CR165" s="38"/>
      <c r="CS165" s="38"/>
      <c r="CT165" s="38"/>
      <c r="CU165" s="38"/>
      <c r="CV165" s="38"/>
      <c r="CW165" s="38"/>
      <c r="CX165" s="38"/>
      <c r="CY165" s="38"/>
      <c r="CZ165" s="38"/>
      <c r="DA165" s="38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  <c r="EM165" s="22"/>
      <c r="GF165" s="22"/>
      <c r="GG165" s="22"/>
      <c r="GH165" s="22"/>
      <c r="GI165" s="22"/>
      <c r="GJ165" s="22"/>
      <c r="GK165" s="22"/>
      <c r="GL165" s="22"/>
      <c r="GM165" s="22"/>
      <c r="GN165" s="22"/>
      <c r="GO165" s="22"/>
      <c r="GP165" s="22"/>
      <c r="GQ165" s="22"/>
      <c r="GR165" s="22"/>
      <c r="GS165" s="22"/>
      <c r="GT165" s="22"/>
      <c r="GU165" s="22"/>
      <c r="GV165" s="22"/>
      <c r="GW165" s="22"/>
      <c r="GX165" s="22"/>
      <c r="GY165" s="22"/>
      <c r="GZ165" s="22"/>
      <c r="HA165" s="22"/>
      <c r="HB165" s="22"/>
      <c r="HC165" s="22"/>
      <c r="HD165" s="22"/>
      <c r="HE165" s="22"/>
      <c r="HF165" s="22"/>
      <c r="HG165" s="22"/>
      <c r="HH165" s="22"/>
      <c r="HI165" s="22"/>
      <c r="HJ165" s="22"/>
      <c r="HK165" s="22"/>
      <c r="HL165" s="22"/>
      <c r="HM165" s="22"/>
      <c r="HN165" s="22"/>
      <c r="HO165" s="22"/>
      <c r="HP165" s="22"/>
    </row>
    <row r="166" spans="1:224" ht="22" thickTop="1" thickBot="1">
      <c r="A166" s="1" t="s">
        <v>3</v>
      </c>
      <c r="B166" s="2">
        <f t="shared" ref="B166:Y166" si="542">B6</f>
        <v>77392</v>
      </c>
      <c r="C166" s="2">
        <f t="shared" si="542"/>
        <v>75662</v>
      </c>
      <c r="D166" s="2">
        <f t="shared" si="542"/>
        <v>74911</v>
      </c>
      <c r="E166" s="2">
        <f t="shared" si="542"/>
        <v>73203</v>
      </c>
      <c r="F166" s="2">
        <f t="shared" si="542"/>
        <v>71497</v>
      </c>
      <c r="G166" s="2">
        <f t="shared" si="542"/>
        <v>69472</v>
      </c>
      <c r="H166" s="2">
        <f t="shared" si="542"/>
        <v>67510</v>
      </c>
      <c r="I166" s="2">
        <f t="shared" si="542"/>
        <v>64513</v>
      </c>
      <c r="J166" s="2">
        <f t="shared" si="542"/>
        <v>61842</v>
      </c>
      <c r="K166" s="2">
        <f t="shared" si="542"/>
        <v>59279</v>
      </c>
      <c r="L166" s="2">
        <f t="shared" si="542"/>
        <v>56511</v>
      </c>
      <c r="M166" s="2">
        <f t="shared" si="542"/>
        <v>54502</v>
      </c>
      <c r="N166" s="2">
        <f t="shared" si="542"/>
        <v>53155</v>
      </c>
      <c r="O166" s="2">
        <f t="shared" si="542"/>
        <v>52648</v>
      </c>
      <c r="P166" s="2">
        <f t="shared" si="542"/>
        <v>52308</v>
      </c>
      <c r="Q166" s="2">
        <f t="shared" si="542"/>
        <v>52051</v>
      </c>
      <c r="R166" s="2">
        <f t="shared" si="542"/>
        <v>51678</v>
      </c>
      <c r="S166" s="2">
        <f t="shared" si="542"/>
        <v>51357</v>
      </c>
      <c r="T166" s="2">
        <f t="shared" si="542"/>
        <v>51438</v>
      </c>
      <c r="U166" s="2">
        <f t="shared" si="542"/>
        <v>51854</v>
      </c>
      <c r="V166" s="2">
        <f t="shared" si="542"/>
        <v>52469</v>
      </c>
      <c r="W166" s="2">
        <f t="shared" si="542"/>
        <v>53267</v>
      </c>
      <c r="X166" s="2">
        <f t="shared" si="542"/>
        <v>54434</v>
      </c>
      <c r="Y166" s="2">
        <f t="shared" si="542"/>
        <v>55601</v>
      </c>
      <c r="AB166" s="1" t="str">
        <f t="shared" si="505"/>
        <v>20 - 24</v>
      </c>
      <c r="AC166" s="10">
        <f t="shared" si="507"/>
        <v>28950538.264234886</v>
      </c>
      <c r="AD166" s="10">
        <f t="shared" si="507"/>
        <v>31987890.262276467</v>
      </c>
      <c r="AE166" s="10">
        <f t="shared" si="507"/>
        <v>32858825.019995883</v>
      </c>
      <c r="AF166" s="10">
        <f t="shared" si="507"/>
        <v>31537767.492634516</v>
      </c>
      <c r="AG166" s="10">
        <f t="shared" si="507"/>
        <v>30374877.811422084</v>
      </c>
      <c r="AH166" s="10">
        <f t="shared" si="530"/>
        <v>31115962.965324931</v>
      </c>
      <c r="AI166" s="10">
        <f t="shared" si="508"/>
        <v>31666077.276896693</v>
      </c>
      <c r="AJ166" s="10">
        <f t="shared" si="509"/>
        <v>32234030.369902093</v>
      </c>
      <c r="AK166" s="10">
        <f t="shared" si="510"/>
        <v>29801396.579640787</v>
      </c>
      <c r="AL166" s="10">
        <f t="shared" si="511"/>
        <v>29608643.657471027</v>
      </c>
      <c r="AM166" s="10">
        <f t="shared" si="512"/>
        <v>31633589.387807846</v>
      </c>
      <c r="AN166" s="10">
        <f t="shared" si="513"/>
        <v>33169355.14985089</v>
      </c>
      <c r="AO166" s="10">
        <f t="shared" si="514"/>
        <v>34227593.205731884</v>
      </c>
      <c r="AP166" s="10">
        <f t="shared" si="515"/>
        <v>34305323.607092485</v>
      </c>
      <c r="AQ166" s="10">
        <f t="shared" si="516"/>
        <v>36713416.267757669</v>
      </c>
      <c r="AR166" s="10">
        <f t="shared" si="517"/>
        <v>37867633.16507791</v>
      </c>
      <c r="AS166" s="10">
        <f t="shared" si="518"/>
        <v>40083413.920575194</v>
      </c>
      <c r="AT166" s="10">
        <f t="shared" si="519"/>
        <v>39338146.046411261</v>
      </c>
      <c r="AU166" s="10">
        <f t="shared" si="520"/>
        <v>41665536.543317929</v>
      </c>
      <c r="AV166" s="10">
        <f t="shared" si="521"/>
        <v>42770062.067209013</v>
      </c>
      <c r="AW166" s="10">
        <f t="shared" si="522"/>
        <v>43989553.479489654</v>
      </c>
      <c r="AX166" s="10">
        <f t="shared" si="523"/>
        <v>44137236.272297777</v>
      </c>
      <c r="AY166" s="10">
        <f t="shared" si="524"/>
        <v>44344343.647849172</v>
      </c>
      <c r="AZ166" s="10">
        <f t="shared" si="525"/>
        <v>44548655.070668027</v>
      </c>
      <c r="BF166" s="1" t="s">
        <v>3</v>
      </c>
      <c r="BG166" s="10">
        <f t="shared" ref="BG166:BK166" si="543">(BG26+BG46+BG66+BG86+BG106+BG126)/6</f>
        <v>374.07662632100067</v>
      </c>
      <c r="BH166" s="10">
        <f t="shared" si="543"/>
        <v>422.7735225380834</v>
      </c>
      <c r="BI166" s="10">
        <f t="shared" si="543"/>
        <v>438.63818424524948</v>
      </c>
      <c r="BJ166" s="10">
        <f t="shared" si="543"/>
        <v>430.82616139549629</v>
      </c>
      <c r="BK166" s="10">
        <f t="shared" si="543"/>
        <v>424.84129140274536</v>
      </c>
      <c r="BL166" s="10">
        <f t="shared" ref="BL166:BQ166" si="544">(BL26+BL46+BL66+BL86+BL106+BL126)/6</f>
        <v>447.89214309829759</v>
      </c>
      <c r="BM166" s="10">
        <f t="shared" si="544"/>
        <v>469.05758075687589</v>
      </c>
      <c r="BN166" s="10">
        <f t="shared" si="544"/>
        <v>499.65170384111872</v>
      </c>
      <c r="BO166" s="10">
        <f t="shared" si="544"/>
        <v>481.89574366354236</v>
      </c>
      <c r="BP166" s="10">
        <f t="shared" si="544"/>
        <v>499.4794726205069</v>
      </c>
      <c r="BQ166" s="10">
        <f t="shared" si="544"/>
        <v>559.77755459658908</v>
      </c>
      <c r="BR166" s="10">
        <f t="shared" ref="BR166:CD166" si="545">(BR26+BR46+BR66+BR86+BR106+BR126)/6</f>
        <v>608.58968753166653</v>
      </c>
      <c r="BS166" s="10">
        <f t="shared" si="545"/>
        <v>643.92048171821807</v>
      </c>
      <c r="BT166" s="10">
        <f t="shared" si="545"/>
        <v>651.59785000555542</v>
      </c>
      <c r="BU166" s="10">
        <f t="shared" si="545"/>
        <v>701.87000588356784</v>
      </c>
      <c r="BV166" s="10">
        <f t="shared" si="545"/>
        <v>727.51019509861305</v>
      </c>
      <c r="BW166" s="10">
        <f t="shared" si="545"/>
        <v>775.63787144578339</v>
      </c>
      <c r="BX166" s="10">
        <f t="shared" si="545"/>
        <v>765.9743763539783</v>
      </c>
      <c r="BY166" s="10">
        <f t="shared" si="545"/>
        <v>810.01470786807283</v>
      </c>
      <c r="BZ166" s="10">
        <f t="shared" si="545"/>
        <v>824.81702601938161</v>
      </c>
      <c r="CA166" s="10">
        <f t="shared" si="545"/>
        <v>838.39130685718521</v>
      </c>
      <c r="CB166" s="10">
        <f t="shared" si="545"/>
        <v>828.60375602714203</v>
      </c>
      <c r="CC166" s="10">
        <f t="shared" si="545"/>
        <v>814.64422324005534</v>
      </c>
      <c r="CD166" s="10">
        <f t="shared" si="545"/>
        <v>801.22039299055814</v>
      </c>
      <c r="CE166" s="22"/>
      <c r="CF166" s="22"/>
      <c r="CG166" s="22"/>
      <c r="CH166" s="22"/>
      <c r="CI166" s="22"/>
      <c r="CJ166" s="22"/>
      <c r="CK166" s="22"/>
      <c r="CL166" s="22"/>
      <c r="CM166" s="22"/>
      <c r="CN166" s="38"/>
      <c r="CO166" s="38"/>
      <c r="CP166" s="38"/>
      <c r="CQ166" s="38"/>
      <c r="CR166" s="38"/>
      <c r="CS166" s="38"/>
      <c r="CT166" s="38"/>
      <c r="CU166" s="38"/>
      <c r="CV166" s="38"/>
      <c r="CW166" s="38"/>
      <c r="CX166" s="38"/>
      <c r="CY166" s="38"/>
      <c r="CZ166" s="38"/>
      <c r="DA166" s="38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  <c r="EM166" s="22"/>
      <c r="GF166" s="22"/>
      <c r="GG166" s="22"/>
      <c r="GH166" s="22"/>
      <c r="GI166" s="22"/>
      <c r="GJ166" s="22"/>
      <c r="GK166" s="22"/>
      <c r="GL166" s="22"/>
      <c r="GM166" s="22"/>
      <c r="GN166" s="22"/>
      <c r="GO166" s="22"/>
      <c r="GP166" s="22"/>
      <c r="GQ166" s="22"/>
      <c r="GR166" s="22"/>
      <c r="GS166" s="22"/>
      <c r="GT166" s="22"/>
      <c r="GU166" s="22"/>
      <c r="GV166" s="22"/>
      <c r="GW166" s="22"/>
      <c r="GX166" s="22"/>
      <c r="GY166" s="22"/>
      <c r="GZ166" s="22"/>
      <c r="HA166" s="22"/>
      <c r="HB166" s="22"/>
      <c r="HC166" s="22"/>
      <c r="HD166" s="22"/>
      <c r="HE166" s="22"/>
      <c r="HF166" s="22"/>
      <c r="HG166" s="22"/>
      <c r="HH166" s="22"/>
      <c r="HI166" s="22"/>
      <c r="HJ166" s="22"/>
      <c r="HK166" s="22"/>
      <c r="HL166" s="22"/>
      <c r="HM166" s="22"/>
      <c r="HN166" s="22"/>
      <c r="HO166" s="22"/>
      <c r="HP166" s="22"/>
    </row>
    <row r="167" spans="1:224" ht="22" thickTop="1" thickBot="1">
      <c r="A167" s="1" t="s">
        <v>4</v>
      </c>
      <c r="B167" s="2">
        <f t="shared" ref="B167:Y167" si="546">B7</f>
        <v>75614</v>
      </c>
      <c r="C167" s="2">
        <f t="shared" si="546"/>
        <v>77842</v>
      </c>
      <c r="D167" s="2">
        <f t="shared" si="546"/>
        <v>79619</v>
      </c>
      <c r="E167" s="2">
        <f t="shared" si="546"/>
        <v>80494</v>
      </c>
      <c r="F167" s="2">
        <f t="shared" si="546"/>
        <v>80421</v>
      </c>
      <c r="G167" s="2">
        <f t="shared" si="546"/>
        <v>79557</v>
      </c>
      <c r="H167" s="2">
        <f t="shared" si="546"/>
        <v>77843</v>
      </c>
      <c r="I167" s="2">
        <f t="shared" si="546"/>
        <v>76778</v>
      </c>
      <c r="J167" s="2">
        <f t="shared" si="546"/>
        <v>75416</v>
      </c>
      <c r="K167" s="2">
        <f t="shared" si="546"/>
        <v>74007</v>
      </c>
      <c r="L167" s="2">
        <f t="shared" si="546"/>
        <v>72364</v>
      </c>
      <c r="M167" s="2">
        <f t="shared" si="546"/>
        <v>70864</v>
      </c>
      <c r="N167" s="2">
        <f t="shared" si="546"/>
        <v>67901</v>
      </c>
      <c r="O167" s="2">
        <f t="shared" si="546"/>
        <v>65836</v>
      </c>
      <c r="P167" s="2">
        <f t="shared" si="546"/>
        <v>64258</v>
      </c>
      <c r="Q167" s="2">
        <f t="shared" si="546"/>
        <v>62519</v>
      </c>
      <c r="R167" s="2">
        <f t="shared" si="546"/>
        <v>60837</v>
      </c>
      <c r="S167" s="2">
        <f t="shared" si="546"/>
        <v>59634</v>
      </c>
      <c r="T167" s="2">
        <f t="shared" si="546"/>
        <v>59705</v>
      </c>
      <c r="U167" s="2">
        <f t="shared" si="546"/>
        <v>59093</v>
      </c>
      <c r="V167" s="2">
        <f t="shared" si="546"/>
        <v>58401</v>
      </c>
      <c r="W167" s="2">
        <f t="shared" si="546"/>
        <v>58013</v>
      </c>
      <c r="X167" s="2">
        <f t="shared" si="546"/>
        <v>58327</v>
      </c>
      <c r="Y167" s="2">
        <f t="shared" si="546"/>
        <v>57995</v>
      </c>
      <c r="AB167" s="1" t="str">
        <f t="shared" si="505"/>
        <v>25 - 29</v>
      </c>
      <c r="AC167" s="10">
        <f t="shared" si="507"/>
        <v>30170584.474422071</v>
      </c>
      <c r="AD167" s="10">
        <f t="shared" si="507"/>
        <v>35067467.011958063</v>
      </c>
      <c r="AE167" s="10">
        <f t="shared" si="507"/>
        <v>37185527.863898292</v>
      </c>
      <c r="AF167" s="10">
        <f t="shared" si="507"/>
        <v>36905493.354129985</v>
      </c>
      <c r="AG167" s="10">
        <f t="shared" si="507"/>
        <v>36349794.840855584</v>
      </c>
      <c r="AH167" s="10">
        <f t="shared" si="530"/>
        <v>37908976.268296465</v>
      </c>
      <c r="AI167" s="10">
        <f t="shared" si="508"/>
        <v>38852772.353545114</v>
      </c>
      <c r="AJ167" s="10">
        <f t="shared" si="509"/>
        <v>40838022.156128675</v>
      </c>
      <c r="AK167" s="10">
        <f t="shared" si="510"/>
        <v>38712825.038983136</v>
      </c>
      <c r="AL167" s="10">
        <f t="shared" si="511"/>
        <v>39408854.580688886</v>
      </c>
      <c r="AM167" s="10">
        <f t="shared" si="512"/>
        <v>43230050.421142332</v>
      </c>
      <c r="AN167" s="10">
        <f t="shared" si="513"/>
        <v>46079830.562771089</v>
      </c>
      <c r="AO167" s="10">
        <f t="shared" si="514"/>
        <v>46777449.399726339</v>
      </c>
      <c r="AP167" s="10">
        <f t="shared" si="515"/>
        <v>45959448.838834457</v>
      </c>
      <c r="AQ167" s="10">
        <f t="shared" si="516"/>
        <v>48387249.764739826</v>
      </c>
      <c r="AR167" s="10">
        <f t="shared" si="517"/>
        <v>48864455.139901012</v>
      </c>
      <c r="AS167" s="10">
        <f t="shared" si="518"/>
        <v>50757593.633967884</v>
      </c>
      <c r="AT167" s="10">
        <f t="shared" si="519"/>
        <v>49180938.836318679</v>
      </c>
      <c r="AU167" s="10">
        <f t="shared" si="520"/>
        <v>52097494.281734914</v>
      </c>
      <c r="AV167" s="10">
        <f t="shared" si="521"/>
        <v>52498696.122303829</v>
      </c>
      <c r="AW167" s="10">
        <f t="shared" si="522"/>
        <v>52681807.436135039</v>
      </c>
      <c r="AX167" s="10">
        <f t="shared" si="523"/>
        <v>51720872.02314999</v>
      </c>
      <c r="AY167" s="10">
        <f t="shared" si="524"/>
        <v>51124754.797341786</v>
      </c>
      <c r="AZ167" s="10">
        <f t="shared" si="525"/>
        <v>49996104.115857489</v>
      </c>
      <c r="BF167" s="1" t="s">
        <v>4</v>
      </c>
      <c r="BG167" s="10">
        <f t="shared" ref="BG167:BK167" si="547">(BG27+BG47+BG67+BG87+BG107+BG127)/6</f>
        <v>399.00791486261897</v>
      </c>
      <c r="BH167" s="10">
        <f t="shared" si="547"/>
        <v>450.4954524801272</v>
      </c>
      <c r="BI167" s="10">
        <f t="shared" si="547"/>
        <v>467.04339245529701</v>
      </c>
      <c r="BJ167" s="10">
        <f t="shared" si="547"/>
        <v>458.48750657353327</v>
      </c>
      <c r="BK167" s="10">
        <f t="shared" si="547"/>
        <v>451.99381804324224</v>
      </c>
      <c r="BL167" s="10">
        <f t="shared" ref="BL167:BQ167" si="548">(BL27+BL47+BL67+BL87+BL107+BL127)/6</f>
        <v>476.50082668145438</v>
      </c>
      <c r="BM167" s="10">
        <f t="shared" si="548"/>
        <v>499.11709920667391</v>
      </c>
      <c r="BN167" s="10">
        <f t="shared" si="548"/>
        <v>531.89744661398674</v>
      </c>
      <c r="BO167" s="10">
        <f t="shared" si="548"/>
        <v>513.32376470487873</v>
      </c>
      <c r="BP167" s="10">
        <f t="shared" si="548"/>
        <v>532.50171714417399</v>
      </c>
      <c r="BQ167" s="10">
        <f t="shared" si="548"/>
        <v>597.3971922660761</v>
      </c>
      <c r="BR167" s="10">
        <f t="shared" ref="BR167:CD167" si="549">(BR27+BR47+BR67+BR87+BR107+BR127)/6</f>
        <v>650.2572612718883</v>
      </c>
      <c r="BS167" s="10">
        <f t="shared" si="549"/>
        <v>688.90663465525301</v>
      </c>
      <c r="BT167" s="10">
        <f t="shared" si="549"/>
        <v>698.08993314956035</v>
      </c>
      <c r="BU167" s="10">
        <f t="shared" si="549"/>
        <v>753.01518510908875</v>
      </c>
      <c r="BV167" s="10">
        <f t="shared" si="549"/>
        <v>781.59367776037709</v>
      </c>
      <c r="BW167" s="10">
        <f t="shared" si="549"/>
        <v>834.32111435422337</v>
      </c>
      <c r="BX167" s="10">
        <f t="shared" si="549"/>
        <v>824.71306362676796</v>
      </c>
      <c r="BY167" s="10">
        <f t="shared" si="549"/>
        <v>872.58176504036373</v>
      </c>
      <c r="BZ167" s="10">
        <f t="shared" si="549"/>
        <v>888.4080368622989</v>
      </c>
      <c r="CA167" s="10">
        <f t="shared" si="549"/>
        <v>902.07029736023424</v>
      </c>
      <c r="CB167" s="10">
        <f t="shared" si="549"/>
        <v>891.53934502870027</v>
      </c>
      <c r="CC167" s="10">
        <f t="shared" si="549"/>
        <v>876.5195329322919</v>
      </c>
      <c r="CD167" s="10">
        <f t="shared" si="549"/>
        <v>862.07611200719873</v>
      </c>
      <c r="CE167" s="22"/>
      <c r="CF167" s="22"/>
      <c r="CG167" s="22"/>
      <c r="CH167" s="22"/>
      <c r="CI167" s="22"/>
      <c r="CJ167" s="22"/>
      <c r="CK167" s="22"/>
      <c r="CL167" s="22"/>
      <c r="CM167" s="22"/>
      <c r="CN167" s="38"/>
      <c r="CO167" s="38"/>
      <c r="CP167" s="38"/>
      <c r="CQ167" s="38"/>
      <c r="CR167" s="38"/>
      <c r="CS167" s="38"/>
      <c r="CT167" s="38"/>
      <c r="CU167" s="38"/>
      <c r="CV167" s="38"/>
      <c r="CW167" s="38"/>
      <c r="CX167" s="38"/>
      <c r="CY167" s="38"/>
      <c r="CZ167" s="38"/>
      <c r="DA167" s="38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  <c r="EM167" s="22"/>
      <c r="GF167" s="22"/>
      <c r="GG167" s="22"/>
      <c r="GH167" s="22"/>
      <c r="GI167" s="22"/>
      <c r="GJ167" s="22"/>
      <c r="GK167" s="22"/>
      <c r="GL167" s="22"/>
      <c r="GM167" s="22"/>
      <c r="GN167" s="22"/>
      <c r="GO167" s="22"/>
      <c r="GP167" s="22"/>
      <c r="GQ167" s="22"/>
      <c r="GR167" s="22"/>
      <c r="GS167" s="22"/>
      <c r="GT167" s="22"/>
      <c r="GU167" s="22"/>
      <c r="GV167" s="22"/>
      <c r="GW167" s="22"/>
      <c r="GX167" s="22"/>
      <c r="GY167" s="22"/>
      <c r="GZ167" s="22"/>
      <c r="HA167" s="22"/>
      <c r="HB167" s="22"/>
      <c r="HC167" s="22"/>
      <c r="HD167" s="22"/>
      <c r="HE167" s="22"/>
      <c r="HF167" s="22"/>
      <c r="HG167" s="22"/>
      <c r="HH167" s="22"/>
      <c r="HI167" s="22"/>
      <c r="HJ167" s="22"/>
      <c r="HK167" s="22"/>
      <c r="HL167" s="22"/>
      <c r="HM167" s="22"/>
      <c r="HN167" s="22"/>
      <c r="HO167" s="22"/>
      <c r="HP167" s="22"/>
    </row>
    <row r="168" spans="1:224" ht="22" thickTop="1" thickBot="1">
      <c r="A168" s="1" t="s">
        <v>5</v>
      </c>
      <c r="B168" s="2">
        <f t="shared" ref="B168:Y168" si="550">B8</f>
        <v>64871</v>
      </c>
      <c r="C168" s="2">
        <f t="shared" si="550"/>
        <v>66846</v>
      </c>
      <c r="D168" s="2">
        <f t="shared" si="550"/>
        <v>69456</v>
      </c>
      <c r="E168" s="2">
        <f t="shared" si="550"/>
        <v>71294</v>
      </c>
      <c r="F168" s="2">
        <f t="shared" si="550"/>
        <v>74068</v>
      </c>
      <c r="G168" s="2">
        <f t="shared" si="550"/>
        <v>76848</v>
      </c>
      <c r="H168" s="2">
        <f t="shared" si="550"/>
        <v>79272</v>
      </c>
      <c r="I168" s="2">
        <f t="shared" si="550"/>
        <v>80775</v>
      </c>
      <c r="J168" s="2">
        <f t="shared" si="550"/>
        <v>81945</v>
      </c>
      <c r="K168" s="2">
        <f t="shared" si="550"/>
        <v>82099</v>
      </c>
      <c r="L168" s="2">
        <f t="shared" si="550"/>
        <v>81499</v>
      </c>
      <c r="M168" s="2">
        <f t="shared" si="550"/>
        <v>80057</v>
      </c>
      <c r="N168" s="2">
        <f t="shared" si="550"/>
        <v>78981</v>
      </c>
      <c r="O168" s="2">
        <f t="shared" si="550"/>
        <v>78493</v>
      </c>
      <c r="P168" s="2">
        <f t="shared" si="550"/>
        <v>77783</v>
      </c>
      <c r="Q168" s="2">
        <f t="shared" si="550"/>
        <v>76911</v>
      </c>
      <c r="R168" s="2">
        <f t="shared" si="550"/>
        <v>76037</v>
      </c>
      <c r="S168" s="2">
        <f t="shared" si="550"/>
        <v>74088</v>
      </c>
      <c r="T168" s="2">
        <f t="shared" si="550"/>
        <v>72441</v>
      </c>
      <c r="U168" s="2">
        <f t="shared" si="550"/>
        <v>70390</v>
      </c>
      <c r="V168" s="2">
        <f t="shared" si="550"/>
        <v>67638</v>
      </c>
      <c r="W168" s="2">
        <f t="shared" si="550"/>
        <v>65587</v>
      </c>
      <c r="X168" s="2">
        <f t="shared" si="550"/>
        <v>64731</v>
      </c>
      <c r="Y168" s="2">
        <f t="shared" si="550"/>
        <v>64672</v>
      </c>
      <c r="AB168" s="1" t="str">
        <f t="shared" si="505"/>
        <v>30 - 34</v>
      </c>
      <c r="AC168" s="10">
        <f t="shared" si="507"/>
        <v>27971174.65251128</v>
      </c>
      <c r="AD168" s="10">
        <f t="shared" si="507"/>
        <v>32435405.921022765</v>
      </c>
      <c r="AE168" s="10">
        <f t="shared" si="507"/>
        <v>34833111.44114767</v>
      </c>
      <c r="AF168" s="10">
        <f t="shared" si="507"/>
        <v>35001145.100097738</v>
      </c>
      <c r="AG168" s="10">
        <f t="shared" si="507"/>
        <v>35756359.550371006</v>
      </c>
      <c r="AH168" s="10">
        <f t="shared" si="530"/>
        <v>39020554.727948166</v>
      </c>
      <c r="AI168" s="10">
        <f t="shared" si="508"/>
        <v>42077658.999575816</v>
      </c>
      <c r="AJ168" s="10">
        <f t="shared" si="509"/>
        <v>45613976.317151427</v>
      </c>
      <c r="AK168" s="10">
        <f t="shared" si="510"/>
        <v>44597399.957576305</v>
      </c>
      <c r="AL168" s="10">
        <f t="shared" si="511"/>
        <v>46302521.610657193</v>
      </c>
      <c r="AM168" s="10">
        <f t="shared" si="512"/>
        <v>51531081.261933416</v>
      </c>
      <c r="AN168" s="10">
        <f t="shared" si="513"/>
        <v>55083044.67051807</v>
      </c>
      <c r="AO168" s="10">
        <f t="shared" si="514"/>
        <v>57581818.236384436</v>
      </c>
      <c r="AP168" s="10">
        <f t="shared" si="515"/>
        <v>58026483.469361477</v>
      </c>
      <c r="AQ168" s="10">
        <f t="shared" si="516"/>
        <v>62100749.666804053</v>
      </c>
      <c r="AR168" s="10">
        <f t="shared" si="517"/>
        <v>63853449.636930995</v>
      </c>
      <c r="AS168" s="10">
        <f t="shared" si="518"/>
        <v>67563374.591796905</v>
      </c>
      <c r="AT168" s="10">
        <f t="shared" si="519"/>
        <v>65303534.849365078</v>
      </c>
      <c r="AU168" s="10">
        <f t="shared" si="520"/>
        <v>67870643.935498178</v>
      </c>
      <c r="AV168" s="10">
        <f t="shared" si="521"/>
        <v>67544329.707023174</v>
      </c>
      <c r="AW168" s="10">
        <f t="shared" si="522"/>
        <v>66398130.222408041</v>
      </c>
      <c r="AX168" s="10">
        <f t="shared" si="523"/>
        <v>63633086.617203839</v>
      </c>
      <c r="AY168" s="10">
        <f t="shared" si="524"/>
        <v>61744549.225850366</v>
      </c>
      <c r="AZ168" s="10">
        <f t="shared" si="525"/>
        <v>60671762.641034745</v>
      </c>
      <c r="BF168" s="1" t="s">
        <v>5</v>
      </c>
      <c r="BG168" s="10">
        <f t="shared" ref="BG168:BK168" si="551">(BG28+BG48+BG68+BG88+BG108+BG128)/6</f>
        <v>431.18149330997335</v>
      </c>
      <c r="BH168" s="10">
        <f t="shared" si="551"/>
        <v>485.2258313290663</v>
      </c>
      <c r="BI168" s="10">
        <f t="shared" si="551"/>
        <v>501.51335293059884</v>
      </c>
      <c r="BJ168" s="10">
        <f t="shared" si="551"/>
        <v>490.94096417787949</v>
      </c>
      <c r="BK168" s="10">
        <f t="shared" si="551"/>
        <v>482.75043946604478</v>
      </c>
      <c r="BL168" s="10">
        <f t="shared" ref="BL168:BQ168" si="552">(BL28+BL48+BL68+BL88+BL108+BL128)/6</f>
        <v>507.76278794435984</v>
      </c>
      <c r="BM168" s="10">
        <f t="shared" si="552"/>
        <v>530.80102683893199</v>
      </c>
      <c r="BN168" s="10">
        <f t="shared" si="552"/>
        <v>564.7041326790644</v>
      </c>
      <c r="BO168" s="10">
        <f t="shared" si="552"/>
        <v>544.23576737538963</v>
      </c>
      <c r="BP168" s="10">
        <f t="shared" si="552"/>
        <v>563.98399019058934</v>
      </c>
      <c r="BQ168" s="10">
        <f t="shared" si="552"/>
        <v>632.29096383923013</v>
      </c>
      <c r="BR168" s="10">
        <f t="shared" ref="BR168:CD168" si="553">(BR28+BR48+BR68+BR88+BR108+BR128)/6</f>
        <v>688.04782430665739</v>
      </c>
      <c r="BS168" s="10">
        <f t="shared" si="553"/>
        <v>729.05911847639857</v>
      </c>
      <c r="BT168" s="10">
        <f t="shared" si="553"/>
        <v>739.25679320909478</v>
      </c>
      <c r="BU168" s="10">
        <f t="shared" si="553"/>
        <v>798.38460417834301</v>
      </c>
      <c r="BV168" s="10">
        <f t="shared" si="553"/>
        <v>830.22519063503262</v>
      </c>
      <c r="BW168" s="10">
        <f t="shared" si="553"/>
        <v>888.55918292143178</v>
      </c>
      <c r="BX168" s="10">
        <f t="shared" si="553"/>
        <v>881.43201124831387</v>
      </c>
      <c r="BY168" s="10">
        <f t="shared" si="553"/>
        <v>936.90926320037249</v>
      </c>
      <c r="BZ168" s="10">
        <f t="shared" si="553"/>
        <v>959.57280447539677</v>
      </c>
      <c r="CA168" s="10">
        <f t="shared" si="553"/>
        <v>981.6690354890452</v>
      </c>
      <c r="CB168" s="10">
        <f t="shared" si="553"/>
        <v>970.2088312806477</v>
      </c>
      <c r="CC168" s="10">
        <f t="shared" si="553"/>
        <v>953.86367004758722</v>
      </c>
      <c r="CD168" s="10">
        <f t="shared" si="553"/>
        <v>938.14576077799893</v>
      </c>
      <c r="CE168" s="22"/>
      <c r="CF168" s="22"/>
      <c r="CG168" s="22"/>
      <c r="CH168" s="22"/>
      <c r="CI168" s="22"/>
      <c r="CJ168" s="22"/>
      <c r="CK168" s="22"/>
      <c r="CL168" s="22"/>
      <c r="CM168" s="22"/>
      <c r="CN168" s="38"/>
      <c r="CO168" s="38"/>
      <c r="CP168" s="38"/>
      <c r="CQ168" s="38"/>
      <c r="CR168" s="38"/>
      <c r="CS168" s="38"/>
      <c r="CT168" s="38"/>
      <c r="CU168" s="38"/>
      <c r="CV168" s="38"/>
      <c r="CW168" s="38"/>
      <c r="CX168" s="38"/>
      <c r="CY168" s="38"/>
      <c r="CZ168" s="38"/>
      <c r="DA168" s="38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  <c r="EM168" s="22"/>
      <c r="GF168" s="22"/>
      <c r="GG168" s="22"/>
      <c r="GH168" s="22"/>
      <c r="GI168" s="22"/>
      <c r="GJ168" s="22"/>
      <c r="GK168" s="22"/>
      <c r="GL168" s="22"/>
      <c r="GM168" s="22"/>
      <c r="GN168" s="22"/>
      <c r="GO168" s="22"/>
      <c r="GP168" s="22"/>
      <c r="GQ168" s="22"/>
      <c r="GR168" s="22"/>
      <c r="GS168" s="22"/>
      <c r="GT168" s="22"/>
      <c r="GU168" s="22"/>
      <c r="GV168" s="22"/>
      <c r="GW168" s="22"/>
      <c r="GX168" s="22"/>
      <c r="GY168" s="22"/>
      <c r="GZ168" s="22"/>
      <c r="HA168" s="22"/>
      <c r="HB168" s="22"/>
      <c r="HC168" s="22"/>
      <c r="HD168" s="22"/>
      <c r="HE168" s="22"/>
      <c r="HF168" s="22"/>
      <c r="HG168" s="22"/>
      <c r="HH168" s="22"/>
      <c r="HI168" s="22"/>
      <c r="HJ168" s="22"/>
      <c r="HK168" s="22"/>
      <c r="HL168" s="22"/>
      <c r="HM168" s="22"/>
      <c r="HN168" s="22"/>
      <c r="HO168" s="22"/>
      <c r="HP168" s="22"/>
    </row>
    <row r="169" spans="1:224" ht="22" thickTop="1" thickBot="1">
      <c r="A169" s="1" t="s">
        <v>6</v>
      </c>
      <c r="B169" s="2">
        <f t="shared" ref="B169:Y169" si="554">B9</f>
        <v>59339</v>
      </c>
      <c r="C169" s="2">
        <f t="shared" si="554"/>
        <v>59504</v>
      </c>
      <c r="D169" s="2">
        <f t="shared" si="554"/>
        <v>60553</v>
      </c>
      <c r="E169" s="2">
        <f t="shared" si="554"/>
        <v>61900</v>
      </c>
      <c r="F169" s="2">
        <f t="shared" si="554"/>
        <v>63257</v>
      </c>
      <c r="G169" s="2">
        <f t="shared" si="554"/>
        <v>65376</v>
      </c>
      <c r="H169" s="2">
        <f t="shared" si="554"/>
        <v>67508</v>
      </c>
      <c r="I169" s="2">
        <f t="shared" si="554"/>
        <v>70074</v>
      </c>
      <c r="J169" s="2">
        <f t="shared" si="554"/>
        <v>72090</v>
      </c>
      <c r="K169" s="2">
        <f t="shared" si="554"/>
        <v>74920</v>
      </c>
      <c r="L169" s="2">
        <f t="shared" si="554"/>
        <v>77844</v>
      </c>
      <c r="M169" s="2">
        <f t="shared" si="554"/>
        <v>80399</v>
      </c>
      <c r="N169" s="2">
        <f t="shared" si="554"/>
        <v>81876</v>
      </c>
      <c r="O169" s="2">
        <f t="shared" si="554"/>
        <v>83418</v>
      </c>
      <c r="P169" s="2">
        <f t="shared" si="554"/>
        <v>84184</v>
      </c>
      <c r="Q169" s="2">
        <f t="shared" si="554"/>
        <v>84199</v>
      </c>
      <c r="R169" s="2">
        <f t="shared" si="554"/>
        <v>83090</v>
      </c>
      <c r="S169" s="2">
        <f t="shared" si="554"/>
        <v>82521</v>
      </c>
      <c r="T169" s="2">
        <f t="shared" si="554"/>
        <v>82063</v>
      </c>
      <c r="U169" s="2">
        <f t="shared" si="554"/>
        <v>81310</v>
      </c>
      <c r="V169" s="2">
        <f t="shared" si="554"/>
        <v>80052</v>
      </c>
      <c r="W169" s="2">
        <f t="shared" si="554"/>
        <v>78740</v>
      </c>
      <c r="X169" s="2">
        <f t="shared" si="554"/>
        <v>76504</v>
      </c>
      <c r="Y169" s="2">
        <f t="shared" si="554"/>
        <v>74825</v>
      </c>
      <c r="AB169" s="1" t="str">
        <f t="shared" si="505"/>
        <v>35 - 39</v>
      </c>
      <c r="AC169" s="10">
        <f t="shared" si="507"/>
        <v>28606021.577923771</v>
      </c>
      <c r="AD169" s="10">
        <f t="shared" si="507"/>
        <v>32116079.013105165</v>
      </c>
      <c r="AE169" s="10">
        <f t="shared" si="507"/>
        <v>33607498.122648261</v>
      </c>
      <c r="AF169" s="10">
        <f t="shared" si="507"/>
        <v>33461702.914593279</v>
      </c>
      <c r="AG169" s="10">
        <f t="shared" si="507"/>
        <v>33458544.302605972</v>
      </c>
      <c r="AH169" s="10">
        <f t="shared" si="530"/>
        <v>36195231.264730193</v>
      </c>
      <c r="AI169" s="10">
        <f t="shared" si="508"/>
        <v>38887752.746362455</v>
      </c>
      <c r="AJ169" s="10">
        <f t="shared" si="509"/>
        <v>42748429.21013657</v>
      </c>
      <c r="AK169" s="10">
        <f t="shared" si="510"/>
        <v>42197328.975680731</v>
      </c>
      <c r="AL169" s="10">
        <f t="shared" si="511"/>
        <v>45251063.498788789</v>
      </c>
      <c r="AM169" s="10">
        <f t="shared" si="512"/>
        <v>52492808.134999171</v>
      </c>
      <c r="AN169" s="10">
        <f t="shared" si="513"/>
        <v>58756716.531184003</v>
      </c>
      <c r="AO169" s="10">
        <f t="shared" si="514"/>
        <v>63147118.459739767</v>
      </c>
      <c r="AP169" s="10">
        <f t="shared" si="515"/>
        <v>64971283.45467639</v>
      </c>
      <c r="AQ169" s="10">
        <f t="shared" si="516"/>
        <v>70516304.478802294</v>
      </c>
      <c r="AR169" s="10">
        <f t="shared" si="517"/>
        <v>73019098.11554876</v>
      </c>
      <c r="AS169" s="10">
        <f t="shared" si="518"/>
        <v>76754838.369188949</v>
      </c>
      <c r="AT169" s="10">
        <f t="shared" si="519"/>
        <v>75223123.925240457</v>
      </c>
      <c r="AU169" s="10">
        <f t="shared" si="520"/>
        <v>79048388.659517094</v>
      </c>
      <c r="AV169" s="10">
        <f t="shared" si="521"/>
        <v>79683661.082495958</v>
      </c>
      <c r="AW169" s="10">
        <f t="shared" si="522"/>
        <v>79644625.335328013</v>
      </c>
      <c r="AX169" s="10">
        <f t="shared" si="523"/>
        <v>77424752.97768715</v>
      </c>
      <c r="AY169" s="10">
        <f t="shared" si="524"/>
        <v>73958764.124769509</v>
      </c>
      <c r="AZ169" s="10">
        <f t="shared" si="525"/>
        <v>71143666.009669751</v>
      </c>
      <c r="BF169" s="1" t="s">
        <v>6</v>
      </c>
      <c r="BG169" s="10">
        <f t="shared" ref="BG169:BK169" si="555">(BG29+BG49+BG69+BG89+BG109+BG129)/6</f>
        <v>482.07791802901585</v>
      </c>
      <c r="BH169" s="10">
        <f t="shared" si="555"/>
        <v>539.729749480794</v>
      </c>
      <c r="BI169" s="10">
        <f t="shared" si="555"/>
        <v>555.00962995472162</v>
      </c>
      <c r="BJ169" s="10">
        <f t="shared" si="555"/>
        <v>540.57678375756507</v>
      </c>
      <c r="BK169" s="10">
        <f t="shared" si="555"/>
        <v>528.93030498768474</v>
      </c>
      <c r="BL169" s="10">
        <f t="shared" ref="BL169:BQ169" si="556">(BL29+BL49+BL69+BL89+BL109+BL129)/6</f>
        <v>553.64707636946571</v>
      </c>
      <c r="BM169" s="10">
        <f t="shared" si="556"/>
        <v>576.04658331401401</v>
      </c>
      <c r="BN169" s="10">
        <f t="shared" si="556"/>
        <v>610.04693909490777</v>
      </c>
      <c r="BO169" s="10">
        <f t="shared" si="556"/>
        <v>585.34233563158182</v>
      </c>
      <c r="BP169" s="10">
        <f t="shared" si="556"/>
        <v>603.99177120647073</v>
      </c>
      <c r="BQ169" s="10">
        <f t="shared" si="556"/>
        <v>674.33338645238132</v>
      </c>
      <c r="BR169" s="10">
        <f t="shared" ref="BR169:CD169" si="557">(BR29+BR49+BR69+BR89+BR109+BR129)/6</f>
        <v>730.81402170653871</v>
      </c>
      <c r="BS169" s="10">
        <f t="shared" si="557"/>
        <v>771.25309565366854</v>
      </c>
      <c r="BT169" s="10">
        <f t="shared" si="557"/>
        <v>778.86407555535243</v>
      </c>
      <c r="BU169" s="10">
        <f t="shared" si="557"/>
        <v>837.64497385254072</v>
      </c>
      <c r="BV169" s="10">
        <f t="shared" si="557"/>
        <v>867.22049092683721</v>
      </c>
      <c r="BW169" s="10">
        <f t="shared" si="557"/>
        <v>923.75542627499033</v>
      </c>
      <c r="BX169" s="10">
        <f t="shared" si="557"/>
        <v>911.56340719623438</v>
      </c>
      <c r="BY169" s="10">
        <f t="shared" si="557"/>
        <v>963.26467055210139</v>
      </c>
      <c r="BZ169" s="10">
        <f t="shared" si="557"/>
        <v>979.99829150775986</v>
      </c>
      <c r="CA169" s="10">
        <f t="shared" si="557"/>
        <v>994.91112446070076</v>
      </c>
      <c r="CB169" s="10">
        <f t="shared" si="557"/>
        <v>983.29632940928559</v>
      </c>
      <c r="CC169" s="10">
        <f t="shared" si="557"/>
        <v>966.73068237960763</v>
      </c>
      <c r="CD169" s="10">
        <f t="shared" si="557"/>
        <v>950.80074854219504</v>
      </c>
      <c r="CE169" s="22"/>
      <c r="CF169" s="22"/>
      <c r="CG169" s="22"/>
      <c r="CH169" s="22"/>
      <c r="CI169" s="22"/>
      <c r="CJ169" s="22"/>
      <c r="CK169" s="22"/>
      <c r="CL169" s="22"/>
      <c r="CM169" s="22"/>
      <c r="CN169" s="38"/>
      <c r="CO169" s="38"/>
      <c r="CP169" s="38"/>
      <c r="CQ169" s="38"/>
      <c r="CR169" s="38"/>
      <c r="CS169" s="38"/>
      <c r="CT169" s="38"/>
      <c r="CU169" s="38"/>
      <c r="CV169" s="38"/>
      <c r="CW169" s="38"/>
      <c r="CX169" s="38"/>
      <c r="CY169" s="38"/>
      <c r="CZ169" s="38"/>
      <c r="DA169" s="38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  <c r="EM169" s="22"/>
      <c r="GF169" s="22"/>
      <c r="GG169" s="22"/>
      <c r="GH169" s="22"/>
      <c r="GI169" s="22"/>
      <c r="GJ169" s="22"/>
      <c r="GK169" s="22"/>
      <c r="GL169" s="22"/>
      <c r="GM169" s="22"/>
      <c r="GN169" s="22"/>
      <c r="GO169" s="22"/>
      <c r="GP169" s="22"/>
      <c r="GQ169" s="22"/>
      <c r="GR169" s="22"/>
      <c r="GS169" s="22"/>
      <c r="GT169" s="22"/>
      <c r="GU169" s="22"/>
      <c r="GV169" s="22"/>
      <c r="GW169" s="22"/>
      <c r="GX169" s="22"/>
      <c r="GY169" s="22"/>
      <c r="GZ169" s="22"/>
      <c r="HA169" s="22"/>
      <c r="HB169" s="22"/>
      <c r="HC169" s="22"/>
      <c r="HD169" s="22"/>
      <c r="HE169" s="22"/>
      <c r="HF169" s="22"/>
      <c r="HG169" s="22"/>
      <c r="HH169" s="22"/>
      <c r="HI169" s="22"/>
      <c r="HJ169" s="22"/>
      <c r="HK169" s="22"/>
      <c r="HL169" s="22"/>
      <c r="HM169" s="22"/>
      <c r="HN169" s="22"/>
      <c r="HO169" s="22"/>
      <c r="HP169" s="22"/>
    </row>
    <row r="170" spans="1:224" ht="22" thickTop="1" thickBot="1">
      <c r="A170" s="1" t="s">
        <v>7</v>
      </c>
      <c r="B170" s="2">
        <f t="shared" ref="B170:Y170" si="558">B10</f>
        <v>58649</v>
      </c>
      <c r="C170" s="2">
        <f t="shared" si="558"/>
        <v>61327</v>
      </c>
      <c r="D170" s="2">
        <f t="shared" si="558"/>
        <v>59773</v>
      </c>
      <c r="E170" s="2">
        <f t="shared" si="558"/>
        <v>59404</v>
      </c>
      <c r="F170" s="2">
        <f t="shared" si="558"/>
        <v>59052</v>
      </c>
      <c r="G170" s="2">
        <f t="shared" si="558"/>
        <v>59460</v>
      </c>
      <c r="H170" s="2">
        <f t="shared" si="558"/>
        <v>59657</v>
      </c>
      <c r="I170" s="2">
        <f t="shared" si="558"/>
        <v>60709</v>
      </c>
      <c r="J170" s="2">
        <f t="shared" si="558"/>
        <v>62141</v>
      </c>
      <c r="K170" s="2">
        <f t="shared" si="558"/>
        <v>63543</v>
      </c>
      <c r="L170" s="2">
        <f t="shared" si="558"/>
        <v>65702</v>
      </c>
      <c r="M170" s="2">
        <f t="shared" si="558"/>
        <v>67951</v>
      </c>
      <c r="N170" s="2">
        <f t="shared" si="558"/>
        <v>70454</v>
      </c>
      <c r="O170" s="2">
        <f t="shared" si="558"/>
        <v>72775</v>
      </c>
      <c r="P170" s="2">
        <f t="shared" si="558"/>
        <v>76157</v>
      </c>
      <c r="Q170" s="2">
        <f t="shared" si="558"/>
        <v>79493</v>
      </c>
      <c r="R170" s="2">
        <f t="shared" si="558"/>
        <v>82320</v>
      </c>
      <c r="S170" s="2">
        <f t="shared" si="558"/>
        <v>84216</v>
      </c>
      <c r="T170" s="2">
        <f t="shared" si="558"/>
        <v>85957</v>
      </c>
      <c r="U170" s="2">
        <f t="shared" si="558"/>
        <v>86848</v>
      </c>
      <c r="V170" s="2">
        <f t="shared" si="558"/>
        <v>86729</v>
      </c>
      <c r="W170" s="2">
        <f t="shared" si="558"/>
        <v>85647</v>
      </c>
      <c r="X170" s="2">
        <f t="shared" si="558"/>
        <v>84648</v>
      </c>
      <c r="Y170" s="2">
        <f t="shared" si="558"/>
        <v>84404</v>
      </c>
      <c r="AB170" s="1" t="str">
        <f t="shared" si="505"/>
        <v>40 - 44</v>
      </c>
      <c r="AC170" s="10">
        <f t="shared" si="507"/>
        <v>33184006.682782006</v>
      </c>
      <c r="AD170" s="10">
        <f t="shared" si="507"/>
        <v>38659285.724555902</v>
      </c>
      <c r="AE170" s="10">
        <f t="shared" si="507"/>
        <v>38546213.16463761</v>
      </c>
      <c r="AF170" s="10">
        <f t="shared" si="507"/>
        <v>37110215.496180125</v>
      </c>
      <c r="AG170" s="10">
        <f t="shared" si="507"/>
        <v>35893329.857636437</v>
      </c>
      <c r="AH170" s="10">
        <f t="shared" si="530"/>
        <v>37613277.883548208</v>
      </c>
      <c r="AI170" s="10">
        <f t="shared" si="508"/>
        <v>39037090.058071606</v>
      </c>
      <c r="AJ170" s="10">
        <f t="shared" si="509"/>
        <v>41826995.818728335</v>
      </c>
      <c r="AK170" s="10">
        <f t="shared" si="510"/>
        <v>40846512.558524303</v>
      </c>
      <c r="AL170" s="10">
        <f t="shared" si="511"/>
        <v>42862495.138399415</v>
      </c>
      <c r="AM170" s="10">
        <f t="shared" si="512"/>
        <v>49223512.531351984</v>
      </c>
      <c r="AN170" s="10">
        <f t="shared" si="513"/>
        <v>54908075.705444813</v>
      </c>
      <c r="AO170" s="10">
        <f t="shared" si="514"/>
        <v>59823087.546844296</v>
      </c>
      <c r="AP170" s="10">
        <f t="shared" si="515"/>
        <v>62173513.720073342</v>
      </c>
      <c r="AQ170" s="10">
        <f t="shared" si="516"/>
        <v>69763806.203408226</v>
      </c>
      <c r="AR170" s="10">
        <f t="shared" si="517"/>
        <v>75224130.013870806</v>
      </c>
      <c r="AS170" s="10">
        <f t="shared" si="518"/>
        <v>82864338.559418753</v>
      </c>
      <c r="AT170" s="10">
        <f t="shared" si="519"/>
        <v>83614136.126427367</v>
      </c>
      <c r="AU170" s="10">
        <f t="shared" si="520"/>
        <v>90221245.787774175</v>
      </c>
      <c r="AV170" s="10">
        <f t="shared" si="521"/>
        <v>92859905.308621317</v>
      </c>
      <c r="AW170" s="10">
        <f t="shared" si="522"/>
        <v>94339639.00694856</v>
      </c>
      <c r="AX170" s="10">
        <f t="shared" si="523"/>
        <v>92075091.16616109</v>
      </c>
      <c r="AY170" s="10">
        <f t="shared" si="524"/>
        <v>89468012.180485442</v>
      </c>
      <c r="AZ170" s="10">
        <f t="shared" si="525"/>
        <v>87740100.602055311</v>
      </c>
      <c r="BF170" s="1" t="s">
        <v>7</v>
      </c>
      <c r="BG170" s="10">
        <f t="shared" ref="BG170:BK170" si="559">(BG30+BG50+BG70+BG90+BG110+BG130)/6</f>
        <v>565.80686256853494</v>
      </c>
      <c r="BH170" s="10">
        <f t="shared" si="559"/>
        <v>630.37953470014679</v>
      </c>
      <c r="BI170" s="10">
        <f t="shared" si="559"/>
        <v>644.87666947681407</v>
      </c>
      <c r="BJ170" s="10">
        <f t="shared" si="559"/>
        <v>624.70903468083168</v>
      </c>
      <c r="BK170" s="10">
        <f t="shared" si="559"/>
        <v>607.82581212552384</v>
      </c>
      <c r="BL170" s="10">
        <f t="shared" ref="BL170:BQ170" si="560">(BL30+BL50+BL70+BL90+BL110+BL130)/6</f>
        <v>632.58119548516993</v>
      </c>
      <c r="BM170" s="10">
        <f t="shared" si="560"/>
        <v>654.35891945742503</v>
      </c>
      <c r="BN170" s="10">
        <f t="shared" si="560"/>
        <v>688.97520662057252</v>
      </c>
      <c r="BO170" s="10">
        <f t="shared" si="560"/>
        <v>657.3198461325743</v>
      </c>
      <c r="BP170" s="10">
        <f t="shared" si="560"/>
        <v>674.54314619075922</v>
      </c>
      <c r="BQ170" s="10">
        <f t="shared" si="560"/>
        <v>749.19351817832001</v>
      </c>
      <c r="BR170" s="10">
        <f t="shared" ref="BR170:CD170" si="561">(BR30+BR50+BR70+BR90+BR110+BR130)/6</f>
        <v>808.05397573905918</v>
      </c>
      <c r="BS170" s="10">
        <f t="shared" si="561"/>
        <v>849.10846150458872</v>
      </c>
      <c r="BT170" s="10">
        <f t="shared" si="561"/>
        <v>854.3251627629453</v>
      </c>
      <c r="BU170" s="10">
        <f t="shared" si="561"/>
        <v>916.05244696361763</v>
      </c>
      <c r="BV170" s="10">
        <f t="shared" si="561"/>
        <v>946.29879377895929</v>
      </c>
      <c r="BW170" s="10">
        <f t="shared" si="561"/>
        <v>1006.6124703525115</v>
      </c>
      <c r="BX170" s="10">
        <f t="shared" si="561"/>
        <v>992.85333103480764</v>
      </c>
      <c r="BY170" s="10">
        <f t="shared" si="561"/>
        <v>1049.6090578751489</v>
      </c>
      <c r="BZ170" s="10">
        <f t="shared" si="561"/>
        <v>1069.2233017297037</v>
      </c>
      <c r="CA170" s="10">
        <f t="shared" si="561"/>
        <v>1087.7519515611682</v>
      </c>
      <c r="CB170" s="10">
        <f t="shared" si="561"/>
        <v>1075.053313789871</v>
      </c>
      <c r="CC170" s="10">
        <f t="shared" si="561"/>
        <v>1056.9418318269238</v>
      </c>
      <c r="CD170" s="10">
        <f t="shared" si="561"/>
        <v>1039.5253850771919</v>
      </c>
      <c r="CE170" s="22"/>
      <c r="CF170" s="22"/>
      <c r="CG170" s="22"/>
      <c r="CH170" s="22"/>
      <c r="CI170" s="22"/>
      <c r="CJ170" s="22"/>
      <c r="CK170" s="22"/>
      <c r="CL170" s="22"/>
      <c r="CM170" s="22"/>
      <c r="CN170" s="38"/>
      <c r="CO170" s="38"/>
      <c r="CP170" s="38"/>
      <c r="CQ170" s="38"/>
      <c r="CR170" s="38"/>
      <c r="CS170" s="38"/>
      <c r="CT170" s="38"/>
      <c r="CU170" s="38"/>
      <c r="CV170" s="38"/>
      <c r="CW170" s="38"/>
      <c r="CX170" s="38"/>
      <c r="CY170" s="38"/>
      <c r="CZ170" s="38"/>
      <c r="DA170" s="38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  <c r="EM170" s="22"/>
      <c r="GF170" s="22"/>
      <c r="GG170" s="22"/>
      <c r="GH170" s="22"/>
      <c r="GI170" s="22"/>
      <c r="GJ170" s="22"/>
      <c r="GK170" s="22"/>
      <c r="GL170" s="22"/>
      <c r="GM170" s="22"/>
      <c r="GN170" s="22"/>
      <c r="GO170" s="22"/>
      <c r="GP170" s="22"/>
      <c r="GQ170" s="22"/>
      <c r="GR170" s="22"/>
      <c r="GS170" s="22"/>
      <c r="GT170" s="22"/>
      <c r="GU170" s="22"/>
      <c r="GV170" s="22"/>
      <c r="GW170" s="22"/>
      <c r="GX170" s="22"/>
      <c r="GY170" s="22"/>
      <c r="GZ170" s="22"/>
      <c r="HA170" s="22"/>
      <c r="HB170" s="22"/>
      <c r="HC170" s="22"/>
      <c r="HD170" s="22"/>
      <c r="HE170" s="22"/>
      <c r="HF170" s="22"/>
      <c r="HG170" s="22"/>
      <c r="HH170" s="22"/>
      <c r="HI170" s="22"/>
      <c r="HJ170" s="22"/>
      <c r="HK170" s="22"/>
      <c r="HL170" s="22"/>
      <c r="HM170" s="22"/>
      <c r="HN170" s="22"/>
      <c r="HO170" s="22"/>
      <c r="HP170" s="22"/>
    </row>
    <row r="171" spans="1:224" ht="22" thickTop="1" thickBot="1">
      <c r="A171" s="1" t="s">
        <v>8</v>
      </c>
      <c r="B171" s="2">
        <f t="shared" ref="B171:Y171" si="562">B11</f>
        <v>58006</v>
      </c>
      <c r="C171" s="2">
        <f t="shared" si="562"/>
        <v>55871</v>
      </c>
      <c r="D171" s="2">
        <f t="shared" si="562"/>
        <v>56946</v>
      </c>
      <c r="E171" s="2">
        <f t="shared" si="562"/>
        <v>57168</v>
      </c>
      <c r="F171" s="2">
        <f t="shared" si="562"/>
        <v>57548</v>
      </c>
      <c r="G171" s="2">
        <f t="shared" si="562"/>
        <v>58158</v>
      </c>
      <c r="H171" s="2">
        <f t="shared" si="562"/>
        <v>60853</v>
      </c>
      <c r="I171" s="2">
        <f t="shared" si="562"/>
        <v>59460</v>
      </c>
      <c r="J171" s="2">
        <f t="shared" si="562"/>
        <v>59264</v>
      </c>
      <c r="K171" s="2">
        <f t="shared" si="562"/>
        <v>58942</v>
      </c>
      <c r="L171" s="2">
        <f t="shared" si="562"/>
        <v>59385</v>
      </c>
      <c r="M171" s="2">
        <f t="shared" si="562"/>
        <v>59597</v>
      </c>
      <c r="N171" s="2">
        <f t="shared" si="562"/>
        <v>60670</v>
      </c>
      <c r="O171" s="2">
        <f t="shared" si="562"/>
        <v>62216</v>
      </c>
      <c r="P171" s="2">
        <f t="shared" si="562"/>
        <v>64123</v>
      </c>
      <c r="Q171" s="2">
        <f t="shared" si="562"/>
        <v>66633</v>
      </c>
      <c r="R171" s="2">
        <f t="shared" si="562"/>
        <v>69290</v>
      </c>
      <c r="S171" s="2">
        <f t="shared" si="562"/>
        <v>72049</v>
      </c>
      <c r="T171" s="2">
        <f t="shared" si="562"/>
        <v>74567</v>
      </c>
      <c r="U171" s="2">
        <f t="shared" si="562"/>
        <v>77663</v>
      </c>
      <c r="V171" s="2">
        <f t="shared" si="562"/>
        <v>80739</v>
      </c>
      <c r="W171" s="2">
        <f t="shared" si="562"/>
        <v>83432</v>
      </c>
      <c r="X171" s="2">
        <f t="shared" si="562"/>
        <v>84844</v>
      </c>
      <c r="Y171" s="2">
        <f t="shared" si="562"/>
        <v>87015</v>
      </c>
      <c r="AB171" s="1" t="str">
        <f t="shared" si="505"/>
        <v>45 - 49</v>
      </c>
      <c r="AC171" s="10">
        <f t="shared" si="507"/>
        <v>40253920.385888182</v>
      </c>
      <c r="AD171" s="10">
        <f t="shared" si="507"/>
        <v>43111507.984463595</v>
      </c>
      <c r="AE171" s="10">
        <f t="shared" si="507"/>
        <v>44837434.605601475</v>
      </c>
      <c r="AF171" s="10">
        <f t="shared" si="507"/>
        <v>43468119.328674622</v>
      </c>
      <c r="AG171" s="10">
        <f t="shared" si="507"/>
        <v>42414798.721896417</v>
      </c>
      <c r="AH171" s="10">
        <f t="shared" si="530"/>
        <v>44413843.727001593</v>
      </c>
      <c r="AI171" s="10">
        <f t="shared" si="508"/>
        <v>47828035.324653395</v>
      </c>
      <c r="AJ171" s="10">
        <f t="shared" si="509"/>
        <v>48922289.734050415</v>
      </c>
      <c r="AK171" s="10">
        <f t="shared" si="510"/>
        <v>46221183.702182099</v>
      </c>
      <c r="AL171" s="10">
        <f t="shared" si="511"/>
        <v>46839262.546617568</v>
      </c>
      <c r="AM171" s="10">
        <f t="shared" si="512"/>
        <v>52007819.5766505</v>
      </c>
      <c r="AN171" s="10">
        <f t="shared" si="513"/>
        <v>55824904.856808893</v>
      </c>
      <c r="AO171" s="10">
        <f t="shared" si="514"/>
        <v>59189169.177253217</v>
      </c>
      <c r="AP171" s="10">
        <f t="shared" si="515"/>
        <v>60505554.332060337</v>
      </c>
      <c r="AQ171" s="10">
        <f t="shared" si="516"/>
        <v>66229807.932101972</v>
      </c>
      <c r="AR171" s="10">
        <f t="shared" si="517"/>
        <v>70412438.227758229</v>
      </c>
      <c r="AS171" s="10">
        <f t="shared" si="518"/>
        <v>77150355.153964728</v>
      </c>
      <c r="AT171" s="10">
        <f t="shared" si="519"/>
        <v>78410075.89219366</v>
      </c>
      <c r="AU171" s="10">
        <f t="shared" si="520"/>
        <v>85076712.781432971</v>
      </c>
      <c r="AV171" s="10">
        <f t="shared" si="521"/>
        <v>89616994.297978014</v>
      </c>
      <c r="AW171" s="10">
        <f t="shared" si="522"/>
        <v>94250727.33487919</v>
      </c>
      <c r="AX171" s="10">
        <f t="shared" si="523"/>
        <v>96257400.653088987</v>
      </c>
      <c r="AY171" s="10">
        <f t="shared" si="524"/>
        <v>96237358.748933643</v>
      </c>
      <c r="AZ171" s="10">
        <f t="shared" si="525"/>
        <v>97073501.870283037</v>
      </c>
      <c r="BF171" s="1" t="s">
        <v>8</v>
      </c>
      <c r="BG171" s="10">
        <f t="shared" ref="BG171:BK171" si="563">(BG31+BG51+BG71+BG91+BG111+BG131)/6</f>
        <v>693.961320999348</v>
      </c>
      <c r="BH171" s="10">
        <f t="shared" si="563"/>
        <v>771.62585213193961</v>
      </c>
      <c r="BI171" s="10">
        <f t="shared" si="563"/>
        <v>787.3675869350169</v>
      </c>
      <c r="BJ171" s="10">
        <f t="shared" si="563"/>
        <v>760.35753093819312</v>
      </c>
      <c r="BK171" s="10">
        <f t="shared" si="563"/>
        <v>737.03341075096296</v>
      </c>
      <c r="BL171" s="10">
        <f t="shared" ref="BL171:BQ171" si="564">(BL31+BL51+BL71+BL91+BL111+BL131)/6</f>
        <v>763.67556874379432</v>
      </c>
      <c r="BM171" s="10">
        <f t="shared" si="564"/>
        <v>785.96018807048779</v>
      </c>
      <c r="BN171" s="10">
        <f t="shared" si="564"/>
        <v>822.77648392281219</v>
      </c>
      <c r="BO171" s="10">
        <f t="shared" si="564"/>
        <v>779.92008136781351</v>
      </c>
      <c r="BP171" s="10">
        <f t="shared" si="564"/>
        <v>794.66700394655027</v>
      </c>
      <c r="BQ171" s="10">
        <f t="shared" si="564"/>
        <v>875.77367309338217</v>
      </c>
      <c r="BR171" s="10">
        <f t="shared" ref="BR171:CD171" si="565">(BR31+BR51+BR71+BR91+BR111+BR131)/6</f>
        <v>936.70662712567571</v>
      </c>
      <c r="BS171" s="10">
        <f t="shared" si="565"/>
        <v>975.59204182055737</v>
      </c>
      <c r="BT171" s="10">
        <f t="shared" si="565"/>
        <v>972.50794541693995</v>
      </c>
      <c r="BU171" s="10">
        <f t="shared" si="565"/>
        <v>1032.855729334279</v>
      </c>
      <c r="BV171" s="10">
        <f t="shared" si="565"/>
        <v>1056.7202171260221</v>
      </c>
      <c r="BW171" s="10">
        <f t="shared" si="565"/>
        <v>1113.4414079082801</v>
      </c>
      <c r="BX171" s="10">
        <f t="shared" si="565"/>
        <v>1088.2881912614146</v>
      </c>
      <c r="BY171" s="10">
        <f t="shared" si="565"/>
        <v>1140.9432159190121</v>
      </c>
      <c r="BZ171" s="10">
        <f t="shared" si="565"/>
        <v>1153.9213563470123</v>
      </c>
      <c r="CA171" s="10">
        <f t="shared" si="565"/>
        <v>1167.3506896899787</v>
      </c>
      <c r="CB171" s="10">
        <f t="shared" si="565"/>
        <v>1153.7228000418183</v>
      </c>
      <c r="CC171" s="10">
        <f t="shared" si="565"/>
        <v>1134.2859689422191</v>
      </c>
      <c r="CD171" s="10">
        <f t="shared" si="565"/>
        <v>1115.5950338479922</v>
      </c>
      <c r="CE171" s="22"/>
      <c r="CF171" s="22"/>
      <c r="CG171" s="22"/>
      <c r="CH171" s="22"/>
      <c r="CI171" s="22"/>
      <c r="CJ171" s="22"/>
      <c r="CK171" s="22"/>
      <c r="CL171" s="22"/>
      <c r="CM171" s="22"/>
      <c r="CN171" s="38"/>
      <c r="CO171" s="38"/>
      <c r="CP171" s="38"/>
      <c r="CQ171" s="38"/>
      <c r="CR171" s="38"/>
      <c r="CS171" s="38"/>
      <c r="CT171" s="38"/>
      <c r="CU171" s="38"/>
      <c r="CV171" s="38"/>
      <c r="CW171" s="38"/>
      <c r="CX171" s="38"/>
      <c r="CY171" s="38"/>
      <c r="CZ171" s="38"/>
      <c r="DA171" s="38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  <c r="EM171" s="22"/>
      <c r="GF171" s="22"/>
      <c r="GG171" s="22"/>
      <c r="GH171" s="22"/>
      <c r="GI171" s="22"/>
      <c r="GJ171" s="22"/>
      <c r="GK171" s="22"/>
      <c r="GL171" s="22"/>
      <c r="GM171" s="22"/>
      <c r="GN171" s="22"/>
      <c r="GO171" s="22"/>
      <c r="GP171" s="22"/>
      <c r="GQ171" s="22"/>
      <c r="GR171" s="22"/>
      <c r="GS171" s="22"/>
      <c r="GT171" s="22"/>
      <c r="GU171" s="22"/>
      <c r="GV171" s="22"/>
      <c r="GW171" s="22"/>
      <c r="GX171" s="22"/>
      <c r="GY171" s="22"/>
      <c r="GZ171" s="22"/>
      <c r="HA171" s="22"/>
      <c r="HB171" s="22"/>
      <c r="HC171" s="22"/>
      <c r="HD171" s="22"/>
      <c r="HE171" s="22"/>
      <c r="HF171" s="22"/>
      <c r="HG171" s="22"/>
      <c r="HH171" s="22"/>
      <c r="HI171" s="22"/>
      <c r="HJ171" s="22"/>
      <c r="HK171" s="22"/>
      <c r="HL171" s="22"/>
      <c r="HM171" s="22"/>
      <c r="HN171" s="22"/>
      <c r="HO171" s="22"/>
      <c r="HP171" s="22"/>
    </row>
    <row r="172" spans="1:224" ht="22" thickTop="1" thickBot="1">
      <c r="A172" s="1" t="s">
        <v>9</v>
      </c>
      <c r="B172" s="2">
        <f t="shared" ref="B172:Y172" si="566">B12</f>
        <v>51722</v>
      </c>
      <c r="C172" s="2">
        <f t="shared" si="566"/>
        <v>53306</v>
      </c>
      <c r="D172" s="2">
        <f t="shared" si="566"/>
        <v>55490</v>
      </c>
      <c r="E172" s="2">
        <f t="shared" si="566"/>
        <v>57096</v>
      </c>
      <c r="F172" s="2">
        <f t="shared" si="566"/>
        <v>57817</v>
      </c>
      <c r="G172" s="2">
        <f t="shared" si="566"/>
        <v>57339</v>
      </c>
      <c r="H172" s="2">
        <f t="shared" si="566"/>
        <v>55191</v>
      </c>
      <c r="I172" s="2">
        <f t="shared" si="566"/>
        <v>56217</v>
      </c>
      <c r="J172" s="2">
        <f t="shared" si="566"/>
        <v>56538</v>
      </c>
      <c r="K172" s="2">
        <f t="shared" si="566"/>
        <v>57013</v>
      </c>
      <c r="L172" s="2">
        <f t="shared" si="566"/>
        <v>57674</v>
      </c>
      <c r="M172" s="2">
        <f t="shared" si="566"/>
        <v>60426</v>
      </c>
      <c r="N172" s="2">
        <f t="shared" si="566"/>
        <v>59015</v>
      </c>
      <c r="O172" s="2">
        <f t="shared" si="566"/>
        <v>58872</v>
      </c>
      <c r="P172" s="2">
        <f t="shared" si="566"/>
        <v>58819</v>
      </c>
      <c r="Q172" s="2">
        <f t="shared" si="566"/>
        <v>59594</v>
      </c>
      <c r="R172" s="2">
        <f t="shared" si="566"/>
        <v>60006</v>
      </c>
      <c r="S172" s="2">
        <f t="shared" si="566"/>
        <v>61412</v>
      </c>
      <c r="T172" s="2">
        <f t="shared" si="566"/>
        <v>63252</v>
      </c>
      <c r="U172" s="2">
        <f t="shared" si="566"/>
        <v>65050</v>
      </c>
      <c r="V172" s="2">
        <f t="shared" si="566"/>
        <v>67583</v>
      </c>
      <c r="W172" s="2">
        <f t="shared" si="566"/>
        <v>70118</v>
      </c>
      <c r="X172" s="2">
        <f t="shared" si="566"/>
        <v>72533</v>
      </c>
      <c r="Y172" s="2">
        <f t="shared" si="566"/>
        <v>75012</v>
      </c>
      <c r="AB172" s="1" t="str">
        <f t="shared" si="505"/>
        <v>50 - 54</v>
      </c>
      <c r="AC172" s="10">
        <f t="shared" si="507"/>
        <v>44816107.848347142</v>
      </c>
      <c r="AD172" s="10">
        <f t="shared" si="507"/>
        <v>51490892.254162252</v>
      </c>
      <c r="AE172" s="10">
        <f t="shared" si="507"/>
        <v>54823406.472664744</v>
      </c>
      <c r="AF172" s="10">
        <f t="shared" si="507"/>
        <v>54589009.573203593</v>
      </c>
      <c r="AG172" s="10">
        <f t="shared" si="507"/>
        <v>53677292.108414777</v>
      </c>
      <c r="AH172" s="10">
        <f t="shared" si="530"/>
        <v>55233759.034298629</v>
      </c>
      <c r="AI172" s="10">
        <f t="shared" si="508"/>
        <v>54766275.798584476</v>
      </c>
      <c r="AJ172" s="10">
        <f t="shared" si="509"/>
        <v>58419691.210994922</v>
      </c>
      <c r="AK172" s="10">
        <f t="shared" si="510"/>
        <v>55679190.295127645</v>
      </c>
      <c r="AL172" s="10">
        <f t="shared" si="511"/>
        <v>57152743.656892598</v>
      </c>
      <c r="AM172" s="10">
        <f t="shared" si="512"/>
        <v>63600213.634035908</v>
      </c>
      <c r="AN172" s="10">
        <f t="shared" si="513"/>
        <v>71072120.862802684</v>
      </c>
      <c r="AO172" s="10">
        <f t="shared" si="514"/>
        <v>72011358.079863146</v>
      </c>
      <c r="AP172" s="10">
        <f t="shared" si="515"/>
        <v>71238220.205579281</v>
      </c>
      <c r="AQ172" s="10">
        <f t="shared" si="516"/>
        <v>75088250.539904982</v>
      </c>
      <c r="AR172" s="10">
        <f t="shared" si="517"/>
        <v>77188907.24790214</v>
      </c>
      <c r="AS172" s="10">
        <f t="shared" si="518"/>
        <v>81060124.431632206</v>
      </c>
      <c r="AT172" s="10">
        <f t="shared" si="519"/>
        <v>80086729.845332339</v>
      </c>
      <c r="AU172" s="10">
        <f t="shared" si="520"/>
        <v>85204620.353808001</v>
      </c>
      <c r="AV172" s="10">
        <f t="shared" si="521"/>
        <v>87079870.168805107</v>
      </c>
      <c r="AW172" s="10">
        <f t="shared" si="522"/>
        <v>89652104.699236736</v>
      </c>
      <c r="AX172" s="10">
        <f t="shared" si="523"/>
        <v>91929029.367360368</v>
      </c>
      <c r="AY172" s="10">
        <f t="shared" si="524"/>
        <v>93493168.780053452</v>
      </c>
      <c r="AZ172" s="10">
        <f t="shared" si="525"/>
        <v>95095287.666196197</v>
      </c>
      <c r="BF172" s="1" t="s">
        <v>9</v>
      </c>
      <c r="BG172" s="10">
        <f t="shared" ref="BG172:BK172" si="567">(BG32+BG52+BG72+BG92+BG112+BG132)/6</f>
        <v>866.48056626478376</v>
      </c>
      <c r="BH172" s="10">
        <f t="shared" si="567"/>
        <v>965.94927877091231</v>
      </c>
      <c r="BI172" s="10">
        <f t="shared" si="567"/>
        <v>987.98714133474039</v>
      </c>
      <c r="BJ172" s="10">
        <f t="shared" si="567"/>
        <v>956.09166269447235</v>
      </c>
      <c r="BK172" s="10">
        <f t="shared" si="567"/>
        <v>928.39981507886569</v>
      </c>
      <c r="BL172" s="10">
        <f t="shared" ref="BL172:BQ172" si="568">(BL32+BL52+BL72+BL92+BL112+BL132)/6</f>
        <v>963.28430970715624</v>
      </c>
      <c r="BM172" s="10">
        <f t="shared" si="568"/>
        <v>992.3044662822648</v>
      </c>
      <c r="BN172" s="10">
        <f t="shared" si="568"/>
        <v>1039.1819416012047</v>
      </c>
      <c r="BO172" s="10">
        <f t="shared" si="568"/>
        <v>984.81004448561407</v>
      </c>
      <c r="BP172" s="10">
        <f t="shared" si="568"/>
        <v>1002.4510840842019</v>
      </c>
      <c r="BQ172" s="10">
        <f t="shared" si="568"/>
        <v>1102.7536434794865</v>
      </c>
      <c r="BR172" s="10">
        <f t="shared" ref="BR172:CD172" si="569">(BR32+BR52+BR72+BR92+BR112+BR132)/6</f>
        <v>1176.1844382021429</v>
      </c>
      <c r="BS172" s="10">
        <f t="shared" si="569"/>
        <v>1220.2212671331552</v>
      </c>
      <c r="BT172" s="10">
        <f t="shared" si="569"/>
        <v>1210.052660102923</v>
      </c>
      <c r="BU172" s="10">
        <f t="shared" si="569"/>
        <v>1276.5985572672942</v>
      </c>
      <c r="BV172" s="10">
        <f t="shared" si="569"/>
        <v>1295.2462873427214</v>
      </c>
      <c r="BW172" s="10">
        <f t="shared" si="569"/>
        <v>1350.8669871618206</v>
      </c>
      <c r="BX172" s="10">
        <f t="shared" si="569"/>
        <v>1304.0892634229847</v>
      </c>
      <c r="BY172" s="10">
        <f t="shared" si="569"/>
        <v>1347.0660272214002</v>
      </c>
      <c r="BZ172" s="10">
        <f t="shared" si="569"/>
        <v>1338.6605713882416</v>
      </c>
      <c r="CA172" s="10">
        <f t="shared" si="569"/>
        <v>1326.5481659476013</v>
      </c>
      <c r="CB172" s="10">
        <f t="shared" si="569"/>
        <v>1311.0617725457139</v>
      </c>
      <c r="CC172" s="10">
        <f t="shared" si="569"/>
        <v>1288.9742431728102</v>
      </c>
      <c r="CD172" s="10">
        <f t="shared" si="569"/>
        <v>1267.7343313895935</v>
      </c>
      <c r="CE172" s="22"/>
      <c r="CF172" s="22"/>
      <c r="CG172" s="22"/>
      <c r="CH172" s="22"/>
      <c r="CI172" s="22"/>
      <c r="CJ172" s="22"/>
      <c r="CK172" s="22"/>
      <c r="CL172" s="22"/>
      <c r="CM172" s="22"/>
      <c r="CN172" s="38"/>
      <c r="CO172" s="38"/>
      <c r="CP172" s="38"/>
      <c r="CQ172" s="38"/>
      <c r="CR172" s="38"/>
      <c r="CS172" s="38"/>
      <c r="CT172" s="38"/>
      <c r="CU172" s="38"/>
      <c r="CV172" s="38"/>
      <c r="CW172" s="38"/>
      <c r="CX172" s="38"/>
      <c r="CY172" s="38"/>
      <c r="CZ172" s="38"/>
      <c r="DA172" s="38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  <c r="EM172" s="22"/>
      <c r="GF172" s="22"/>
      <c r="GG172" s="22"/>
      <c r="GH172" s="22"/>
      <c r="GI172" s="22"/>
      <c r="GJ172" s="22"/>
      <c r="GK172" s="22"/>
      <c r="GL172" s="22"/>
      <c r="GM172" s="22"/>
      <c r="GN172" s="22"/>
      <c r="GO172" s="22"/>
      <c r="GP172" s="22"/>
      <c r="GQ172" s="22"/>
      <c r="GR172" s="22"/>
      <c r="GS172" s="22"/>
      <c r="GT172" s="22"/>
      <c r="GU172" s="22"/>
      <c r="GV172" s="22"/>
      <c r="GW172" s="22"/>
      <c r="GX172" s="22"/>
      <c r="GY172" s="22"/>
      <c r="GZ172" s="22"/>
      <c r="HA172" s="22"/>
      <c r="HB172" s="22"/>
      <c r="HC172" s="22"/>
      <c r="HD172" s="22"/>
      <c r="HE172" s="22"/>
      <c r="HF172" s="22"/>
      <c r="HG172" s="22"/>
      <c r="HH172" s="22"/>
      <c r="HI172" s="22"/>
      <c r="HJ172" s="22"/>
      <c r="HK172" s="22"/>
      <c r="HL172" s="22"/>
      <c r="HM172" s="22"/>
      <c r="HN172" s="22"/>
      <c r="HO172" s="22"/>
      <c r="HP172" s="22"/>
    </row>
    <row r="173" spans="1:224" ht="22" thickTop="1" thickBot="1">
      <c r="A173" s="1" t="s">
        <v>10</v>
      </c>
      <c r="B173" s="2">
        <f t="shared" ref="B173:Y173" si="570">B13</f>
        <v>48687</v>
      </c>
      <c r="C173" s="2">
        <f t="shared" si="570"/>
        <v>47911</v>
      </c>
      <c r="D173" s="2">
        <f t="shared" si="570"/>
        <v>47612</v>
      </c>
      <c r="E173" s="2">
        <f t="shared" si="570"/>
        <v>47865</v>
      </c>
      <c r="F173" s="2">
        <f t="shared" si="570"/>
        <v>49111</v>
      </c>
      <c r="G173" s="2">
        <f t="shared" si="570"/>
        <v>50630</v>
      </c>
      <c r="H173" s="2">
        <f t="shared" si="570"/>
        <v>52256</v>
      </c>
      <c r="I173" s="2">
        <f t="shared" si="570"/>
        <v>54462</v>
      </c>
      <c r="J173" s="2">
        <f t="shared" si="570"/>
        <v>56055</v>
      </c>
      <c r="K173" s="2">
        <f t="shared" si="570"/>
        <v>56849</v>
      </c>
      <c r="L173" s="2">
        <f t="shared" si="570"/>
        <v>56483</v>
      </c>
      <c r="M173" s="2">
        <f t="shared" si="570"/>
        <v>54387</v>
      </c>
      <c r="N173" s="2">
        <f t="shared" si="570"/>
        <v>55292</v>
      </c>
      <c r="O173" s="2">
        <f t="shared" si="570"/>
        <v>55642</v>
      </c>
      <c r="P173" s="2">
        <f t="shared" si="570"/>
        <v>56311</v>
      </c>
      <c r="Q173" s="2">
        <f t="shared" si="570"/>
        <v>57147</v>
      </c>
      <c r="R173" s="2">
        <f t="shared" si="570"/>
        <v>59920</v>
      </c>
      <c r="S173" s="2">
        <f t="shared" si="570"/>
        <v>58809</v>
      </c>
      <c r="T173" s="2">
        <f t="shared" si="570"/>
        <v>58866</v>
      </c>
      <c r="U173" s="2">
        <f t="shared" si="570"/>
        <v>58953</v>
      </c>
      <c r="V173" s="2">
        <f t="shared" si="570"/>
        <v>59612</v>
      </c>
      <c r="W173" s="2">
        <f t="shared" si="570"/>
        <v>60108</v>
      </c>
      <c r="X173" s="2">
        <f t="shared" si="570"/>
        <v>61468</v>
      </c>
      <c r="Y173" s="2">
        <f t="shared" si="570"/>
        <v>63214</v>
      </c>
      <c r="AB173" s="1" t="str">
        <f t="shared" si="505"/>
        <v>55 - 59</v>
      </c>
      <c r="AC173" s="10">
        <f t="shared" si="507"/>
        <v>51755270.452141456</v>
      </c>
      <c r="AD173" s="10">
        <f t="shared" si="507"/>
        <v>57030244.52390705</v>
      </c>
      <c r="AE173" s="10">
        <f t="shared" si="507"/>
        <v>58233738.11699596</v>
      </c>
      <c r="AF173" s="10">
        <f t="shared" si="507"/>
        <v>56921380.986264981</v>
      </c>
      <c r="AG173" s="10">
        <f t="shared" si="507"/>
        <v>56987972.641494386</v>
      </c>
      <c r="AH173" s="10">
        <f t="shared" si="530"/>
        <v>61263931.131372459</v>
      </c>
      <c r="AI173" s="10">
        <f t="shared" si="508"/>
        <v>65472472.697753422</v>
      </c>
      <c r="AJ173" s="10">
        <f t="shared" si="509"/>
        <v>71839038.550444528</v>
      </c>
      <c r="AK173" s="10">
        <f t="shared" si="510"/>
        <v>70453499.067977056</v>
      </c>
      <c r="AL173" s="10">
        <f t="shared" si="511"/>
        <v>73138311.75985761</v>
      </c>
      <c r="AM173" s="10">
        <f t="shared" si="512"/>
        <v>80397239.2244481</v>
      </c>
      <c r="AN173" s="10">
        <f t="shared" si="513"/>
        <v>83054725.742585614</v>
      </c>
      <c r="AO173" s="10">
        <f t="shared" si="514"/>
        <v>88126634.369866833</v>
      </c>
      <c r="AP173" s="10">
        <f t="shared" si="515"/>
        <v>88489279.952518061</v>
      </c>
      <c r="AQ173" s="10">
        <f t="shared" si="516"/>
        <v>95077144.693995059</v>
      </c>
      <c r="AR173" s="10">
        <f t="shared" si="517"/>
        <v>98535197.695363477</v>
      </c>
      <c r="AS173" s="10">
        <f t="shared" si="518"/>
        <v>108474309.57793485</v>
      </c>
      <c r="AT173" s="10">
        <f t="shared" si="519"/>
        <v>103486186.93104874</v>
      </c>
      <c r="AU173" s="10">
        <f t="shared" si="520"/>
        <v>107766428.87838332</v>
      </c>
      <c r="AV173" s="10">
        <f t="shared" si="521"/>
        <v>108054291.64303793</v>
      </c>
      <c r="AW173" s="10">
        <f t="shared" si="522"/>
        <v>109127203.94803321</v>
      </c>
      <c r="AX173" s="10">
        <f t="shared" si="523"/>
        <v>108750620.57700251</v>
      </c>
      <c r="AY173" s="10">
        <f t="shared" si="524"/>
        <v>109337624.32861349</v>
      </c>
      <c r="AZ173" s="10">
        <f t="shared" si="525"/>
        <v>110590503.48189786</v>
      </c>
      <c r="BF173" s="1" t="s">
        <v>10</v>
      </c>
      <c r="BG173" s="10">
        <f t="shared" ref="BG173:BK173" si="571">(BG33+BG53+BG73+BG93+BG113+BG133)/6</f>
        <v>1063.0203227173877</v>
      </c>
      <c r="BH173" s="10">
        <f t="shared" si="571"/>
        <v>1190.3371777651698</v>
      </c>
      <c r="BI173" s="10">
        <f t="shared" si="571"/>
        <v>1223.0895177055356</v>
      </c>
      <c r="BJ173" s="10">
        <f t="shared" si="571"/>
        <v>1189.2067478588735</v>
      </c>
      <c r="BK173" s="10">
        <f t="shared" si="571"/>
        <v>1160.3912085173258</v>
      </c>
      <c r="BL173" s="10">
        <f t="shared" ref="BL173:BQ173" si="572">(BL33+BL53+BL73+BL93+BL113+BL133)/6</f>
        <v>1210.0322166970661</v>
      </c>
      <c r="BM173" s="10">
        <f t="shared" si="572"/>
        <v>1252.9178026973634</v>
      </c>
      <c r="BN173" s="10">
        <f t="shared" si="572"/>
        <v>1319.0672129272616</v>
      </c>
      <c r="BO173" s="10">
        <f t="shared" si="572"/>
        <v>1256.8637778606201</v>
      </c>
      <c r="BP173" s="10">
        <f t="shared" si="572"/>
        <v>1286.536469592387</v>
      </c>
      <c r="BQ173" s="10">
        <f t="shared" si="572"/>
        <v>1423.3882623877644</v>
      </c>
      <c r="BR173" s="10">
        <f t="shared" ref="BR173:CD173" si="573">(BR33+BR53+BR73+BR93+BR113+BR133)/6</f>
        <v>1527.1062155034404</v>
      </c>
      <c r="BS173" s="10">
        <f t="shared" si="573"/>
        <v>1593.8405984566816</v>
      </c>
      <c r="BT173" s="10">
        <f t="shared" si="573"/>
        <v>1590.3324818036388</v>
      </c>
      <c r="BU173" s="10">
        <f t="shared" si="573"/>
        <v>1688.4293422953785</v>
      </c>
      <c r="BV173" s="10">
        <f t="shared" si="573"/>
        <v>1724.2409521998263</v>
      </c>
      <c r="BW173" s="10">
        <f t="shared" si="573"/>
        <v>1810.318918189834</v>
      </c>
      <c r="BX173" s="10">
        <f t="shared" si="573"/>
        <v>1759.6998236842785</v>
      </c>
      <c r="BY173" s="10">
        <f t="shared" si="573"/>
        <v>1830.707520103002</v>
      </c>
      <c r="BZ173" s="10">
        <f t="shared" si="573"/>
        <v>1832.8887697494263</v>
      </c>
      <c r="CA173" s="10">
        <f t="shared" si="573"/>
        <v>1830.6247726637794</v>
      </c>
      <c r="CB173" s="10">
        <f t="shared" si="573"/>
        <v>1809.2536863146754</v>
      </c>
      <c r="CC173" s="10">
        <f t="shared" si="573"/>
        <v>1778.7730905286244</v>
      </c>
      <c r="CD173" s="10">
        <f t="shared" si="573"/>
        <v>1749.462199542789</v>
      </c>
      <c r="CE173" s="22"/>
      <c r="CF173" s="22"/>
      <c r="CG173" s="22"/>
      <c r="CH173" s="22"/>
      <c r="CI173" s="22"/>
      <c r="CJ173" s="22"/>
      <c r="CK173" s="22"/>
      <c r="CL173" s="22"/>
      <c r="CM173" s="22"/>
      <c r="CN173" s="38"/>
      <c r="CO173" s="38"/>
      <c r="CP173" s="38"/>
      <c r="CQ173" s="38"/>
      <c r="CR173" s="38"/>
      <c r="CS173" s="38"/>
      <c r="CT173" s="38"/>
      <c r="CU173" s="38"/>
      <c r="CV173" s="38"/>
      <c r="CW173" s="38"/>
      <c r="CX173" s="38"/>
      <c r="CY173" s="38"/>
      <c r="CZ173" s="38"/>
      <c r="DA173" s="38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  <c r="EM173" s="22"/>
      <c r="GF173" s="22"/>
      <c r="GG173" s="22"/>
      <c r="GH173" s="22"/>
      <c r="GI173" s="22"/>
      <c r="GJ173" s="22"/>
      <c r="GK173" s="22"/>
      <c r="GL173" s="22"/>
      <c r="GM173" s="22"/>
      <c r="GN173" s="22"/>
      <c r="GO173" s="22"/>
      <c r="GP173" s="22"/>
      <c r="GQ173" s="22"/>
      <c r="GR173" s="22"/>
      <c r="GS173" s="22"/>
      <c r="GT173" s="22"/>
      <c r="GU173" s="22"/>
      <c r="GV173" s="22"/>
      <c r="GW173" s="22"/>
      <c r="GX173" s="22"/>
      <c r="GY173" s="22"/>
      <c r="GZ173" s="22"/>
      <c r="HA173" s="22"/>
      <c r="HB173" s="22"/>
      <c r="HC173" s="22"/>
      <c r="HD173" s="22"/>
      <c r="HE173" s="22"/>
      <c r="HF173" s="22"/>
      <c r="HG173" s="22"/>
      <c r="HH173" s="22"/>
      <c r="HI173" s="22"/>
      <c r="HJ173" s="22"/>
      <c r="HK173" s="22"/>
      <c r="HL173" s="22"/>
      <c r="HM173" s="22"/>
      <c r="HN173" s="22"/>
      <c r="HO173" s="22"/>
      <c r="HP173" s="22"/>
    </row>
    <row r="174" spans="1:224" ht="22" thickTop="1" thickBot="1">
      <c r="A174" s="1" t="s">
        <v>11</v>
      </c>
      <c r="B174" s="2">
        <f t="shared" ref="B174:Y174" si="574">B14</f>
        <v>47607</v>
      </c>
      <c r="C174" s="2">
        <f t="shared" si="574"/>
        <v>48131</v>
      </c>
      <c r="D174" s="2">
        <f t="shared" si="574"/>
        <v>47818</v>
      </c>
      <c r="E174" s="2">
        <f t="shared" si="574"/>
        <v>47501</v>
      </c>
      <c r="F174" s="2">
        <f t="shared" si="574"/>
        <v>47143</v>
      </c>
      <c r="G174" s="2">
        <f t="shared" si="574"/>
        <v>46918</v>
      </c>
      <c r="H174" s="2">
        <f t="shared" si="574"/>
        <v>46184</v>
      </c>
      <c r="I174" s="2">
        <f t="shared" si="574"/>
        <v>46069</v>
      </c>
      <c r="J174" s="2">
        <f t="shared" si="574"/>
        <v>46430</v>
      </c>
      <c r="K174" s="2">
        <f t="shared" si="574"/>
        <v>47592</v>
      </c>
      <c r="L174" s="2">
        <f t="shared" si="574"/>
        <v>49084</v>
      </c>
      <c r="M174" s="2">
        <f t="shared" si="574"/>
        <v>50823</v>
      </c>
      <c r="N174" s="2">
        <f t="shared" si="574"/>
        <v>52949</v>
      </c>
      <c r="O174" s="2">
        <f t="shared" si="574"/>
        <v>54708</v>
      </c>
      <c r="P174" s="2">
        <f t="shared" si="574"/>
        <v>55598</v>
      </c>
      <c r="Q174" s="2">
        <f t="shared" si="574"/>
        <v>55290</v>
      </c>
      <c r="R174" s="2">
        <f t="shared" si="574"/>
        <v>53235</v>
      </c>
      <c r="S174" s="2">
        <f t="shared" si="574"/>
        <v>54377</v>
      </c>
      <c r="T174" s="2">
        <f t="shared" si="574"/>
        <v>54835</v>
      </c>
      <c r="U174" s="2">
        <f t="shared" si="574"/>
        <v>55579</v>
      </c>
      <c r="V174" s="2">
        <f t="shared" si="574"/>
        <v>56441</v>
      </c>
      <c r="W174" s="2">
        <f t="shared" si="574"/>
        <v>59193</v>
      </c>
      <c r="X174" s="2">
        <f t="shared" si="574"/>
        <v>57784</v>
      </c>
      <c r="Y174" s="2">
        <f t="shared" si="574"/>
        <v>57941</v>
      </c>
      <c r="AB174" s="1" t="str">
        <f t="shared" si="505"/>
        <v>60 - 64</v>
      </c>
      <c r="AC174" s="10">
        <f t="shared" si="507"/>
        <v>60057465.078101538</v>
      </c>
      <c r="AD174" s="10">
        <f t="shared" si="507"/>
        <v>68229008.781875357</v>
      </c>
      <c r="AE174" s="10">
        <f t="shared" si="507"/>
        <v>69902990.33446528</v>
      </c>
      <c r="AF174" s="10">
        <f t="shared" si="507"/>
        <v>67769444.039965838</v>
      </c>
      <c r="AG174" s="10">
        <f t="shared" si="507"/>
        <v>65884366.113047987</v>
      </c>
      <c r="AH174" s="10">
        <f t="shared" si="530"/>
        <v>68650967.405656695</v>
      </c>
      <c r="AI174" s="10">
        <f t="shared" si="508"/>
        <v>70265097.405957267</v>
      </c>
      <c r="AJ174" s="10">
        <f t="shared" si="509"/>
        <v>74111424.993259117</v>
      </c>
      <c r="AK174" s="10">
        <f t="shared" si="510"/>
        <v>71490976.461691931</v>
      </c>
      <c r="AL174" s="10">
        <f t="shared" si="511"/>
        <v>75361193.937353194</v>
      </c>
      <c r="AM174" s="10">
        <f t="shared" si="512"/>
        <v>86408277.37372458</v>
      </c>
      <c r="AN174" s="10">
        <f t="shared" si="513"/>
        <v>96470320.069790736</v>
      </c>
      <c r="AO174" s="10">
        <f t="shared" si="514"/>
        <v>105440566.99975184</v>
      </c>
      <c r="AP174" s="10">
        <f t="shared" si="515"/>
        <v>109281775.91856067</v>
      </c>
      <c r="AQ174" s="10">
        <f t="shared" si="516"/>
        <v>118551943.19030471</v>
      </c>
      <c r="AR174" s="10">
        <f t="shared" si="517"/>
        <v>121062279.47669226</v>
      </c>
      <c r="AS174" s="10">
        <f t="shared" si="518"/>
        <v>123065112.6905977</v>
      </c>
      <c r="AT174" s="10">
        <f t="shared" si="519"/>
        <v>122870793.91808818</v>
      </c>
      <c r="AU174" s="10">
        <f t="shared" si="520"/>
        <v>129611006.13339154</v>
      </c>
      <c r="AV174" s="10">
        <f t="shared" si="521"/>
        <v>132218626.54707459</v>
      </c>
      <c r="AW174" s="10">
        <f t="shared" si="522"/>
        <v>134762467.52818105</v>
      </c>
      <c r="AX174" s="10">
        <f t="shared" si="523"/>
        <v>139683380.5126645</v>
      </c>
      <c r="AY174" s="10">
        <f t="shared" si="524"/>
        <v>134061190.62108822</v>
      </c>
      <c r="AZ174" s="10">
        <f t="shared" si="525"/>
        <v>132210354.2965541</v>
      </c>
      <c r="BF174" s="1" t="s">
        <v>11</v>
      </c>
      <c r="BG174" s="10">
        <f t="shared" ref="BG174:BK174" si="575">(BG34+BG54+BG74+BG94+BG114+BG134)/6</f>
        <v>1261.5259327011056</v>
      </c>
      <c r="BH174" s="10">
        <f t="shared" si="575"/>
        <v>1417.5689011629793</v>
      </c>
      <c r="BI174" s="10">
        <f t="shared" si="575"/>
        <v>1461.8551661396393</v>
      </c>
      <c r="BJ174" s="10">
        <f t="shared" si="575"/>
        <v>1426.6951019971336</v>
      </c>
      <c r="BK174" s="10">
        <f t="shared" si="575"/>
        <v>1397.5429249951846</v>
      </c>
      <c r="BL174" s="10">
        <f t="shared" ref="BL174:BQ174" si="576">(BL34+BL54+BL74+BL94+BL114+BL134)/6</f>
        <v>1463.2117184376293</v>
      </c>
      <c r="BM174" s="10">
        <f t="shared" si="576"/>
        <v>1521.4164517139543</v>
      </c>
      <c r="BN174" s="10">
        <f t="shared" si="576"/>
        <v>1608.7048773200877</v>
      </c>
      <c r="BO174" s="10">
        <f t="shared" si="576"/>
        <v>1539.7582696896818</v>
      </c>
      <c r="BP174" s="10">
        <f t="shared" si="576"/>
        <v>1583.4844918758024</v>
      </c>
      <c r="BQ174" s="10">
        <f t="shared" si="576"/>
        <v>1760.4163754731599</v>
      </c>
      <c r="BR174" s="10">
        <f t="shared" ref="BR174:CD174" si="577">(BR34+BR54+BR74+BR94+BR114+BR134)/6</f>
        <v>1898.1626442711122</v>
      </c>
      <c r="BS174" s="10">
        <f t="shared" si="577"/>
        <v>1991.3608755548137</v>
      </c>
      <c r="BT174" s="10">
        <f t="shared" si="577"/>
        <v>1997.5465364948577</v>
      </c>
      <c r="BU174" s="10">
        <f t="shared" si="577"/>
        <v>2132.3058957211538</v>
      </c>
      <c r="BV174" s="10">
        <f t="shared" si="577"/>
        <v>2189.5872576721335</v>
      </c>
      <c r="BW174" s="10">
        <f t="shared" si="577"/>
        <v>2311.7331208903483</v>
      </c>
      <c r="BX174" s="10">
        <f t="shared" si="577"/>
        <v>2259.6096496328996</v>
      </c>
      <c r="BY174" s="10">
        <f t="shared" si="577"/>
        <v>2363.6547120158939</v>
      </c>
      <c r="BZ174" s="10">
        <f t="shared" si="577"/>
        <v>2378.931368809705</v>
      </c>
      <c r="CA174" s="10">
        <f t="shared" si="577"/>
        <v>2387.6697352665801</v>
      </c>
      <c r="CB174" s="10">
        <f t="shared" si="577"/>
        <v>2359.7955925981873</v>
      </c>
      <c r="CC174" s="10">
        <f t="shared" si="577"/>
        <v>2320.0399872125195</v>
      </c>
      <c r="CD174" s="10">
        <f t="shared" si="577"/>
        <v>2281.8100187527675</v>
      </c>
      <c r="CE174" s="22"/>
      <c r="CF174" s="22"/>
      <c r="CG174" s="22"/>
      <c r="CH174" s="22"/>
      <c r="CI174" s="22"/>
      <c r="CJ174" s="22"/>
      <c r="CK174" s="22"/>
      <c r="CL174" s="22"/>
      <c r="CM174" s="22"/>
      <c r="CN174" s="38"/>
      <c r="CO174" s="38"/>
      <c r="CP174" s="38"/>
      <c r="CQ174" s="38"/>
      <c r="CR174" s="38"/>
      <c r="CS174" s="38"/>
      <c r="CT174" s="38"/>
      <c r="CU174" s="38"/>
      <c r="CV174" s="38"/>
      <c r="CW174" s="38"/>
      <c r="CX174" s="38"/>
      <c r="CY174" s="38"/>
      <c r="CZ174" s="38"/>
      <c r="DA174" s="38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  <c r="EM174" s="22"/>
      <c r="GF174" s="22"/>
      <c r="GG174" s="22"/>
      <c r="GH174" s="22"/>
      <c r="GI174" s="22"/>
      <c r="GJ174" s="22"/>
      <c r="GK174" s="22"/>
      <c r="GL174" s="22"/>
      <c r="GM174" s="22"/>
      <c r="GN174" s="22"/>
      <c r="GO174" s="22"/>
      <c r="GP174" s="22"/>
      <c r="GQ174" s="22"/>
      <c r="GR174" s="22"/>
      <c r="GS174" s="22"/>
      <c r="GT174" s="22"/>
      <c r="GU174" s="22"/>
      <c r="GV174" s="22"/>
      <c r="GW174" s="22"/>
      <c r="GX174" s="22"/>
      <c r="GY174" s="22"/>
      <c r="GZ174" s="22"/>
      <c r="HA174" s="22"/>
      <c r="HB174" s="22"/>
      <c r="HC174" s="22"/>
      <c r="HD174" s="22"/>
      <c r="HE174" s="22"/>
      <c r="HF174" s="22"/>
      <c r="HG174" s="22"/>
      <c r="HH174" s="22"/>
      <c r="HI174" s="22"/>
      <c r="HJ174" s="22"/>
      <c r="HK174" s="22"/>
      <c r="HL174" s="22"/>
      <c r="HM174" s="22"/>
      <c r="HN174" s="22"/>
      <c r="HO174" s="22"/>
      <c r="HP174" s="22"/>
    </row>
    <row r="175" spans="1:224" ht="22" thickTop="1" thickBot="1">
      <c r="A175" s="1" t="s">
        <v>12</v>
      </c>
      <c r="B175" s="2">
        <f t="shared" ref="B175:Y175" si="578">B15</f>
        <v>45432</v>
      </c>
      <c r="C175" s="2">
        <f t="shared" si="578"/>
        <v>45830</v>
      </c>
      <c r="D175" s="2">
        <f t="shared" si="578"/>
        <v>45725</v>
      </c>
      <c r="E175" s="2">
        <f t="shared" si="578"/>
        <v>45399</v>
      </c>
      <c r="F175" s="2">
        <f t="shared" si="578"/>
        <v>44833</v>
      </c>
      <c r="G175" s="2">
        <f t="shared" si="578"/>
        <v>44497</v>
      </c>
      <c r="H175" s="2">
        <f t="shared" si="578"/>
        <v>45070</v>
      </c>
      <c r="I175" s="2">
        <f t="shared" si="578"/>
        <v>44980</v>
      </c>
      <c r="J175" s="2">
        <f t="shared" si="578"/>
        <v>44846</v>
      </c>
      <c r="K175" s="2">
        <f t="shared" si="578"/>
        <v>44628</v>
      </c>
      <c r="L175" s="2">
        <f t="shared" si="578"/>
        <v>44616</v>
      </c>
      <c r="M175" s="2">
        <f t="shared" si="578"/>
        <v>44050</v>
      </c>
      <c r="N175" s="2">
        <f t="shared" si="578"/>
        <v>43924</v>
      </c>
      <c r="O175" s="2">
        <f t="shared" si="578"/>
        <v>44303</v>
      </c>
      <c r="P175" s="2">
        <f t="shared" si="578"/>
        <v>45461</v>
      </c>
      <c r="Q175" s="2">
        <f t="shared" si="578"/>
        <v>46986</v>
      </c>
      <c r="R175" s="2">
        <f t="shared" si="578"/>
        <v>48778</v>
      </c>
      <c r="S175" s="2">
        <f t="shared" si="578"/>
        <v>51077</v>
      </c>
      <c r="T175" s="2">
        <f t="shared" si="578"/>
        <v>52764</v>
      </c>
      <c r="U175" s="2">
        <f t="shared" si="578"/>
        <v>53793</v>
      </c>
      <c r="V175" s="2">
        <f t="shared" si="578"/>
        <v>53555</v>
      </c>
      <c r="W175" s="2">
        <f t="shared" si="578"/>
        <v>51615</v>
      </c>
      <c r="X175" s="2">
        <f t="shared" si="578"/>
        <v>52517</v>
      </c>
      <c r="Y175" s="2">
        <f t="shared" si="578"/>
        <v>53069</v>
      </c>
      <c r="AB175" s="1" t="str">
        <f t="shared" si="505"/>
        <v>65 - 69</v>
      </c>
      <c r="AC175" s="10">
        <f t="shared" si="507"/>
        <v>66426627.129740901</v>
      </c>
      <c r="AD175" s="10">
        <f t="shared" si="507"/>
        <v>75494451.219568744</v>
      </c>
      <c r="AE175" s="10">
        <f t="shared" si="507"/>
        <v>77882402.973272473</v>
      </c>
      <c r="AF175" s="10">
        <f t="shared" si="507"/>
        <v>75673834.627527818</v>
      </c>
      <c r="AG175" s="10">
        <f t="shared" si="507"/>
        <v>73408949.773865789</v>
      </c>
      <c r="AH175" s="10">
        <f t="shared" si="530"/>
        <v>76502824.661659941</v>
      </c>
      <c r="AI175" s="10">
        <f t="shared" si="508"/>
        <v>80811018.323993936</v>
      </c>
      <c r="AJ175" s="10">
        <f t="shared" si="509"/>
        <v>85541197.534923971</v>
      </c>
      <c r="AK175" s="10">
        <f t="shared" si="510"/>
        <v>81895219.161391839</v>
      </c>
      <c r="AL175" s="10">
        <f t="shared" si="511"/>
        <v>84096005.749465331</v>
      </c>
      <c r="AM175" s="10">
        <f t="shared" si="512"/>
        <v>93802425.441113383</v>
      </c>
      <c r="AN175" s="10">
        <f t="shared" si="513"/>
        <v>100239516.05669685</v>
      </c>
      <c r="AO175" s="10">
        <f t="shared" si="514"/>
        <v>105288131.10397193</v>
      </c>
      <c r="AP175" s="10">
        <f t="shared" si="515"/>
        <v>106995163.31330714</v>
      </c>
      <c r="AQ175" s="10">
        <f t="shared" si="516"/>
        <v>117759028.93106738</v>
      </c>
      <c r="AR175" s="10">
        <f t="shared" si="517"/>
        <v>125633246.68966271</v>
      </c>
      <c r="AS175" s="10">
        <f t="shared" si="518"/>
        <v>138496062.05710131</v>
      </c>
      <c r="AT175" s="10">
        <f t="shared" si="519"/>
        <v>142663959.20060417</v>
      </c>
      <c r="AU175" s="10">
        <f t="shared" si="520"/>
        <v>155269763.51452464</v>
      </c>
      <c r="AV175" s="10">
        <f t="shared" si="521"/>
        <v>160610515.11307874</v>
      </c>
      <c r="AW175" s="10">
        <f t="shared" si="522"/>
        <v>161959276.09365681</v>
      </c>
      <c r="AX175" s="10">
        <f t="shared" si="523"/>
        <v>154270137.3002367</v>
      </c>
      <c r="AY175" s="10">
        <f t="shared" si="524"/>
        <v>154321674.94143233</v>
      </c>
      <c r="AZ175" s="10">
        <f t="shared" si="525"/>
        <v>153374067.57679367</v>
      </c>
      <c r="BF175" s="1" t="s">
        <v>12</v>
      </c>
      <c r="BG175" s="10">
        <f t="shared" ref="BG175:BK175" si="579">(BG35+BG55+BG75+BG95+BG115+BG135)/6</f>
        <v>1462.1110039122402</v>
      </c>
      <c r="BH175" s="10">
        <f t="shared" si="579"/>
        <v>1647.2714645334661</v>
      </c>
      <c r="BI175" s="10">
        <f t="shared" si="579"/>
        <v>1703.2783591749037</v>
      </c>
      <c r="BJ175" s="10">
        <f t="shared" si="579"/>
        <v>1666.8612662729977</v>
      </c>
      <c r="BK175" s="10">
        <f t="shared" si="579"/>
        <v>1637.3865182759528</v>
      </c>
      <c r="BL175" s="10">
        <f t="shared" ref="BL175:BQ175" si="580">(BL35+BL55+BL75+BL95+BL115+BL135)/6</f>
        <v>1719.280505689371</v>
      </c>
      <c r="BM175" s="10">
        <f t="shared" si="580"/>
        <v>1793.0112785443519</v>
      </c>
      <c r="BN175" s="10">
        <f t="shared" si="580"/>
        <v>1901.7607277662064</v>
      </c>
      <c r="BO175" s="10">
        <f t="shared" si="580"/>
        <v>1826.1432270746966</v>
      </c>
      <c r="BP175" s="10">
        <f t="shared" si="580"/>
        <v>1884.3776496698335</v>
      </c>
      <c r="BQ175" s="10">
        <f t="shared" si="580"/>
        <v>2102.4391572779582</v>
      </c>
      <c r="BR175" s="10">
        <f t="shared" ref="BR175:CD175" si="581">(BR35+BR55+BR75+BR95+BR115+BR135)/6</f>
        <v>2275.5849275073065</v>
      </c>
      <c r="BS175" s="10">
        <f t="shared" si="581"/>
        <v>2397.0524338396303</v>
      </c>
      <c r="BT175" s="10">
        <f t="shared" si="581"/>
        <v>2415.0771576034836</v>
      </c>
      <c r="BU175" s="10">
        <f t="shared" si="581"/>
        <v>2590.3308095085322</v>
      </c>
      <c r="BV175" s="10">
        <f t="shared" si="581"/>
        <v>2673.8442661572108</v>
      </c>
      <c r="BW175" s="10">
        <f t="shared" si="581"/>
        <v>2839.3140771885132</v>
      </c>
      <c r="BX175" s="10">
        <f t="shared" si="581"/>
        <v>2793.1154766451468</v>
      </c>
      <c r="BY175" s="10">
        <f t="shared" si="581"/>
        <v>2942.7216191821062</v>
      </c>
      <c r="BZ175" s="10">
        <f t="shared" si="581"/>
        <v>2985.7140355265324</v>
      </c>
      <c r="CA175" s="10">
        <f t="shared" si="581"/>
        <v>3024.1672316993149</v>
      </c>
      <c r="CB175" s="10">
        <f t="shared" si="581"/>
        <v>2988.862487653525</v>
      </c>
      <c r="CC175" s="10">
        <f t="shared" si="581"/>
        <v>2938.5089578885377</v>
      </c>
      <c r="CD175" s="10">
        <f t="shared" si="581"/>
        <v>2890.0877645479218</v>
      </c>
      <c r="CE175" s="22"/>
      <c r="CF175" s="22"/>
      <c r="CG175" s="22"/>
      <c r="CH175" s="22"/>
      <c r="CI175" s="22"/>
      <c r="CJ175" s="22"/>
      <c r="CK175" s="22"/>
      <c r="CL175" s="22"/>
      <c r="CM175" s="22"/>
      <c r="CN175" s="38"/>
      <c r="CO175" s="38"/>
      <c r="CP175" s="38"/>
      <c r="CQ175" s="38"/>
      <c r="CR175" s="38"/>
      <c r="CS175" s="38"/>
      <c r="CT175" s="38"/>
      <c r="CU175" s="38"/>
      <c r="CV175" s="38"/>
      <c r="CW175" s="38"/>
      <c r="CX175" s="38"/>
      <c r="CY175" s="38"/>
      <c r="CZ175" s="38"/>
      <c r="DA175" s="38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  <c r="EM175" s="22"/>
      <c r="GF175" s="22"/>
      <c r="GG175" s="22"/>
      <c r="GH175" s="22"/>
      <c r="GI175" s="22"/>
      <c r="GJ175" s="22"/>
      <c r="GK175" s="22"/>
      <c r="GL175" s="22"/>
      <c r="GM175" s="22"/>
      <c r="GN175" s="22"/>
      <c r="GO175" s="22"/>
      <c r="GP175" s="22"/>
      <c r="GQ175" s="22"/>
      <c r="GR175" s="22"/>
      <c r="GS175" s="22"/>
      <c r="GT175" s="22"/>
      <c r="GU175" s="22"/>
      <c r="GV175" s="22"/>
      <c r="GW175" s="22"/>
      <c r="GX175" s="22"/>
      <c r="GY175" s="22"/>
      <c r="GZ175" s="22"/>
      <c r="HA175" s="22"/>
      <c r="HB175" s="22"/>
      <c r="HC175" s="22"/>
      <c r="HD175" s="22"/>
      <c r="HE175" s="22"/>
      <c r="HF175" s="22"/>
      <c r="HG175" s="22"/>
      <c r="HH175" s="22"/>
      <c r="HI175" s="22"/>
      <c r="HJ175" s="22"/>
      <c r="HK175" s="22"/>
      <c r="HL175" s="22"/>
      <c r="HM175" s="22"/>
      <c r="HN175" s="22"/>
      <c r="HO175" s="22"/>
      <c r="HP175" s="22"/>
    </row>
    <row r="176" spans="1:224" ht="22" thickTop="1" thickBot="1">
      <c r="A176" s="1" t="s">
        <v>13</v>
      </c>
      <c r="B176" s="2">
        <f t="shared" ref="B176:Y176" si="582">B16</f>
        <v>20801</v>
      </c>
      <c r="C176" s="2">
        <f t="shared" si="582"/>
        <v>23494</v>
      </c>
      <c r="D176" s="2">
        <f t="shared" si="582"/>
        <v>28256</v>
      </c>
      <c r="E176" s="2">
        <f t="shared" si="582"/>
        <v>33216</v>
      </c>
      <c r="F176" s="2">
        <f t="shared" si="582"/>
        <v>38299</v>
      </c>
      <c r="G176" s="2">
        <f t="shared" si="582"/>
        <v>40940</v>
      </c>
      <c r="H176" s="2">
        <f t="shared" si="582"/>
        <v>41300</v>
      </c>
      <c r="I176" s="2">
        <f t="shared" si="582"/>
        <v>41248</v>
      </c>
      <c r="J176" s="2">
        <f t="shared" si="582"/>
        <v>41181</v>
      </c>
      <c r="K176" s="2">
        <f t="shared" si="582"/>
        <v>40765</v>
      </c>
      <c r="L176" s="2">
        <f t="shared" si="582"/>
        <v>40557</v>
      </c>
      <c r="M176" s="2">
        <f t="shared" si="582"/>
        <v>41207</v>
      </c>
      <c r="N176" s="2">
        <f t="shared" si="582"/>
        <v>41284</v>
      </c>
      <c r="O176" s="2">
        <f t="shared" si="582"/>
        <v>41346</v>
      </c>
      <c r="P176" s="2">
        <f t="shared" si="582"/>
        <v>41289</v>
      </c>
      <c r="Q176" s="2">
        <f t="shared" si="582"/>
        <v>41414</v>
      </c>
      <c r="R176" s="2">
        <f t="shared" si="582"/>
        <v>41008</v>
      </c>
      <c r="S176" s="2">
        <f t="shared" si="582"/>
        <v>41079</v>
      </c>
      <c r="T176" s="2">
        <f t="shared" si="582"/>
        <v>41624</v>
      </c>
      <c r="U176" s="2">
        <f t="shared" si="582"/>
        <v>42958</v>
      </c>
      <c r="V176" s="2">
        <f t="shared" si="582"/>
        <v>44590</v>
      </c>
      <c r="W176" s="2">
        <f t="shared" si="582"/>
        <v>46314</v>
      </c>
      <c r="X176" s="2">
        <f t="shared" si="582"/>
        <v>48176</v>
      </c>
      <c r="Y176" s="2">
        <f t="shared" si="582"/>
        <v>49895</v>
      </c>
      <c r="AB176" s="1" t="str">
        <f t="shared" si="505"/>
        <v>70 - 74</v>
      </c>
      <c r="AC176" s="10">
        <f t="shared" si="507"/>
        <v>34746654.46026589</v>
      </c>
      <c r="AD176" s="10">
        <f t="shared" si="507"/>
        <v>44320792.972246081</v>
      </c>
      <c r="AE176" s="10">
        <f t="shared" si="507"/>
        <v>55247489.386080071</v>
      </c>
      <c r="AF176" s="10">
        <f t="shared" si="507"/>
        <v>63706457.849544249</v>
      </c>
      <c r="AG176" s="10">
        <f t="shared" si="507"/>
        <v>72323645.188519761</v>
      </c>
      <c r="AH176" s="10">
        <f t="shared" si="530"/>
        <v>81361690.27264744</v>
      </c>
      <c r="AI176" s="10">
        <f t="shared" si="508"/>
        <v>85785558.829480693</v>
      </c>
      <c r="AJ176" s="10">
        <f t="shared" si="509"/>
        <v>91066752.800173387</v>
      </c>
      <c r="AK176" s="10">
        <f t="shared" si="510"/>
        <v>87479860.831164539</v>
      </c>
      <c r="AL176" s="10">
        <f t="shared" si="511"/>
        <v>89526595.506769717</v>
      </c>
      <c r="AM176" s="10">
        <f t="shared" si="512"/>
        <v>99549600.851328716</v>
      </c>
      <c r="AN176" s="10">
        <f t="shared" si="513"/>
        <v>109644706.32065302</v>
      </c>
      <c r="AO176" s="10">
        <f t="shared" si="514"/>
        <v>115867230.06798208</v>
      </c>
      <c r="AP176" s="10">
        <f t="shared" si="515"/>
        <v>117038902.48736632</v>
      </c>
      <c r="AQ176" s="10">
        <f t="shared" si="516"/>
        <v>125454524.75364015</v>
      </c>
      <c r="AR176" s="10">
        <f t="shared" si="517"/>
        <v>129943542.34859139</v>
      </c>
      <c r="AS176" s="10">
        <f t="shared" si="518"/>
        <v>136629887.85246879</v>
      </c>
      <c r="AT176" s="10">
        <f t="shared" si="519"/>
        <v>134571367.2984418</v>
      </c>
      <c r="AU176" s="10">
        <f t="shared" si="520"/>
        <v>143506452.53142437</v>
      </c>
      <c r="AV176" s="10">
        <f t="shared" si="521"/>
        <v>150010405.11305216</v>
      </c>
      <c r="AW176" s="10">
        <f t="shared" si="522"/>
        <v>157324392.7549468</v>
      </c>
      <c r="AX176" s="10">
        <f t="shared" si="523"/>
        <v>161499437.547481</v>
      </c>
      <c r="AY176" s="10">
        <f t="shared" si="524"/>
        <v>165162156.82545191</v>
      </c>
      <c r="AZ176" s="10">
        <f t="shared" si="525"/>
        <v>168236740.99362221</v>
      </c>
      <c r="BF176" s="1" t="s">
        <v>13</v>
      </c>
      <c r="BG176" s="10">
        <f t="shared" ref="BG176:BK176" si="583">(BG36+BG56+BG76+BG96+BG116+BG136)/6</f>
        <v>1670.4319244394928</v>
      </c>
      <c r="BH176" s="10">
        <f t="shared" si="583"/>
        <v>1886.472842949097</v>
      </c>
      <c r="BI176" s="10">
        <f t="shared" si="583"/>
        <v>1955.2480671744079</v>
      </c>
      <c r="BJ176" s="10">
        <f t="shared" si="583"/>
        <v>1917.9449015397474</v>
      </c>
      <c r="BK176" s="10">
        <f t="shared" si="583"/>
        <v>1888.3951327324412</v>
      </c>
      <c r="BL176" s="10">
        <f t="shared" ref="BL176:BQ176" si="584">(BL36+BL56+BL76+BL96+BL116+BL136)/6</f>
        <v>1987.3397721701865</v>
      </c>
      <c r="BM176" s="10">
        <f t="shared" si="584"/>
        <v>2077.1321750479588</v>
      </c>
      <c r="BN176" s="10">
        <f t="shared" si="584"/>
        <v>2207.7858999266241</v>
      </c>
      <c r="BO176" s="10">
        <f t="shared" si="584"/>
        <v>2124.2772354038157</v>
      </c>
      <c r="BP176" s="10">
        <f t="shared" si="584"/>
        <v>2196.1632652218746</v>
      </c>
      <c r="BQ176" s="10">
        <f t="shared" si="584"/>
        <v>2454.5602695300126</v>
      </c>
      <c r="BR176" s="10">
        <f t="shared" ref="BR176:CD176" si="585">(BR36+BR56+BR76+BR96+BR116+BR136)/6</f>
        <v>2660.8271973366909</v>
      </c>
      <c r="BS176" s="10">
        <f t="shared" si="585"/>
        <v>2806.5892371858849</v>
      </c>
      <c r="BT176" s="10">
        <f t="shared" si="585"/>
        <v>2830.7188721367561</v>
      </c>
      <c r="BU176" s="10">
        <f t="shared" si="585"/>
        <v>3038.449096699851</v>
      </c>
      <c r="BV176" s="10">
        <f t="shared" si="585"/>
        <v>3137.6718585162357</v>
      </c>
      <c r="BW176" s="10">
        <f t="shared" si="585"/>
        <v>3331.7861844632462</v>
      </c>
      <c r="BX176" s="10">
        <f t="shared" si="585"/>
        <v>3275.916339210833</v>
      </c>
      <c r="BY176" s="10">
        <f t="shared" si="585"/>
        <v>3447.6852904916482</v>
      </c>
      <c r="BZ176" s="10">
        <f t="shared" si="585"/>
        <v>3492.0248874028625</v>
      </c>
      <c r="CA176" s="10">
        <f t="shared" si="585"/>
        <v>3528.2438384154921</v>
      </c>
      <c r="CB176" s="10">
        <f t="shared" si="585"/>
        <v>3487.0544014224856</v>
      </c>
      <c r="CC176" s="10">
        <f t="shared" si="585"/>
        <v>3428.307805244352</v>
      </c>
      <c r="CD176" s="10">
        <f t="shared" si="585"/>
        <v>3371.8156327011166</v>
      </c>
      <c r="CE176" s="22"/>
      <c r="CF176" s="22"/>
      <c r="CG176" s="22"/>
      <c r="CH176" s="22"/>
      <c r="CI176" s="22"/>
      <c r="CJ176" s="22"/>
      <c r="CK176" s="22"/>
      <c r="CL176" s="22"/>
      <c r="CM176" s="22"/>
      <c r="CN176" s="38"/>
      <c r="CO176" s="38"/>
      <c r="CP176" s="38"/>
      <c r="CQ176" s="38"/>
      <c r="CR176" s="38"/>
      <c r="CS176" s="38"/>
      <c r="CT176" s="38"/>
      <c r="CU176" s="38"/>
      <c r="CV176" s="38"/>
      <c r="CW176" s="38"/>
      <c r="CX176" s="38"/>
      <c r="CY176" s="38"/>
      <c r="CZ176" s="38"/>
      <c r="DA176" s="38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  <c r="EM176" s="22"/>
      <c r="GF176" s="22"/>
      <c r="GG176" s="22"/>
      <c r="GH176" s="22"/>
      <c r="GI176" s="22"/>
      <c r="GJ176" s="22"/>
      <c r="GK176" s="22"/>
      <c r="GL176" s="22"/>
      <c r="GM176" s="22"/>
      <c r="GN176" s="22"/>
      <c r="GO176" s="22"/>
      <c r="GP176" s="22"/>
      <c r="GQ176" s="22"/>
      <c r="GR176" s="22"/>
      <c r="GS176" s="22"/>
      <c r="GT176" s="22"/>
      <c r="GU176" s="22"/>
      <c r="GV176" s="22"/>
      <c r="GW176" s="22"/>
      <c r="GX176" s="22"/>
      <c r="GY176" s="22"/>
      <c r="GZ176" s="22"/>
      <c r="HA176" s="22"/>
      <c r="HB176" s="22"/>
      <c r="HC176" s="22"/>
      <c r="HD176" s="22"/>
      <c r="HE176" s="22"/>
      <c r="HF176" s="22"/>
      <c r="HG176" s="22"/>
      <c r="HH176" s="22"/>
      <c r="HI176" s="22"/>
      <c r="HJ176" s="22"/>
      <c r="HK176" s="22"/>
      <c r="HL176" s="22"/>
      <c r="HM176" s="22"/>
      <c r="HN176" s="22"/>
      <c r="HO176" s="22"/>
      <c r="HP176" s="22"/>
    </row>
    <row r="177" spans="1:224" ht="22" thickTop="1" thickBot="1">
      <c r="A177" s="1" t="s">
        <v>14</v>
      </c>
      <c r="B177" s="2">
        <f t="shared" ref="B177:Y177" si="586">B17</f>
        <v>30302</v>
      </c>
      <c r="C177" s="2">
        <f t="shared" si="586"/>
        <v>28883</v>
      </c>
      <c r="D177" s="2">
        <f t="shared" si="586"/>
        <v>25620</v>
      </c>
      <c r="E177" s="2">
        <f t="shared" si="586"/>
        <v>21942</v>
      </c>
      <c r="F177" s="2">
        <f t="shared" si="586"/>
        <v>18607</v>
      </c>
      <c r="G177" s="2">
        <f t="shared" si="586"/>
        <v>17583</v>
      </c>
      <c r="H177" s="2">
        <f t="shared" si="586"/>
        <v>19989</v>
      </c>
      <c r="I177" s="2">
        <f t="shared" si="586"/>
        <v>24204</v>
      </c>
      <c r="J177" s="2">
        <f t="shared" si="586"/>
        <v>28497</v>
      </c>
      <c r="K177" s="2">
        <f t="shared" si="586"/>
        <v>32839</v>
      </c>
      <c r="L177" s="2">
        <f t="shared" si="586"/>
        <v>35289</v>
      </c>
      <c r="M177" s="2">
        <f t="shared" si="586"/>
        <v>35805</v>
      </c>
      <c r="N177" s="2">
        <f t="shared" si="586"/>
        <v>35751</v>
      </c>
      <c r="O177" s="2">
        <f t="shared" si="586"/>
        <v>35816</v>
      </c>
      <c r="P177" s="2">
        <f t="shared" si="586"/>
        <v>35640</v>
      </c>
      <c r="Q177" s="2">
        <f t="shared" si="586"/>
        <v>35628</v>
      </c>
      <c r="R177" s="2">
        <f t="shared" si="586"/>
        <v>36258</v>
      </c>
      <c r="S177" s="2">
        <f t="shared" si="586"/>
        <v>36560</v>
      </c>
      <c r="T177" s="2">
        <f t="shared" si="586"/>
        <v>36568</v>
      </c>
      <c r="U177" s="2">
        <f t="shared" si="586"/>
        <v>36817</v>
      </c>
      <c r="V177" s="2">
        <f t="shared" si="586"/>
        <v>37161</v>
      </c>
      <c r="W177" s="2">
        <f t="shared" si="586"/>
        <v>37053</v>
      </c>
      <c r="X177" s="2">
        <f t="shared" si="586"/>
        <v>37170</v>
      </c>
      <c r="Y177" s="2">
        <f t="shared" si="586"/>
        <v>37738</v>
      </c>
      <c r="AB177" s="1" t="str">
        <f t="shared" si="505"/>
        <v>75 - 79</v>
      </c>
      <c r="AC177" s="10">
        <f t="shared" si="507"/>
        <v>57019933.342816383</v>
      </c>
      <c r="AD177" s="10">
        <f t="shared" si="507"/>
        <v>61559542.730131291</v>
      </c>
      <c r="AE177" s="10">
        <f t="shared" si="507"/>
        <v>56768655.835969672</v>
      </c>
      <c r="AF177" s="10">
        <f t="shared" si="507"/>
        <v>47842958.806998096</v>
      </c>
      <c r="AG177" s="10">
        <f t="shared" si="507"/>
        <v>40078377.967995942</v>
      </c>
      <c r="AH177" s="10">
        <f t="shared" si="530"/>
        <v>39994745.829911307</v>
      </c>
      <c r="AI177" s="10">
        <f t="shared" si="508"/>
        <v>47693230.232217669</v>
      </c>
      <c r="AJ177" s="10">
        <f t="shared" si="509"/>
        <v>61614317.833065338</v>
      </c>
      <c r="AK177" s="10">
        <f t="shared" si="510"/>
        <v>70074872.552791387</v>
      </c>
      <c r="AL177" s="10">
        <f t="shared" si="511"/>
        <v>83831285.065698639</v>
      </c>
      <c r="AM177" s="10">
        <f t="shared" si="512"/>
        <v>101124600.25610572</v>
      </c>
      <c r="AN177" s="10">
        <f t="shared" si="513"/>
        <v>111737020.42891948</v>
      </c>
      <c r="AO177" s="10">
        <f t="shared" si="514"/>
        <v>118251478.54035987</v>
      </c>
      <c r="AP177" s="10">
        <f t="shared" si="515"/>
        <v>120098046.99606936</v>
      </c>
      <c r="AQ177" s="10">
        <f t="shared" si="516"/>
        <v>128974900.35618472</v>
      </c>
      <c r="AR177" s="10">
        <f t="shared" si="517"/>
        <v>133909359.67598741</v>
      </c>
      <c r="AS177" s="10">
        <f t="shared" si="518"/>
        <v>145594795.01191157</v>
      </c>
      <c r="AT177" s="10">
        <f t="shared" si="519"/>
        <v>145287481.45428401</v>
      </c>
      <c r="AU177" s="10">
        <f t="shared" si="520"/>
        <v>154003396.38163173</v>
      </c>
      <c r="AV177" s="10">
        <f t="shared" si="521"/>
        <v>158214306.92951691</v>
      </c>
      <c r="AW177" s="10">
        <f t="shared" si="522"/>
        <v>162633947.93875554</v>
      </c>
      <c r="AX177" s="10">
        <f t="shared" si="523"/>
        <v>160268185.42382842</v>
      </c>
      <c r="AY177" s="10">
        <f t="shared" si="524"/>
        <v>158065681.84877101</v>
      </c>
      <c r="AZ177" s="10">
        <f t="shared" si="525"/>
        <v>157836673.93377474</v>
      </c>
      <c r="BF177" s="1" t="s">
        <v>14</v>
      </c>
      <c r="BG177" s="10">
        <f t="shared" ref="BG177:BK177" si="587">(BG37+BG57+BG77+BG97+BG117+BG137)/6</f>
        <v>1881.7217788534217</v>
      </c>
      <c r="BH177" s="10">
        <f t="shared" si="587"/>
        <v>2131.3417141616624</v>
      </c>
      <c r="BI177" s="10">
        <f t="shared" si="587"/>
        <v>2215.794529116693</v>
      </c>
      <c r="BJ177" s="10">
        <f t="shared" si="587"/>
        <v>2180.4283477804256</v>
      </c>
      <c r="BK177" s="10">
        <f t="shared" si="587"/>
        <v>2153.940880743588</v>
      </c>
      <c r="BL177" s="10">
        <f t="shared" ref="BL177:BQ177" si="588">(BL37+BL57+BL77+BL97+BL117+BL137)/6</f>
        <v>2274.6258220958484</v>
      </c>
      <c r="BM177" s="10">
        <f t="shared" si="588"/>
        <v>2385.9737971993432</v>
      </c>
      <c r="BN177" s="10">
        <f t="shared" si="588"/>
        <v>2545.6254269156066</v>
      </c>
      <c r="BO177" s="10">
        <f t="shared" si="588"/>
        <v>2459.0263028666664</v>
      </c>
      <c r="BP177" s="10">
        <f t="shared" si="588"/>
        <v>2552.79652442823</v>
      </c>
      <c r="BQ177" s="10">
        <f t="shared" si="588"/>
        <v>2865.6125210718842</v>
      </c>
      <c r="BR177" s="10">
        <f t="shared" ref="BR177:CD177" si="589">(BR37+BR57+BR77+BR97+BR117+BR137)/6</f>
        <v>3120.7099686892748</v>
      </c>
      <c r="BS177" s="10">
        <f t="shared" si="589"/>
        <v>3307.6411440340094</v>
      </c>
      <c r="BT177" s="10">
        <f t="shared" si="589"/>
        <v>3353.1954153470338</v>
      </c>
      <c r="BU177" s="10">
        <f t="shared" si="589"/>
        <v>3618.8243646516476</v>
      </c>
      <c r="BV177" s="10">
        <f t="shared" si="589"/>
        <v>3758.5427101152859</v>
      </c>
      <c r="BW177" s="10">
        <f t="shared" si="589"/>
        <v>4015.5219541042411</v>
      </c>
      <c r="BX177" s="10">
        <f t="shared" si="589"/>
        <v>3973.9464292747271</v>
      </c>
      <c r="BY177" s="10">
        <f t="shared" si="589"/>
        <v>4211.425190921892</v>
      </c>
      <c r="BZ177" s="10">
        <f t="shared" si="589"/>
        <v>4297.3166452866044</v>
      </c>
      <c r="CA177" s="10">
        <f t="shared" si="589"/>
        <v>4376.4685540958408</v>
      </c>
      <c r="CB177" s="10">
        <f t="shared" si="589"/>
        <v>4325.3767690559043</v>
      </c>
      <c r="CC177" s="10">
        <f t="shared" si="589"/>
        <v>4252.5069101095241</v>
      </c>
      <c r="CD177" s="10">
        <f t="shared" si="589"/>
        <v>4182.4334605377799</v>
      </c>
      <c r="CE177" s="22"/>
      <c r="CF177" s="22"/>
      <c r="CG177" s="22"/>
      <c r="CH177" s="22"/>
      <c r="CI177" s="22"/>
      <c r="CJ177" s="22"/>
      <c r="CK177" s="22"/>
      <c r="CL177" s="22"/>
      <c r="CM177" s="22"/>
      <c r="CN177" s="38"/>
      <c r="CO177" s="38"/>
      <c r="CP177" s="38"/>
      <c r="CQ177" s="38"/>
      <c r="CR177" s="38"/>
      <c r="CS177" s="38"/>
      <c r="CT177" s="38"/>
      <c r="CU177" s="38"/>
      <c r="CV177" s="38"/>
      <c r="CW177" s="38"/>
      <c r="CX177" s="38"/>
      <c r="CY177" s="38"/>
      <c r="CZ177" s="38"/>
      <c r="DA177" s="38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  <c r="EM177" s="22"/>
      <c r="GF177" s="22"/>
      <c r="GG177" s="22"/>
      <c r="GH177" s="22"/>
      <c r="GI177" s="22"/>
      <c r="GJ177" s="22"/>
      <c r="GK177" s="22"/>
      <c r="GL177" s="22"/>
      <c r="GM177" s="22"/>
      <c r="GN177" s="22"/>
      <c r="GO177" s="22"/>
      <c r="GP177" s="22"/>
      <c r="GQ177" s="22"/>
      <c r="GR177" s="22"/>
      <c r="GS177" s="22"/>
      <c r="GT177" s="22"/>
      <c r="GU177" s="22"/>
      <c r="GV177" s="22"/>
      <c r="GW177" s="22"/>
      <c r="GX177" s="22"/>
      <c r="GY177" s="22"/>
      <c r="GZ177" s="22"/>
      <c r="HA177" s="22"/>
      <c r="HB177" s="22"/>
      <c r="HC177" s="22"/>
      <c r="HD177" s="22"/>
      <c r="HE177" s="22"/>
      <c r="HF177" s="22"/>
      <c r="HG177" s="22"/>
      <c r="HH177" s="22"/>
      <c r="HI177" s="22"/>
      <c r="HJ177" s="22"/>
      <c r="HK177" s="22"/>
      <c r="HL177" s="22"/>
      <c r="HM177" s="22"/>
      <c r="HN177" s="22"/>
      <c r="HO177" s="22"/>
      <c r="HP177" s="22"/>
    </row>
    <row r="178" spans="1:224" ht="22" thickTop="1" thickBot="1">
      <c r="A178" s="1" t="s">
        <v>15</v>
      </c>
      <c r="B178" s="2">
        <f t="shared" ref="B178:Y178" si="590">B18</f>
        <v>18218</v>
      </c>
      <c r="C178" s="2">
        <f t="shared" si="590"/>
        <v>19314</v>
      </c>
      <c r="D178" s="2">
        <f t="shared" si="590"/>
        <v>20231</v>
      </c>
      <c r="E178" s="2">
        <f t="shared" si="590"/>
        <v>21554</v>
      </c>
      <c r="F178" s="2">
        <f t="shared" si="590"/>
        <v>22444</v>
      </c>
      <c r="G178" s="2">
        <f t="shared" si="590"/>
        <v>22760</v>
      </c>
      <c r="H178" s="2">
        <f t="shared" si="590"/>
        <v>21800</v>
      </c>
      <c r="I178" s="2">
        <f t="shared" si="590"/>
        <v>19240</v>
      </c>
      <c r="J178" s="2">
        <f t="shared" si="590"/>
        <v>16501</v>
      </c>
      <c r="K178" s="2">
        <f t="shared" si="590"/>
        <v>14006</v>
      </c>
      <c r="L178" s="2">
        <f t="shared" si="590"/>
        <v>13515</v>
      </c>
      <c r="M178" s="2">
        <f t="shared" si="590"/>
        <v>15669</v>
      </c>
      <c r="N178" s="2">
        <f t="shared" si="590"/>
        <v>19211</v>
      </c>
      <c r="O178" s="2">
        <f t="shared" si="590"/>
        <v>22826</v>
      </c>
      <c r="P178" s="2">
        <f t="shared" si="590"/>
        <v>26096</v>
      </c>
      <c r="Q178" s="2">
        <f t="shared" si="590"/>
        <v>28097</v>
      </c>
      <c r="R178" s="2">
        <f t="shared" si="590"/>
        <v>28523</v>
      </c>
      <c r="S178" s="2">
        <f t="shared" si="590"/>
        <v>28868</v>
      </c>
      <c r="T178" s="2">
        <f t="shared" si="590"/>
        <v>28927</v>
      </c>
      <c r="U178" s="2">
        <f t="shared" si="590"/>
        <v>28830</v>
      </c>
      <c r="V178" s="2">
        <f t="shared" si="590"/>
        <v>28989</v>
      </c>
      <c r="W178" s="2">
        <f t="shared" si="590"/>
        <v>29575</v>
      </c>
      <c r="X178" s="2">
        <f t="shared" si="590"/>
        <v>29852</v>
      </c>
      <c r="Y178" s="2">
        <f t="shared" si="590"/>
        <v>30220</v>
      </c>
      <c r="AB178" s="1" t="str">
        <f t="shared" si="505"/>
        <v>80 - 84</v>
      </c>
      <c r="AC178" s="10">
        <f t="shared" ref="AC178:AC179" si="591">B178*BG178</f>
        <v>37904634.753123827</v>
      </c>
      <c r="AD178" s="10">
        <f t="shared" ref="AD178:AD179" si="592">C178*BH178</f>
        <v>45598710.919365719</v>
      </c>
      <c r="AE178" s="10">
        <f t="shared" ref="AE178:AE179" si="593">D178*BI178</f>
        <v>49746587.219168253</v>
      </c>
      <c r="AF178" s="10">
        <f t="shared" ref="AF178:AF179" si="594">E178*BJ178</f>
        <v>52248285.88461002</v>
      </c>
      <c r="AG178" s="10">
        <f t="shared" ref="AG178:AG179" si="595">F178*BK178</f>
        <v>53841527.346084051</v>
      </c>
      <c r="AH178" s="10">
        <f t="shared" si="530"/>
        <v>57761689.493689537</v>
      </c>
      <c r="AI178" s="10">
        <f t="shared" si="508"/>
        <v>58136062.813156232</v>
      </c>
      <c r="AJ178" s="10">
        <f t="shared" si="509"/>
        <v>54837570.522677705</v>
      </c>
      <c r="AK178" s="10">
        <f t="shared" si="510"/>
        <v>45508699.349490695</v>
      </c>
      <c r="AL178" s="10">
        <f t="shared" si="511"/>
        <v>40167831.888725176</v>
      </c>
      <c r="AM178" s="10">
        <f t="shared" si="512"/>
        <v>43580356.293553546</v>
      </c>
      <c r="AN178" s="10">
        <f t="shared" si="513"/>
        <v>55111267.541190222</v>
      </c>
      <c r="AO178" s="10">
        <f t="shared" si="514"/>
        <v>71726343.860645935</v>
      </c>
      <c r="AP178" s="10">
        <f t="shared" si="515"/>
        <v>86523977.542847574</v>
      </c>
      <c r="AQ178" s="10">
        <f t="shared" si="516"/>
        <v>106904488.5003148</v>
      </c>
      <c r="AR178" s="10">
        <f t="shared" si="517"/>
        <v>119703252.39863726</v>
      </c>
      <c r="AS178" s="10">
        <f t="shared" si="518"/>
        <v>129986080.49218781</v>
      </c>
      <c r="AT178" s="10">
        <f t="shared" si="519"/>
        <v>130343099.33415377</v>
      </c>
      <c r="AU178" s="10">
        <f t="shared" si="520"/>
        <v>138555310.49720567</v>
      </c>
      <c r="AV178" s="10">
        <f t="shared" si="521"/>
        <v>141032887.52592987</v>
      </c>
      <c r="AW178" s="10">
        <f t="shared" si="522"/>
        <v>144531931.42227343</v>
      </c>
      <c r="AX178" s="10">
        <f t="shared" si="523"/>
        <v>145732178.28690797</v>
      </c>
      <c r="AY178" s="10">
        <f t="shared" si="524"/>
        <v>144618955.54717422</v>
      </c>
      <c r="AZ178" s="10">
        <f t="shared" si="525"/>
        <v>143989313.17266527</v>
      </c>
      <c r="BF178" s="1" t="s">
        <v>15</v>
      </c>
      <c r="BG178" s="10">
        <f t="shared" ref="BG178:BK178" si="596">(BG38+BG58+BG78+BG98+BG118+BG138)/6</f>
        <v>2080.6144885895174</v>
      </c>
      <c r="BH178" s="10">
        <f t="shared" si="596"/>
        <v>2360.9149279986391</v>
      </c>
      <c r="BI178" s="10">
        <f t="shared" si="596"/>
        <v>2458.928734079791</v>
      </c>
      <c r="BJ178" s="10">
        <f t="shared" si="596"/>
        <v>2424.0644838364119</v>
      </c>
      <c r="BK178" s="10">
        <f t="shared" si="596"/>
        <v>2398.9274347747305</v>
      </c>
      <c r="BL178" s="10">
        <f t="shared" ref="BL178:BQ178" si="597">(BL38+BL58+BL78+BL98+BL118+BL138)/6</f>
        <v>2537.8598195821414</v>
      </c>
      <c r="BM178" s="10">
        <f t="shared" si="597"/>
        <v>2666.7918721631299</v>
      </c>
      <c r="BN178" s="10">
        <f t="shared" si="597"/>
        <v>2850.1855781017516</v>
      </c>
      <c r="BO178" s="10">
        <f t="shared" si="597"/>
        <v>2757.93584325136</v>
      </c>
      <c r="BP178" s="10">
        <f t="shared" si="597"/>
        <v>2867.9017484453216</v>
      </c>
      <c r="BQ178" s="10">
        <f t="shared" si="597"/>
        <v>3224.591660640292</v>
      </c>
      <c r="BR178" s="10">
        <f t="shared" ref="BR178:CD178" si="598">(BR38+BR58+BR78+BR98+BR118+BR138)/6</f>
        <v>3517.2166405763114</v>
      </c>
      <c r="BS178" s="10">
        <f t="shared" si="598"/>
        <v>3733.6080298082311</v>
      </c>
      <c r="BT178" s="10">
        <f t="shared" si="598"/>
        <v>3790.5886945959683</v>
      </c>
      <c r="BU178" s="10">
        <f t="shared" si="598"/>
        <v>4096.5852429611741</v>
      </c>
      <c r="BV178" s="10">
        <f t="shared" si="598"/>
        <v>4260.3570629831393</v>
      </c>
      <c r="BW178" s="10">
        <f t="shared" si="598"/>
        <v>4557.2373345085653</v>
      </c>
      <c r="BX178" s="10">
        <f t="shared" si="598"/>
        <v>4515.1413098986341</v>
      </c>
      <c r="BY178" s="10">
        <f t="shared" si="598"/>
        <v>4789.8264768972131</v>
      </c>
      <c r="BZ178" s="10">
        <f t="shared" si="598"/>
        <v>4891.8795534488336</v>
      </c>
      <c r="CA178" s="10">
        <f t="shared" si="598"/>
        <v>4985.7508510908765</v>
      </c>
      <c r="CB178" s="10">
        <f t="shared" si="598"/>
        <v>4927.5461804533552</v>
      </c>
      <c r="CC178" s="10">
        <f t="shared" si="598"/>
        <v>4844.5315405056353</v>
      </c>
      <c r="CD178" s="10">
        <f t="shared" si="598"/>
        <v>4764.7026198764152</v>
      </c>
      <c r="CE178" s="22"/>
      <c r="CF178" s="22"/>
      <c r="CG178" s="22"/>
      <c r="CH178" s="22"/>
      <c r="CI178" s="22"/>
      <c r="CJ178" s="22"/>
      <c r="CK178" s="22"/>
      <c r="CL178" s="22"/>
      <c r="CM178" s="22"/>
      <c r="CN178" s="38"/>
      <c r="CO178" s="38"/>
      <c r="CP178" s="38"/>
      <c r="CQ178" s="38"/>
      <c r="CR178" s="38"/>
      <c r="CS178" s="38"/>
      <c r="CT178" s="38"/>
      <c r="CU178" s="38"/>
      <c r="CV178" s="38"/>
      <c r="CW178" s="38"/>
      <c r="CX178" s="38"/>
      <c r="CY178" s="38"/>
      <c r="CZ178" s="38"/>
      <c r="DA178" s="38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  <c r="EM178" s="22"/>
      <c r="GF178" s="22"/>
      <c r="GG178" s="22"/>
      <c r="GH178" s="22"/>
      <c r="GI178" s="22"/>
      <c r="GJ178" s="22"/>
      <c r="GK178" s="22"/>
      <c r="GL178" s="22"/>
      <c r="GM178" s="22"/>
      <c r="GN178" s="22"/>
      <c r="GO178" s="22"/>
      <c r="GP178" s="22"/>
      <c r="GQ178" s="22"/>
      <c r="GR178" s="22"/>
      <c r="GS178" s="22"/>
      <c r="GT178" s="22"/>
      <c r="GU178" s="22"/>
      <c r="GV178" s="22"/>
      <c r="GW178" s="22"/>
      <c r="GX178" s="22"/>
      <c r="GY178" s="22"/>
      <c r="GZ178" s="22"/>
      <c r="HA178" s="22"/>
      <c r="HB178" s="22"/>
      <c r="HC178" s="22"/>
      <c r="HD178" s="22"/>
      <c r="HE178" s="22"/>
      <c r="HF178" s="22"/>
      <c r="HG178" s="22"/>
      <c r="HH178" s="22"/>
      <c r="HI178" s="22"/>
      <c r="HJ178" s="22"/>
      <c r="HK178" s="22"/>
      <c r="HL178" s="22"/>
      <c r="HM178" s="22"/>
      <c r="HN178" s="22"/>
      <c r="HO178" s="22"/>
      <c r="HP178" s="22"/>
    </row>
    <row r="179" spans="1:224" ht="22" thickTop="1" thickBot="1">
      <c r="A179" s="1" t="s">
        <v>16</v>
      </c>
      <c r="B179" s="2">
        <f t="shared" ref="B179:Y179" si="599">B19</f>
        <v>10333</v>
      </c>
      <c r="C179" s="2">
        <f t="shared" si="599"/>
        <v>11111</v>
      </c>
      <c r="D179" s="2">
        <f t="shared" si="599"/>
        <v>12025</v>
      </c>
      <c r="E179" s="2">
        <f t="shared" si="599"/>
        <v>12861</v>
      </c>
      <c r="F179" s="2">
        <f t="shared" si="599"/>
        <v>13981</v>
      </c>
      <c r="G179" s="2">
        <f t="shared" si="599"/>
        <v>15201</v>
      </c>
      <c r="H179" s="2">
        <f t="shared" si="599"/>
        <v>16438</v>
      </c>
      <c r="I179" s="2">
        <f t="shared" si="599"/>
        <v>17656</v>
      </c>
      <c r="J179" s="2">
        <f t="shared" si="599"/>
        <v>18898</v>
      </c>
      <c r="K179" s="2">
        <f t="shared" si="599"/>
        <v>20041</v>
      </c>
      <c r="L179" s="2">
        <f t="shared" si="599"/>
        <v>20818</v>
      </c>
      <c r="M179" s="2">
        <f t="shared" si="599"/>
        <v>20686</v>
      </c>
      <c r="N179" s="2">
        <f t="shared" si="599"/>
        <v>19592</v>
      </c>
      <c r="O179" s="2">
        <f t="shared" si="599"/>
        <v>18408</v>
      </c>
      <c r="P179" s="2">
        <f t="shared" si="599"/>
        <v>17170</v>
      </c>
      <c r="Q179" s="2">
        <f t="shared" si="599"/>
        <v>17411</v>
      </c>
      <c r="R179" s="2">
        <f t="shared" si="599"/>
        <v>18977</v>
      </c>
      <c r="S179" s="2">
        <f t="shared" si="599"/>
        <v>20859</v>
      </c>
      <c r="T179" s="2">
        <f t="shared" si="599"/>
        <v>22777</v>
      </c>
      <c r="U179" s="2">
        <f t="shared" si="599"/>
        <v>24581</v>
      </c>
      <c r="V179" s="2">
        <f t="shared" si="599"/>
        <v>26106</v>
      </c>
      <c r="W179" s="2">
        <f t="shared" si="599"/>
        <v>27490</v>
      </c>
      <c r="X179" s="2">
        <f t="shared" si="599"/>
        <v>28778</v>
      </c>
      <c r="Y179" s="2">
        <f t="shared" si="599"/>
        <v>29850</v>
      </c>
      <c r="AB179" s="1" t="str">
        <f t="shared" si="505"/>
        <v>85+</v>
      </c>
      <c r="AC179" s="10">
        <f t="shared" si="591"/>
        <v>23433744.386203002</v>
      </c>
      <c r="AD179" s="10">
        <f t="shared" si="592"/>
        <v>28670185.424054276</v>
      </c>
      <c r="AE179" s="10">
        <f t="shared" si="593"/>
        <v>32407081.526733883</v>
      </c>
      <c r="AF179" s="10">
        <f t="shared" si="594"/>
        <v>34267274.213620082</v>
      </c>
      <c r="AG179" s="10">
        <f t="shared" si="595"/>
        <v>36975075.665833473</v>
      </c>
      <c r="AH179" s="10">
        <f t="shared" si="530"/>
        <v>42660838.826015018</v>
      </c>
      <c r="AI179" s="10">
        <f t="shared" si="508"/>
        <v>48630410.90320266</v>
      </c>
      <c r="AJ179" s="10">
        <f t="shared" si="509"/>
        <v>56009477.332043551</v>
      </c>
      <c r="AK179" s="10">
        <f t="shared" si="510"/>
        <v>58206295.573846325</v>
      </c>
      <c r="AL179" s="10">
        <f t="shared" si="511"/>
        <v>64413507.118659087</v>
      </c>
      <c r="AM179" s="10">
        <f t="shared" si="512"/>
        <v>75506028.998416007</v>
      </c>
      <c r="AN179" s="10">
        <f t="shared" si="513"/>
        <v>82143149.506845415</v>
      </c>
      <c r="AO179" s="10">
        <f t="shared" si="514"/>
        <v>82906049.9279681</v>
      </c>
      <c r="AP179" s="10">
        <f t="shared" si="515"/>
        <v>79402161.030716658</v>
      </c>
      <c r="AQ179" s="10">
        <f t="shared" si="516"/>
        <v>80373183.038988501</v>
      </c>
      <c r="AR179" s="10">
        <f t="shared" si="517"/>
        <v>85123644.074184597</v>
      </c>
      <c r="AS179" s="10">
        <f t="shared" si="518"/>
        <v>99686306.726943627</v>
      </c>
      <c r="AT179" s="10">
        <f t="shared" si="519"/>
        <v>109059537.05671832</v>
      </c>
      <c r="AU179" s="10">
        <f t="shared" si="520"/>
        <v>126933711.48806784</v>
      </c>
      <c r="AV179" s="10">
        <f t="shared" si="521"/>
        <v>140595020.18717474</v>
      </c>
      <c r="AW179" s="10">
        <f t="shared" si="522"/>
        <v>152958810.81067926</v>
      </c>
      <c r="AX179" s="10">
        <f t="shared" si="523"/>
        <v>159187526.91246092</v>
      </c>
      <c r="AY179" s="10">
        <f t="shared" si="524"/>
        <v>163838509.64123476</v>
      </c>
      <c r="AZ179" s="10">
        <f t="shared" si="525"/>
        <v>167141281.76858962</v>
      </c>
      <c r="BF179" s="1" t="s">
        <v>16</v>
      </c>
      <c r="BG179" s="10">
        <f t="shared" ref="BG179:BK179" si="600">(BG39+BG59+BG79+BG99+BG119+BG139)/6</f>
        <v>2267.8548714025937</v>
      </c>
      <c r="BH179" s="10">
        <f t="shared" si="600"/>
        <v>2580.3424915898008</v>
      </c>
      <c r="BI179" s="10">
        <f t="shared" si="600"/>
        <v>2694.9755947387844</v>
      </c>
      <c r="BJ179" s="10">
        <f t="shared" si="600"/>
        <v>2664.4331089044463</v>
      </c>
      <c r="BK179" s="10">
        <f t="shared" si="600"/>
        <v>2644.6660228762944</v>
      </c>
      <c r="BL179" s="10">
        <f t="shared" ref="BL179:BQ179" si="601">(BL39+BL59+BL79+BL99+BL119+BL139)/6</f>
        <v>2806.449498455037</v>
      </c>
      <c r="BM179" s="10">
        <f t="shared" si="601"/>
        <v>2958.414095583566</v>
      </c>
      <c r="BN179" s="10">
        <f t="shared" si="601"/>
        <v>3172.2631021773645</v>
      </c>
      <c r="BO179" s="10">
        <f t="shared" si="601"/>
        <v>3080.0241069873173</v>
      </c>
      <c r="BP179" s="10">
        <f t="shared" si="601"/>
        <v>3214.0864786517182</v>
      </c>
      <c r="BQ179" s="10">
        <f t="shared" si="601"/>
        <v>3626.9588336255165</v>
      </c>
      <c r="BR179" s="10">
        <f t="shared" ref="BR179:CD179" si="602">(BR39+BR59+BR79+BR99+BR119+BR139)/6</f>
        <v>3970.9537613286961</v>
      </c>
      <c r="BS179" s="10">
        <f t="shared" si="602"/>
        <v>4231.6277015091928</v>
      </c>
      <c r="BT179" s="10">
        <f t="shared" si="602"/>
        <v>4313.459421486129</v>
      </c>
      <c r="BU179" s="10">
        <f t="shared" si="602"/>
        <v>4681.0240558525629</v>
      </c>
      <c r="BV179" s="10">
        <f t="shared" si="602"/>
        <v>4889.0726594787548</v>
      </c>
      <c r="BW179" s="10">
        <f t="shared" si="602"/>
        <v>5253.0066252275719</v>
      </c>
      <c r="BX179" s="10">
        <f t="shared" si="602"/>
        <v>5228.4163697549411</v>
      </c>
      <c r="BY179" s="10">
        <f t="shared" si="602"/>
        <v>5572.8898225432604</v>
      </c>
      <c r="BZ179" s="10">
        <f t="shared" si="602"/>
        <v>5719.6623484469601</v>
      </c>
      <c r="CA179" s="10">
        <f t="shared" si="602"/>
        <v>5859.1439060246403</v>
      </c>
      <c r="CB179" s="10">
        <f t="shared" si="602"/>
        <v>5790.7430670229505</v>
      </c>
      <c r="CC179" s="10">
        <f t="shared" si="602"/>
        <v>5693.1861019262897</v>
      </c>
      <c r="CD179" s="10">
        <f t="shared" si="602"/>
        <v>5599.3729235708415</v>
      </c>
      <c r="CE179" s="22"/>
      <c r="CF179" s="22"/>
      <c r="CG179" s="22"/>
      <c r="CH179" s="22"/>
      <c r="CI179" s="22"/>
      <c r="CJ179" s="22"/>
      <c r="CK179" s="22"/>
      <c r="CL179" s="22"/>
      <c r="CM179" s="22"/>
      <c r="CN179" s="38"/>
      <c r="CO179" s="38"/>
      <c r="CP179" s="38"/>
      <c r="CQ179" s="38"/>
      <c r="CR179" s="38"/>
      <c r="CS179" s="38"/>
      <c r="CT179" s="38"/>
      <c r="CU179" s="38"/>
      <c r="CV179" s="38"/>
      <c r="CW179" s="38"/>
      <c r="CX179" s="38"/>
      <c r="CY179" s="38"/>
      <c r="CZ179" s="38"/>
      <c r="DA179" s="38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  <c r="EM179" s="22"/>
      <c r="GF179" s="22"/>
      <c r="GG179" s="22"/>
      <c r="GH179" s="22"/>
      <c r="GI179" s="22"/>
      <c r="GJ179" s="22"/>
      <c r="GK179" s="22"/>
      <c r="GL179" s="22"/>
      <c r="GM179" s="22"/>
      <c r="GN179" s="22"/>
      <c r="GO179" s="22"/>
      <c r="GP179" s="22"/>
      <c r="GQ179" s="22"/>
      <c r="GR179" s="22"/>
      <c r="GS179" s="22"/>
      <c r="GT179" s="22"/>
      <c r="GU179" s="22"/>
      <c r="GV179" s="22"/>
      <c r="GW179" s="22"/>
      <c r="GX179" s="22"/>
      <c r="GY179" s="22"/>
      <c r="GZ179" s="22"/>
      <c r="HA179" s="22"/>
      <c r="HB179" s="22"/>
      <c r="HC179" s="22"/>
      <c r="HD179" s="22"/>
      <c r="HE179" s="22"/>
      <c r="HF179" s="22"/>
      <c r="HG179" s="22"/>
      <c r="HH179" s="22"/>
      <c r="HI179" s="22"/>
      <c r="HJ179" s="22"/>
      <c r="HK179" s="22"/>
      <c r="HL179" s="22"/>
      <c r="HM179" s="22"/>
      <c r="HN179" s="22"/>
      <c r="HO179" s="22"/>
      <c r="HP179" s="22"/>
    </row>
    <row r="180" spans="1:224" ht="27" thickTop="1" thickBot="1">
      <c r="B180" s="3">
        <f t="shared" ref="B180:Y180" si="603">B20</f>
        <v>883423</v>
      </c>
      <c r="C180" s="3">
        <f t="shared" si="603"/>
        <v>887196</v>
      </c>
      <c r="D180" s="3">
        <f t="shared" si="603"/>
        <v>890449</v>
      </c>
      <c r="E180" s="3">
        <f t="shared" si="603"/>
        <v>894062</v>
      </c>
      <c r="F180" s="3">
        <f t="shared" si="603"/>
        <v>898200</v>
      </c>
      <c r="G180" s="3">
        <f t="shared" si="603"/>
        <v>902189</v>
      </c>
      <c r="H180" s="3">
        <f t="shared" si="603"/>
        <v>906535</v>
      </c>
      <c r="I180" s="3">
        <f t="shared" si="603"/>
        <v>911666</v>
      </c>
      <c r="J180" s="3">
        <f t="shared" si="603"/>
        <v>917448</v>
      </c>
      <c r="K180" s="3">
        <f t="shared" si="603"/>
        <v>922885</v>
      </c>
      <c r="L180" s="3">
        <f t="shared" si="603"/>
        <v>929058</v>
      </c>
      <c r="M180" s="3">
        <f t="shared" si="603"/>
        <v>935411</v>
      </c>
      <c r="N180" s="3">
        <f t="shared" si="603"/>
        <v>939619</v>
      </c>
      <c r="O180" s="3">
        <f t="shared" si="603"/>
        <v>948026</v>
      </c>
      <c r="P180" s="3">
        <f t="shared" si="603"/>
        <v>957506</v>
      </c>
      <c r="Q180" s="3">
        <f t="shared" si="603"/>
        <v>968475</v>
      </c>
      <c r="R180" s="3">
        <f t="shared" si="603"/>
        <v>977891</v>
      </c>
      <c r="S180" s="3">
        <f t="shared" si="603"/>
        <v>987427</v>
      </c>
      <c r="T180" s="3">
        <f t="shared" si="603"/>
        <v>999144</v>
      </c>
      <c r="U180" s="3">
        <f t="shared" si="603"/>
        <v>1009440</v>
      </c>
      <c r="V180" s="3">
        <f t="shared" si="603"/>
        <v>1017111</v>
      </c>
      <c r="W180" s="3">
        <f t="shared" si="603"/>
        <v>1024301</v>
      </c>
      <c r="X180" s="3">
        <f t="shared" si="603"/>
        <v>1029585</v>
      </c>
      <c r="Y180" s="3">
        <f t="shared" si="603"/>
        <v>1039934</v>
      </c>
      <c r="AC180" s="9">
        <f t="shared" ref="AC180:AG180" si="604">SUM(AC162:AC179)</f>
        <v>642511926.73174512</v>
      </c>
      <c r="AD180" s="9">
        <f t="shared" si="604"/>
        <v>731750330.34969246</v>
      </c>
      <c r="AE180" s="9">
        <f t="shared" si="604"/>
        <v>764078282.3520155</v>
      </c>
      <c r="AF180" s="9">
        <f t="shared" si="604"/>
        <v>755325620.21890628</v>
      </c>
      <c r="AG180" s="9">
        <f t="shared" si="604"/>
        <v>750209116.44234836</v>
      </c>
      <c r="AH180" s="9">
        <f>SUM(AH162:AH179)</f>
        <v>796194361.76761925</v>
      </c>
      <c r="AI180" s="9">
        <f t="shared" ref="AI180" si="605">SUM(AI162:AI179)</f>
        <v>840002764.81379735</v>
      </c>
      <c r="AJ180" s="9">
        <f t="shared" ref="AJ180" si="606">SUM(AJ162:AJ179)</f>
        <v>901835669.3308512</v>
      </c>
      <c r="AK180" s="9">
        <f t="shared" ref="AK180" si="607">SUM(AK162:AK179)</f>
        <v>876528249.45148921</v>
      </c>
      <c r="AL180" s="9">
        <f t="shared" ref="AL180" si="608">SUM(AL162:AL179)</f>
        <v>915436869.71005034</v>
      </c>
      <c r="AM180" s="9">
        <f t="shared" ref="AM180:AN180" si="609">SUM(AM162:AM179)</f>
        <v>1034566526.1628394</v>
      </c>
      <c r="AN180" s="9">
        <f t="shared" si="609"/>
        <v>1134696688.2519228</v>
      </c>
      <c r="AO180" s="9">
        <f t="shared" ref="AO180" si="610">SUM(AO162:AO179)</f>
        <v>1209581283.8193178</v>
      </c>
      <c r="AP180" s="9">
        <f>SUM(AP162:AP179)</f>
        <v>1236963591.846993</v>
      </c>
      <c r="AQ180" s="9">
        <f t="shared" ref="AQ180" si="611">SUM(AQ162:AQ179)</f>
        <v>1345641320.6536345</v>
      </c>
      <c r="AR180" s="9">
        <f t="shared" ref="AR180" si="612">SUM(AR162:AR179)</f>
        <v>1411999754.382612</v>
      </c>
      <c r="AS180" s="9">
        <f t="shared" ref="AS180:AT180" si="613">SUM(AS162:AS179)</f>
        <v>1522672966.6796176</v>
      </c>
      <c r="AT180" s="9">
        <f t="shared" si="613"/>
        <v>1524546558.231144</v>
      </c>
      <c r="AU180" s="9">
        <f t="shared" ref="AU180" si="614">SUM(AU162:AU179)</f>
        <v>1634565041.0647504</v>
      </c>
      <c r="AV180" s="9">
        <f t="shared" ref="AV180" si="615">SUM(AV162:AV179)</f>
        <v>1686632507.4105902</v>
      </c>
      <c r="AW180" s="9">
        <f t="shared" ref="AW180" si="616">SUM(AW162:AW179)</f>
        <v>1732885397.5981236</v>
      </c>
      <c r="AX180" s="9">
        <f t="shared" ref="AX180" si="617">SUM(AX162:AX179)</f>
        <v>1733804812.2786298</v>
      </c>
      <c r="AY180" s="9">
        <f t="shared" ref="AY180:AZ180" si="618">SUM(AY162:AY179)</f>
        <v>1723464459.0664439</v>
      </c>
      <c r="AZ180" s="9">
        <f t="shared" si="618"/>
        <v>1720762673.4976492</v>
      </c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59" t="s">
        <v>71</v>
      </c>
      <c r="CO180" s="59"/>
      <c r="CP180" s="59"/>
      <c r="CQ180" s="59"/>
      <c r="CR180" s="59"/>
      <c r="CS180" s="59"/>
      <c r="CT180" s="59"/>
      <c r="CU180" s="59"/>
      <c r="CV180" s="59"/>
      <c r="CW180" s="59"/>
      <c r="CX180" s="59"/>
      <c r="CY180" s="59"/>
      <c r="CZ180" s="59"/>
      <c r="DA180" s="59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  <c r="EM180" s="22"/>
      <c r="GF180" s="22"/>
      <c r="GG180" s="22"/>
      <c r="GH180" s="22"/>
      <c r="GI180" s="22"/>
      <c r="GJ180" s="22"/>
      <c r="GK180" s="22"/>
      <c r="GL180" s="22"/>
      <c r="GM180" s="22"/>
      <c r="GN180" s="22"/>
      <c r="GO180" s="22"/>
      <c r="GP180" s="22"/>
      <c r="GQ180" s="22"/>
      <c r="GR180" s="22"/>
      <c r="GS180" s="22"/>
      <c r="GT180" s="22"/>
      <c r="GU180" s="22"/>
      <c r="GV180" s="22"/>
      <c r="GW180" s="22"/>
      <c r="GX180" s="22"/>
      <c r="GY180" s="22"/>
      <c r="GZ180" s="22"/>
      <c r="HA180" s="22"/>
      <c r="HB180" s="22"/>
      <c r="HC180" s="22"/>
      <c r="HD180" s="22"/>
      <c r="HE180" s="22"/>
      <c r="HF180" s="22"/>
      <c r="HG180" s="22"/>
      <c r="HH180" s="22"/>
      <c r="HI180" s="22"/>
      <c r="HJ180" s="22"/>
      <c r="HK180" s="22"/>
      <c r="HL180" s="22"/>
      <c r="HM180" s="22"/>
      <c r="HN180" s="22"/>
      <c r="HO180" s="22"/>
      <c r="HP180" s="22"/>
    </row>
    <row r="181" spans="1:224" ht="34" thickTop="1" thickBot="1">
      <c r="A181" s="34" t="s">
        <v>72</v>
      </c>
      <c r="B181" s="1">
        <f t="shared" ref="B181:Y181" si="619">B1</f>
        <v>1990</v>
      </c>
      <c r="C181" s="1">
        <f t="shared" si="619"/>
        <v>1991</v>
      </c>
      <c r="D181" s="1">
        <f t="shared" si="619"/>
        <v>1992</v>
      </c>
      <c r="E181" s="1">
        <f t="shared" si="619"/>
        <v>1993</v>
      </c>
      <c r="F181" s="1">
        <f t="shared" si="619"/>
        <v>1994</v>
      </c>
      <c r="G181" s="1">
        <f t="shared" si="619"/>
        <v>1995</v>
      </c>
      <c r="H181" s="1">
        <f t="shared" si="619"/>
        <v>1996</v>
      </c>
      <c r="I181" s="1">
        <f t="shared" si="619"/>
        <v>1997</v>
      </c>
      <c r="J181" s="1">
        <f t="shared" si="619"/>
        <v>1998</v>
      </c>
      <c r="K181" s="1">
        <f t="shared" si="619"/>
        <v>1999</v>
      </c>
      <c r="L181" s="1">
        <f t="shared" si="619"/>
        <v>2000</v>
      </c>
      <c r="M181" s="1">
        <f t="shared" si="619"/>
        <v>2001</v>
      </c>
      <c r="N181" s="1">
        <f t="shared" si="619"/>
        <v>2002</v>
      </c>
      <c r="O181" s="1">
        <f t="shared" si="619"/>
        <v>2003</v>
      </c>
      <c r="P181" s="1">
        <f t="shared" si="619"/>
        <v>2004</v>
      </c>
      <c r="Q181" s="1">
        <f t="shared" si="619"/>
        <v>2005</v>
      </c>
      <c r="R181" s="1">
        <f t="shared" si="619"/>
        <v>2006</v>
      </c>
      <c r="S181" s="1">
        <f t="shared" si="619"/>
        <v>2007</v>
      </c>
      <c r="T181" s="1">
        <f t="shared" si="619"/>
        <v>2008</v>
      </c>
      <c r="U181" s="1">
        <f t="shared" si="619"/>
        <v>2009</v>
      </c>
      <c r="V181" s="1">
        <f t="shared" si="619"/>
        <v>2010</v>
      </c>
      <c r="W181" s="1">
        <f t="shared" si="619"/>
        <v>2011</v>
      </c>
      <c r="X181" s="1">
        <f t="shared" si="619"/>
        <v>2012</v>
      </c>
      <c r="Y181" s="1">
        <f t="shared" si="619"/>
        <v>2013</v>
      </c>
      <c r="AB181" s="5" t="s">
        <v>38</v>
      </c>
      <c r="AC181" s="1">
        <v>1990</v>
      </c>
      <c r="AD181" s="1">
        <v>1991</v>
      </c>
      <c r="AE181" s="1">
        <v>1992</v>
      </c>
      <c r="AF181" s="1">
        <v>1993</v>
      </c>
      <c r="AG181" s="1">
        <v>1994</v>
      </c>
      <c r="AH181" s="1">
        <v>1995</v>
      </c>
      <c r="AI181" s="1">
        <v>1996</v>
      </c>
      <c r="AJ181" s="1">
        <v>1997</v>
      </c>
      <c r="AK181" s="1">
        <v>1998</v>
      </c>
      <c r="AL181" s="1">
        <v>1999</v>
      </c>
      <c r="AM181" s="1">
        <v>2000</v>
      </c>
      <c r="AN181" s="1">
        <v>2001</v>
      </c>
      <c r="AO181" s="1">
        <v>2002</v>
      </c>
      <c r="AP181" s="1">
        <v>2003</v>
      </c>
      <c r="AQ181" s="1">
        <v>2004</v>
      </c>
      <c r="AR181" s="1">
        <v>2005</v>
      </c>
      <c r="AS181" s="1">
        <v>2006</v>
      </c>
      <c r="AT181" s="1">
        <v>2007</v>
      </c>
      <c r="AU181" s="1">
        <v>2008</v>
      </c>
      <c r="AV181" s="1">
        <v>2009</v>
      </c>
      <c r="AW181" s="1">
        <v>2010</v>
      </c>
      <c r="AX181" s="1">
        <v>2011</v>
      </c>
      <c r="AY181" s="1">
        <v>2012</v>
      </c>
      <c r="AZ181" s="1">
        <v>2013</v>
      </c>
      <c r="BF181" s="5" t="s">
        <v>38</v>
      </c>
      <c r="BG181" s="1">
        <v>1990</v>
      </c>
      <c r="BH181" s="1">
        <v>1991</v>
      </c>
      <c r="BI181" s="1">
        <v>1992</v>
      </c>
      <c r="BJ181" s="1">
        <v>1993</v>
      </c>
      <c r="BK181" s="1">
        <v>1994</v>
      </c>
      <c r="BL181" s="1">
        <v>1995</v>
      </c>
      <c r="BM181" s="1">
        <v>1996</v>
      </c>
      <c r="BN181" s="1">
        <v>1997</v>
      </c>
      <c r="BO181" s="1">
        <v>1998</v>
      </c>
      <c r="BP181" s="1">
        <v>1999</v>
      </c>
      <c r="BQ181" s="1">
        <v>2000</v>
      </c>
      <c r="BR181" s="1">
        <v>2001</v>
      </c>
      <c r="BS181" s="1">
        <v>2002</v>
      </c>
      <c r="BT181" s="1">
        <v>2003</v>
      </c>
      <c r="BU181" s="1">
        <v>2004</v>
      </c>
      <c r="BV181" s="1">
        <v>2005</v>
      </c>
      <c r="BW181" s="1">
        <v>2006</v>
      </c>
      <c r="BX181" s="1">
        <v>2007</v>
      </c>
      <c r="BY181" s="1">
        <v>2008</v>
      </c>
      <c r="BZ181" s="1">
        <v>2009</v>
      </c>
      <c r="CA181" s="1">
        <v>2010</v>
      </c>
      <c r="CB181" s="1">
        <v>2011</v>
      </c>
      <c r="CC181" s="1">
        <v>2012</v>
      </c>
      <c r="CD181" s="1">
        <v>2013</v>
      </c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  <c r="EM181" s="22"/>
      <c r="GF181" s="22"/>
      <c r="GG181" s="22"/>
      <c r="GH181" s="22"/>
      <c r="GI181" s="22"/>
      <c r="GJ181" s="22"/>
      <c r="GK181" s="22"/>
      <c r="GL181" s="22"/>
      <c r="GM181" s="22"/>
      <c r="GN181" s="22"/>
      <c r="GO181" s="22"/>
      <c r="GP181" s="22"/>
      <c r="GQ181" s="22"/>
      <c r="GR181" s="22"/>
      <c r="GS181" s="22"/>
      <c r="GT181" s="22"/>
      <c r="GU181" s="22"/>
      <c r="GV181" s="22"/>
      <c r="GW181" s="22"/>
      <c r="GX181" s="22"/>
      <c r="GY181" s="22"/>
      <c r="GZ181" s="22"/>
      <c r="HA181" s="22"/>
      <c r="HB181" s="22"/>
      <c r="HC181" s="22"/>
      <c r="HD181" s="22"/>
      <c r="HE181" s="22"/>
      <c r="HF181" s="22"/>
      <c r="HG181" s="22"/>
      <c r="HH181" s="22"/>
      <c r="HI181" s="22"/>
      <c r="HJ181" s="22"/>
      <c r="HK181" s="22"/>
      <c r="HL181" s="22"/>
      <c r="HM181" s="22"/>
      <c r="HN181" s="22"/>
      <c r="HO181" s="22"/>
      <c r="HP181" s="22"/>
    </row>
    <row r="182" spans="1:224" ht="22" thickTop="1" thickBot="1">
      <c r="A182" s="1" t="str">
        <f t="shared" ref="A182:Y182" si="620">A2</f>
        <v>0 - 4</v>
      </c>
      <c r="B182" s="2">
        <f t="shared" si="620"/>
        <v>45826</v>
      </c>
      <c r="C182" s="2">
        <f t="shared" si="620"/>
        <v>46283</v>
      </c>
      <c r="D182" s="2">
        <f t="shared" si="620"/>
        <v>46177</v>
      </c>
      <c r="E182" s="2">
        <f t="shared" si="620"/>
        <v>47368</v>
      </c>
      <c r="F182" s="2">
        <f t="shared" si="620"/>
        <v>47896</v>
      </c>
      <c r="G182" s="2">
        <f t="shared" si="620"/>
        <v>48440</v>
      </c>
      <c r="H182" s="2">
        <f t="shared" si="620"/>
        <v>48682</v>
      </c>
      <c r="I182" s="2">
        <f t="shared" si="620"/>
        <v>49439</v>
      </c>
      <c r="J182" s="2">
        <f t="shared" si="620"/>
        <v>49900</v>
      </c>
      <c r="K182" s="2">
        <f t="shared" si="620"/>
        <v>50634</v>
      </c>
      <c r="L182" s="2">
        <f t="shared" si="620"/>
        <v>51446</v>
      </c>
      <c r="M182" s="2">
        <f t="shared" si="620"/>
        <v>52074</v>
      </c>
      <c r="N182" s="2">
        <f t="shared" si="620"/>
        <v>51992</v>
      </c>
      <c r="O182" s="2">
        <f t="shared" si="620"/>
        <v>52109</v>
      </c>
      <c r="P182" s="2">
        <f t="shared" si="620"/>
        <v>52229</v>
      </c>
      <c r="Q182" s="2">
        <f t="shared" si="620"/>
        <v>52782</v>
      </c>
      <c r="R182" s="2">
        <f t="shared" si="620"/>
        <v>53040</v>
      </c>
      <c r="S182" s="2">
        <f t="shared" si="620"/>
        <v>53254</v>
      </c>
      <c r="T182" s="2">
        <f t="shared" si="620"/>
        <v>53685</v>
      </c>
      <c r="U182" s="2">
        <f t="shared" si="620"/>
        <v>54141</v>
      </c>
      <c r="V182" s="2">
        <f t="shared" si="620"/>
        <v>53779</v>
      </c>
      <c r="W182" s="2">
        <f t="shared" si="620"/>
        <v>53750</v>
      </c>
      <c r="X182" s="2">
        <f t="shared" si="620"/>
        <v>53398</v>
      </c>
      <c r="Y182" s="2">
        <f t="shared" si="620"/>
        <v>53324</v>
      </c>
      <c r="AB182" s="1" t="str">
        <f t="shared" ref="AB182:AB199" si="621">BF182</f>
        <v>0 - 4</v>
      </c>
      <c r="AC182" s="10">
        <f t="shared" ref="AC182:AG197" si="622">B182*BG182</f>
        <v>21361040.396250401</v>
      </c>
      <c r="AD182" s="10">
        <f t="shared" si="622"/>
        <v>24600427.873804264</v>
      </c>
      <c r="AE182" s="10">
        <f t="shared" si="622"/>
        <v>25648228.122204755</v>
      </c>
      <c r="AF182" s="10">
        <f t="shared" si="622"/>
        <v>26102843.209998265</v>
      </c>
      <c r="AG182" s="10">
        <f t="shared" si="622"/>
        <v>26190213.708133511</v>
      </c>
      <c r="AH182" s="10">
        <f>G182*BL182</f>
        <v>28259444.534478724</v>
      </c>
      <c r="AI182" s="10">
        <f t="shared" ref="AI182:AI199" si="623">H182*BM182</f>
        <v>29987785.509279434</v>
      </c>
      <c r="AJ182" s="10">
        <f t="shared" ref="AJ182:AJ199" si="624">I182*BN182</f>
        <v>33148701.398036674</v>
      </c>
      <c r="AK182" s="10">
        <f t="shared" ref="AK182:AK199" si="625">J182*BO182</f>
        <v>32007715.650254034</v>
      </c>
      <c r="AL182" s="10">
        <f t="shared" ref="AL182:AL199" si="626">K182*BP182</f>
        <v>33669594.974420354</v>
      </c>
      <c r="AM182" s="10">
        <f t="shared" ref="AM182:AM199" si="627">L182*BQ182</f>
        <v>38671427.129990555</v>
      </c>
      <c r="AN182" s="10">
        <f t="shared" ref="AN182:AN199" si="628">M182*BR182</f>
        <v>42834110.448835433</v>
      </c>
      <c r="AO182" s="10">
        <f t="shared" ref="AO182:AO199" si="629">N182*BS182</f>
        <v>45692980.061805993</v>
      </c>
      <c r="AP182" s="10">
        <f t="shared" ref="AP182:AP199" si="630">O182*BT182</f>
        <v>46831294.505038127</v>
      </c>
      <c r="AQ182" s="10">
        <f t="shared" ref="AQ182:AQ199" si="631">P182*BU182</f>
        <v>51042697.392858461</v>
      </c>
      <c r="AR182" s="10">
        <f t="shared" ref="AR182:AR199" si="632">Q182*BV182</f>
        <v>53875898.137705289</v>
      </c>
      <c r="AS182" s="10">
        <f t="shared" ref="AS182:AS199" si="633">R182*BW182</f>
        <v>57660027.445232511</v>
      </c>
      <c r="AT182" s="10">
        <f t="shared" ref="AT182:AT199" si="634">S182*BX182</f>
        <v>58083489.171881154</v>
      </c>
      <c r="AU182" s="10">
        <f t="shared" ref="AU182:AU199" si="635">T182*BY182</f>
        <v>62405167.51907111</v>
      </c>
      <c r="AV182" s="10">
        <f t="shared" ref="AV182:AV199" si="636">U182*BZ182</f>
        <v>64603385.284522928</v>
      </c>
      <c r="AW182" s="10">
        <f t="shared" ref="AW182:AW199" si="637">V182*CA182</f>
        <v>65534755.385554776</v>
      </c>
      <c r="AX182" s="10">
        <f t="shared" ref="AX182:AX199" si="638">W182*CB182</f>
        <v>64782903.625862494</v>
      </c>
      <c r="AY182" s="10">
        <f t="shared" ref="AY182:AY199" si="639">X182*CC182</f>
        <v>63445887.151444174</v>
      </c>
      <c r="AZ182" s="10">
        <f t="shared" ref="AZ182:AZ199" si="640">Y182*CD182</f>
        <v>62277035.932556897</v>
      </c>
      <c r="BF182" s="1" t="s">
        <v>17</v>
      </c>
      <c r="BG182" s="10">
        <f t="shared" ref="BG182:BK182" si="641">(BG22+BG42+BG62+BG82+BG102)/5</f>
        <v>466.1336445740497</v>
      </c>
      <c r="BH182" s="10">
        <f t="shared" si="641"/>
        <v>531.52189516246278</v>
      </c>
      <c r="BI182" s="10">
        <f t="shared" si="641"/>
        <v>555.43296710926984</v>
      </c>
      <c r="BJ182" s="10">
        <f t="shared" si="641"/>
        <v>551.06492167704494</v>
      </c>
      <c r="BK182" s="10">
        <f t="shared" si="641"/>
        <v>546.81421638828942</v>
      </c>
      <c r="BL182" s="10">
        <f t="shared" ref="BL182:BQ182" si="642">(BL22+BL42+BL62+BL82+BL102)/5</f>
        <v>583.39067990253352</v>
      </c>
      <c r="BM182" s="10">
        <f t="shared" si="642"/>
        <v>615.99329339960218</v>
      </c>
      <c r="BN182" s="10">
        <f t="shared" si="642"/>
        <v>670.49700434953525</v>
      </c>
      <c r="BO182" s="10">
        <f t="shared" si="642"/>
        <v>641.43718737984034</v>
      </c>
      <c r="BP182" s="10">
        <f t="shared" si="642"/>
        <v>664.96020410041376</v>
      </c>
      <c r="BQ182" s="10">
        <f t="shared" si="642"/>
        <v>751.68967713700886</v>
      </c>
      <c r="BR182" s="10">
        <f t="shared" ref="BR182:CD182" si="643">(BR22+BR42+BR62+BR82+BR102)/5</f>
        <v>822.56232378606273</v>
      </c>
      <c r="BS182" s="10">
        <f t="shared" si="643"/>
        <v>878.84636216737181</v>
      </c>
      <c r="BT182" s="10">
        <f t="shared" si="643"/>
        <v>898.71796628294783</v>
      </c>
      <c r="BU182" s="10">
        <f t="shared" si="643"/>
        <v>977.28651501768093</v>
      </c>
      <c r="BV182" s="10">
        <f t="shared" si="643"/>
        <v>1020.7248330435621</v>
      </c>
      <c r="BW182" s="10">
        <f t="shared" si="643"/>
        <v>1087.1045898422419</v>
      </c>
      <c r="BX182" s="10">
        <f t="shared" si="643"/>
        <v>1090.6878201051782</v>
      </c>
      <c r="BY182" s="10">
        <f t="shared" si="643"/>
        <v>1162.4321042948889</v>
      </c>
      <c r="BZ182" s="10">
        <f t="shared" si="643"/>
        <v>1193.2432959221833</v>
      </c>
      <c r="CA182" s="10">
        <f t="shared" si="643"/>
        <v>1218.5937891287449</v>
      </c>
      <c r="CB182" s="10">
        <f t="shared" si="643"/>
        <v>1205.2633232718604</v>
      </c>
      <c r="CC182" s="10">
        <f t="shared" si="643"/>
        <v>1188.1697282940218</v>
      </c>
      <c r="CD182" s="10">
        <f t="shared" si="643"/>
        <v>1167.8988060264965</v>
      </c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  <c r="EM182" s="22"/>
      <c r="GF182" s="22"/>
      <c r="GG182" s="22"/>
      <c r="GH182" s="22"/>
      <c r="GI182" s="22"/>
      <c r="GJ182" s="22"/>
      <c r="GK182" s="22"/>
      <c r="GL182" s="22"/>
      <c r="GM182" s="22"/>
      <c r="GN182" s="22"/>
      <c r="GO182" s="22"/>
      <c r="GP182" s="22"/>
      <c r="GQ182" s="22"/>
      <c r="GR182" s="22"/>
      <c r="GS182" s="22"/>
      <c r="GT182" s="22"/>
      <c r="GU182" s="22"/>
      <c r="GV182" s="22"/>
      <c r="GW182" s="22"/>
      <c r="GX182" s="22"/>
      <c r="GY182" s="22"/>
      <c r="GZ182" s="22"/>
      <c r="HA182" s="22"/>
      <c r="HB182" s="22"/>
      <c r="HC182" s="22"/>
      <c r="HD182" s="22"/>
      <c r="HE182" s="22"/>
      <c r="HF182" s="22"/>
      <c r="HG182" s="22"/>
      <c r="HH182" s="22"/>
      <c r="HI182" s="22"/>
      <c r="HJ182" s="22"/>
      <c r="HK182" s="22"/>
      <c r="HL182" s="22"/>
      <c r="HM182" s="22"/>
      <c r="HN182" s="22"/>
      <c r="HO182" s="22"/>
      <c r="HP182" s="22"/>
    </row>
    <row r="183" spans="1:224" ht="22" thickTop="1" thickBot="1">
      <c r="A183" s="1" t="str">
        <f t="shared" ref="A183:Y183" si="644">A3</f>
        <v>5 - 9</v>
      </c>
      <c r="B183" s="2">
        <f t="shared" si="644"/>
        <v>48044</v>
      </c>
      <c r="C183" s="2">
        <f t="shared" si="644"/>
        <v>47500</v>
      </c>
      <c r="D183" s="2">
        <f t="shared" si="644"/>
        <v>46450</v>
      </c>
      <c r="E183" s="2">
        <f t="shared" si="644"/>
        <v>45792</v>
      </c>
      <c r="F183" s="2">
        <f t="shared" si="644"/>
        <v>45666</v>
      </c>
      <c r="G183" s="2">
        <f t="shared" si="644"/>
        <v>46016</v>
      </c>
      <c r="H183" s="2">
        <f t="shared" si="644"/>
        <v>46618</v>
      </c>
      <c r="I183" s="2">
        <f t="shared" si="644"/>
        <v>47265</v>
      </c>
      <c r="J183" s="2">
        <f t="shared" si="644"/>
        <v>48476</v>
      </c>
      <c r="K183" s="2">
        <f t="shared" si="644"/>
        <v>49026</v>
      </c>
      <c r="L183" s="2">
        <f t="shared" si="644"/>
        <v>49623</v>
      </c>
      <c r="M183" s="2">
        <f t="shared" si="644"/>
        <v>49905</v>
      </c>
      <c r="N183" s="2">
        <f t="shared" si="644"/>
        <v>50343</v>
      </c>
      <c r="O183" s="2">
        <f t="shared" si="644"/>
        <v>50885</v>
      </c>
      <c r="P183" s="2">
        <f t="shared" si="644"/>
        <v>51827</v>
      </c>
      <c r="Q183" s="2">
        <f t="shared" si="644"/>
        <v>52763</v>
      </c>
      <c r="R183" s="2">
        <f t="shared" si="644"/>
        <v>53729</v>
      </c>
      <c r="S183" s="2">
        <f t="shared" si="644"/>
        <v>54204</v>
      </c>
      <c r="T183" s="2">
        <f t="shared" si="644"/>
        <v>54349</v>
      </c>
      <c r="U183" s="2">
        <f t="shared" si="644"/>
        <v>54455</v>
      </c>
      <c r="V183" s="2">
        <f t="shared" si="644"/>
        <v>54571</v>
      </c>
      <c r="W183" s="2">
        <f t="shared" si="644"/>
        <v>54568</v>
      </c>
      <c r="X183" s="2">
        <f t="shared" si="644"/>
        <v>54521</v>
      </c>
      <c r="Y183" s="2">
        <f t="shared" si="644"/>
        <v>54844</v>
      </c>
      <c r="AB183" s="1" t="str">
        <f t="shared" si="621"/>
        <v>5 - 9</v>
      </c>
      <c r="AC183" s="10">
        <f t="shared" si="622"/>
        <v>13631343.441404028</v>
      </c>
      <c r="AD183" s="10">
        <f t="shared" si="622"/>
        <v>15367521.168200402</v>
      </c>
      <c r="AE183" s="10">
        <f t="shared" si="622"/>
        <v>15703860.28316115</v>
      </c>
      <c r="AF183" s="10">
        <f t="shared" si="622"/>
        <v>15359653.901683435</v>
      </c>
      <c r="AG183" s="10">
        <f t="shared" si="622"/>
        <v>15199238.174903709</v>
      </c>
      <c r="AH183" s="10">
        <f t="shared" ref="AH183:AH199" si="645">G183*BL183</f>
        <v>16340201.289458482</v>
      </c>
      <c r="AI183" s="10">
        <f t="shared" si="623"/>
        <v>17479084.121024642</v>
      </c>
      <c r="AJ183" s="10">
        <f t="shared" si="624"/>
        <v>19289703.633367192</v>
      </c>
      <c r="AK183" s="10">
        <f t="shared" si="625"/>
        <v>18926484.896076981</v>
      </c>
      <c r="AL183" s="10">
        <f t="shared" si="626"/>
        <v>19843175.19832151</v>
      </c>
      <c r="AM183" s="10">
        <f t="shared" si="627"/>
        <v>22704432.632511221</v>
      </c>
      <c r="AN183" s="10">
        <f t="shared" si="628"/>
        <v>24986298.528257649</v>
      </c>
      <c r="AO183" s="10">
        <f t="shared" si="629"/>
        <v>26930294.493434828</v>
      </c>
      <c r="AP183" s="10">
        <f t="shared" si="630"/>
        <v>27835706.826967396</v>
      </c>
      <c r="AQ183" s="10">
        <f t="shared" si="631"/>
        <v>30829538.798751589</v>
      </c>
      <c r="AR183" s="10">
        <f t="shared" si="632"/>
        <v>32781378.525186617</v>
      </c>
      <c r="AS183" s="10">
        <f t="shared" si="633"/>
        <v>35552417.563691668</v>
      </c>
      <c r="AT183" s="10">
        <f t="shared" si="634"/>
        <v>35984945.647612549</v>
      </c>
      <c r="AU183" s="10">
        <f t="shared" si="635"/>
        <v>38454591.714858428</v>
      </c>
      <c r="AV183" s="10">
        <f t="shared" si="636"/>
        <v>39550849.54713583</v>
      </c>
      <c r="AW183" s="10">
        <f t="shared" si="637"/>
        <v>40477149.760434575</v>
      </c>
      <c r="AX183" s="10">
        <f t="shared" si="638"/>
        <v>40032160.444899753</v>
      </c>
      <c r="AY183" s="10">
        <f t="shared" si="639"/>
        <v>39430414.946449719</v>
      </c>
      <c r="AZ183" s="10">
        <f t="shared" si="640"/>
        <v>38987320.454057053</v>
      </c>
      <c r="BF183" s="1" t="s">
        <v>0</v>
      </c>
      <c r="BG183" s="10">
        <f t="shared" ref="BG183:BK183" si="646">(BG23+BG43+BG63+BG83+BG103)/5</f>
        <v>283.72623930988317</v>
      </c>
      <c r="BH183" s="10">
        <f t="shared" si="646"/>
        <v>323.52676143579794</v>
      </c>
      <c r="BI183" s="10">
        <f t="shared" si="646"/>
        <v>338.08095335115502</v>
      </c>
      <c r="BJ183" s="10">
        <f t="shared" si="646"/>
        <v>335.42221134004706</v>
      </c>
      <c r="BK183" s="10">
        <f t="shared" si="646"/>
        <v>332.83489193062036</v>
      </c>
      <c r="BL183" s="10">
        <f t="shared" ref="BL183:BQ183" si="647">(BL23+BL43+BL63+BL83+BL103)/5</f>
        <v>355.09825472571458</v>
      </c>
      <c r="BM183" s="10">
        <f t="shared" si="647"/>
        <v>374.94281438553008</v>
      </c>
      <c r="BN183" s="10">
        <f t="shared" si="647"/>
        <v>408.11813463169773</v>
      </c>
      <c r="BO183" s="10">
        <f t="shared" si="647"/>
        <v>390.4300044574012</v>
      </c>
      <c r="BP183" s="10">
        <f t="shared" si="647"/>
        <v>404.7479949072229</v>
      </c>
      <c r="BQ183" s="10">
        <f t="shared" si="647"/>
        <v>457.53849288658932</v>
      </c>
      <c r="BR183" s="10">
        <f t="shared" ref="BR183:CD183" si="648">(BR23+BR43+BR63+BR83+BR103)/5</f>
        <v>500.6772573541258</v>
      </c>
      <c r="BS183" s="10">
        <f t="shared" si="648"/>
        <v>534.93622734908183</v>
      </c>
      <c r="BT183" s="10">
        <f t="shared" si="648"/>
        <v>547.03167587633675</v>
      </c>
      <c r="BU183" s="10">
        <f t="shared" si="648"/>
        <v>594.85478223226482</v>
      </c>
      <c r="BV183" s="10">
        <f t="shared" si="648"/>
        <v>621.29481881596223</v>
      </c>
      <c r="BW183" s="10">
        <f t="shared" si="648"/>
        <v>661.69885096859548</v>
      </c>
      <c r="BX183" s="10">
        <f t="shared" si="648"/>
        <v>663.87989166136356</v>
      </c>
      <c r="BY183" s="10">
        <f t="shared" si="648"/>
        <v>707.54920449057806</v>
      </c>
      <c r="BZ183" s="10">
        <f t="shared" si="648"/>
        <v>726.30336143854242</v>
      </c>
      <c r="CA183" s="10">
        <f t="shared" si="648"/>
        <v>741.73370032498167</v>
      </c>
      <c r="CB183" s="10">
        <f t="shared" si="648"/>
        <v>733.61971200886512</v>
      </c>
      <c r="CC183" s="10">
        <f t="shared" si="648"/>
        <v>723.21518215824585</v>
      </c>
      <c r="CD183" s="10">
        <f t="shared" si="648"/>
        <v>710.87667664752848</v>
      </c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  <c r="EM183" s="22"/>
      <c r="GF183" s="22"/>
      <c r="GG183" s="22"/>
      <c r="GH183" s="22"/>
      <c r="GI183" s="22"/>
      <c r="GJ183" s="22"/>
      <c r="GK183" s="22"/>
      <c r="GL183" s="22"/>
      <c r="GM183" s="22"/>
      <c r="GN183" s="22"/>
      <c r="GO183" s="22"/>
      <c r="GP183" s="22"/>
      <c r="GQ183" s="22"/>
      <c r="GR183" s="22"/>
      <c r="GS183" s="22"/>
      <c r="GT183" s="22"/>
      <c r="GU183" s="22"/>
      <c r="GV183" s="22"/>
      <c r="GW183" s="22"/>
      <c r="GX183" s="22"/>
      <c r="GY183" s="22"/>
      <c r="GZ183" s="22"/>
      <c r="HA183" s="22"/>
      <c r="HB183" s="22"/>
      <c r="HC183" s="22"/>
      <c r="HD183" s="22"/>
      <c r="HE183" s="22"/>
      <c r="HF183" s="22"/>
      <c r="HG183" s="22"/>
      <c r="HH183" s="22"/>
      <c r="HI183" s="22"/>
      <c r="HJ183" s="22"/>
      <c r="HK183" s="22"/>
      <c r="HL183" s="22"/>
      <c r="HM183" s="22"/>
      <c r="HN183" s="22"/>
      <c r="HO183" s="22"/>
      <c r="HP183" s="22"/>
    </row>
    <row r="184" spans="1:224" ht="22" thickTop="1" thickBot="1">
      <c r="A184" s="1" t="str">
        <f t="shared" ref="A184:Y184" si="649">A4</f>
        <v>10 - 14</v>
      </c>
      <c r="B184" s="2">
        <f t="shared" si="649"/>
        <v>54345</v>
      </c>
      <c r="C184" s="2">
        <f t="shared" si="649"/>
        <v>52116</v>
      </c>
      <c r="D184" s="2">
        <f t="shared" si="649"/>
        <v>50471</v>
      </c>
      <c r="E184" s="2">
        <f t="shared" si="649"/>
        <v>49634</v>
      </c>
      <c r="F184" s="2">
        <f t="shared" si="649"/>
        <v>48858</v>
      </c>
      <c r="G184" s="2">
        <f t="shared" si="649"/>
        <v>48313</v>
      </c>
      <c r="H184" s="2">
        <f t="shared" si="649"/>
        <v>47857</v>
      </c>
      <c r="I184" s="2">
        <f t="shared" si="649"/>
        <v>47345</v>
      </c>
      <c r="J184" s="2">
        <f t="shared" si="649"/>
        <v>46826</v>
      </c>
      <c r="K184" s="2">
        <f t="shared" si="649"/>
        <v>46823</v>
      </c>
      <c r="L184" s="2">
        <f t="shared" si="649"/>
        <v>47242</v>
      </c>
      <c r="M184" s="2">
        <f t="shared" si="649"/>
        <v>47935</v>
      </c>
      <c r="N184" s="2">
        <f t="shared" si="649"/>
        <v>48720</v>
      </c>
      <c r="O184" s="2">
        <f t="shared" si="649"/>
        <v>49828</v>
      </c>
      <c r="P184" s="2">
        <f t="shared" si="649"/>
        <v>50307</v>
      </c>
      <c r="Q184" s="2">
        <f t="shared" si="649"/>
        <v>51123</v>
      </c>
      <c r="R184" s="2">
        <f t="shared" si="649"/>
        <v>51747</v>
      </c>
      <c r="S184" s="2">
        <f t="shared" si="649"/>
        <v>52567</v>
      </c>
      <c r="T184" s="2">
        <f t="shared" si="649"/>
        <v>53366</v>
      </c>
      <c r="U184" s="2">
        <f t="shared" si="649"/>
        <v>54343</v>
      </c>
      <c r="V184" s="2">
        <f t="shared" si="649"/>
        <v>55028</v>
      </c>
      <c r="W184" s="2">
        <f t="shared" si="649"/>
        <v>55811</v>
      </c>
      <c r="X184" s="2">
        <f t="shared" si="649"/>
        <v>55629</v>
      </c>
      <c r="Y184" s="2">
        <f t="shared" si="649"/>
        <v>55513</v>
      </c>
      <c r="AB184" s="1" t="str">
        <f t="shared" si="621"/>
        <v>10 - 14</v>
      </c>
      <c r="AC184" s="10">
        <f t="shared" si="622"/>
        <v>17595035.710623369</v>
      </c>
      <c r="AD184" s="10">
        <f t="shared" si="622"/>
        <v>19101422.246683944</v>
      </c>
      <c r="AE184" s="10">
        <f t="shared" si="622"/>
        <v>19190718.077662282</v>
      </c>
      <c r="AF184" s="10">
        <f t="shared" si="622"/>
        <v>18588187.393870071</v>
      </c>
      <c r="AG184" s="10">
        <f t="shared" si="622"/>
        <v>18024540.88989687</v>
      </c>
      <c r="AH184" s="10">
        <f t="shared" si="645"/>
        <v>18877590.093779519</v>
      </c>
      <c r="AI184" s="10">
        <f t="shared" si="623"/>
        <v>19601288.499828123</v>
      </c>
      <c r="AJ184" s="10">
        <f t="shared" si="624"/>
        <v>20954927.908991683</v>
      </c>
      <c r="AK184" s="10">
        <f t="shared" si="625"/>
        <v>19684641.885866567</v>
      </c>
      <c r="AL184" s="10">
        <f t="shared" si="626"/>
        <v>20260003.435504328</v>
      </c>
      <c r="AM184" s="10">
        <f t="shared" si="627"/>
        <v>22944893.841784894</v>
      </c>
      <c r="AN184" s="10">
        <f t="shared" si="628"/>
        <v>25300063.170536611</v>
      </c>
      <c r="AO184" s="10">
        <f t="shared" si="629"/>
        <v>27287167.362377428</v>
      </c>
      <c r="AP184" s="10">
        <f t="shared" si="630"/>
        <v>28349308.939093176</v>
      </c>
      <c r="AQ184" s="10">
        <f t="shared" si="631"/>
        <v>30923273.552203223</v>
      </c>
      <c r="AR184" s="10">
        <f t="shared" si="632"/>
        <v>32617137.995891243</v>
      </c>
      <c r="AS184" s="10">
        <f t="shared" si="633"/>
        <v>34952194.571608938</v>
      </c>
      <c r="AT184" s="10">
        <f t="shared" si="634"/>
        <v>35420676.499378555</v>
      </c>
      <c r="AU184" s="10">
        <f t="shared" si="635"/>
        <v>38119530.697578013</v>
      </c>
      <c r="AV184" s="10">
        <f t="shared" si="636"/>
        <v>39648631.260261923</v>
      </c>
      <c r="AW184" s="10">
        <f t="shared" si="637"/>
        <v>40816122.061483093</v>
      </c>
      <c r="AX184" s="10">
        <f t="shared" si="638"/>
        <v>40944049.74692677</v>
      </c>
      <c r="AY184" s="10">
        <f t="shared" si="639"/>
        <v>40231737.368281059</v>
      </c>
      <c r="AZ184" s="10">
        <f t="shared" si="640"/>
        <v>39462896.95073425</v>
      </c>
      <c r="BF184" s="1" t="s">
        <v>1</v>
      </c>
      <c r="BG184" s="10">
        <f t="shared" ref="BG184:BK184" si="650">(BG24+BG44+BG64+BG84+BG104)/5</f>
        <v>323.76549288109982</v>
      </c>
      <c r="BH184" s="10">
        <f t="shared" si="650"/>
        <v>366.51742740586275</v>
      </c>
      <c r="BI184" s="10">
        <f t="shared" si="650"/>
        <v>380.23257073690399</v>
      </c>
      <c r="BJ184" s="10">
        <f t="shared" si="650"/>
        <v>374.50512539529495</v>
      </c>
      <c r="BK184" s="10">
        <f t="shared" si="650"/>
        <v>368.91687932164376</v>
      </c>
      <c r="BL184" s="10">
        <f t="shared" ref="BL184:BQ184" si="651">(BL24+BL44+BL64+BL84+BL104)/5</f>
        <v>390.73520778630018</v>
      </c>
      <c r="BM184" s="10">
        <f t="shared" si="651"/>
        <v>409.58038531099157</v>
      </c>
      <c r="BN184" s="10">
        <f t="shared" si="651"/>
        <v>442.60065284595385</v>
      </c>
      <c r="BO184" s="10">
        <f t="shared" si="651"/>
        <v>420.3784625179722</v>
      </c>
      <c r="BP184" s="10">
        <f t="shared" si="651"/>
        <v>432.69340784452788</v>
      </c>
      <c r="BQ184" s="10">
        <f t="shared" si="651"/>
        <v>485.6884518391451</v>
      </c>
      <c r="BR184" s="10">
        <f t="shared" ref="BR184:CD184" si="652">(BR24+BR44+BR64+BR84+BR104)/5</f>
        <v>527.79937771016193</v>
      </c>
      <c r="BS184" s="10">
        <f t="shared" si="652"/>
        <v>560.0814319042986</v>
      </c>
      <c r="BT184" s="10">
        <f t="shared" si="652"/>
        <v>568.9433438848273</v>
      </c>
      <c r="BU184" s="10">
        <f t="shared" si="652"/>
        <v>614.69126666673071</v>
      </c>
      <c r="BV184" s="10">
        <f t="shared" si="652"/>
        <v>638.01298820279021</v>
      </c>
      <c r="BW184" s="10">
        <f t="shared" si="652"/>
        <v>675.44388218851213</v>
      </c>
      <c r="BX184" s="10">
        <f t="shared" si="652"/>
        <v>673.8196301744166</v>
      </c>
      <c r="BY184" s="10">
        <f t="shared" si="652"/>
        <v>714.30368956972632</v>
      </c>
      <c r="BZ184" s="10">
        <f t="shared" si="652"/>
        <v>729.59960363362211</v>
      </c>
      <c r="CA184" s="10">
        <f t="shared" si="652"/>
        <v>741.73370032498167</v>
      </c>
      <c r="CB184" s="10">
        <f t="shared" si="652"/>
        <v>733.61971200886512</v>
      </c>
      <c r="CC184" s="10">
        <f t="shared" si="652"/>
        <v>723.21518215824585</v>
      </c>
      <c r="CD184" s="10">
        <f t="shared" si="652"/>
        <v>710.87667664752848</v>
      </c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  <c r="EM184" s="22"/>
      <c r="GF184" s="22"/>
      <c r="GG184" s="22"/>
      <c r="GH184" s="22"/>
      <c r="GI184" s="22"/>
      <c r="GJ184" s="22"/>
      <c r="GK184" s="22"/>
      <c r="GL184" s="22"/>
      <c r="GM184" s="22"/>
      <c r="GN184" s="22"/>
      <c r="GO184" s="22"/>
      <c r="GP184" s="22"/>
      <c r="GQ184" s="22"/>
      <c r="GR184" s="22"/>
      <c r="GS184" s="22"/>
      <c r="GT184" s="22"/>
      <c r="GU184" s="22"/>
      <c r="GV184" s="22"/>
      <c r="GW184" s="22"/>
      <c r="GX184" s="22"/>
      <c r="GY184" s="22"/>
      <c r="GZ184" s="22"/>
      <c r="HA184" s="22"/>
      <c r="HB184" s="22"/>
      <c r="HC184" s="22"/>
      <c r="HD184" s="22"/>
      <c r="HE184" s="22"/>
      <c r="HF184" s="22"/>
      <c r="HG184" s="22"/>
      <c r="HH184" s="22"/>
      <c r="HI184" s="22"/>
      <c r="HJ184" s="22"/>
      <c r="HK184" s="22"/>
      <c r="HL184" s="22"/>
      <c r="HM184" s="22"/>
      <c r="HN184" s="22"/>
      <c r="HO184" s="22"/>
      <c r="HP184" s="22"/>
    </row>
    <row r="185" spans="1:224" ht="22" thickTop="1" thickBot="1">
      <c r="A185" s="1" t="str">
        <f t="shared" ref="A185:Y185" si="653">A5</f>
        <v>15 - 19</v>
      </c>
      <c r="B185" s="2">
        <f t="shared" si="653"/>
        <v>68235</v>
      </c>
      <c r="C185" s="2">
        <f t="shared" si="653"/>
        <v>66265</v>
      </c>
      <c r="D185" s="2">
        <f t="shared" si="653"/>
        <v>63316</v>
      </c>
      <c r="E185" s="2">
        <f t="shared" si="653"/>
        <v>60371</v>
      </c>
      <c r="F185" s="2">
        <f t="shared" si="653"/>
        <v>57702</v>
      </c>
      <c r="G185" s="2">
        <f t="shared" si="653"/>
        <v>54681</v>
      </c>
      <c r="H185" s="2">
        <f t="shared" si="653"/>
        <v>52507</v>
      </c>
      <c r="I185" s="2">
        <f t="shared" si="653"/>
        <v>51232</v>
      </c>
      <c r="J185" s="2">
        <f t="shared" si="653"/>
        <v>50602</v>
      </c>
      <c r="K185" s="2">
        <f t="shared" si="653"/>
        <v>49879</v>
      </c>
      <c r="L185" s="2">
        <f t="shared" si="653"/>
        <v>49406</v>
      </c>
      <c r="M185" s="2">
        <f t="shared" si="653"/>
        <v>49074</v>
      </c>
      <c r="N185" s="2">
        <f t="shared" si="653"/>
        <v>48509</v>
      </c>
      <c r="O185" s="2">
        <f t="shared" si="653"/>
        <v>47897</v>
      </c>
      <c r="P185" s="2">
        <f t="shared" si="653"/>
        <v>47946</v>
      </c>
      <c r="Q185" s="2">
        <f t="shared" si="653"/>
        <v>48434</v>
      </c>
      <c r="R185" s="2">
        <f t="shared" si="653"/>
        <v>49418</v>
      </c>
      <c r="S185" s="2">
        <f t="shared" si="653"/>
        <v>50496</v>
      </c>
      <c r="T185" s="2">
        <f t="shared" si="653"/>
        <v>51960</v>
      </c>
      <c r="U185" s="2">
        <f t="shared" si="653"/>
        <v>52782</v>
      </c>
      <c r="V185" s="2">
        <f t="shared" si="653"/>
        <v>53668</v>
      </c>
      <c r="W185" s="2">
        <f t="shared" si="653"/>
        <v>54020</v>
      </c>
      <c r="X185" s="2">
        <f t="shared" si="653"/>
        <v>54271</v>
      </c>
      <c r="Y185" s="2">
        <f t="shared" si="653"/>
        <v>54802</v>
      </c>
      <c r="AB185" s="1" t="str">
        <f t="shared" si="621"/>
        <v>15 - 19</v>
      </c>
      <c r="AC185" s="10">
        <f t="shared" si="622"/>
        <v>23604160.84699899</v>
      </c>
      <c r="AD185" s="10">
        <f t="shared" si="622"/>
        <v>25955163.113941997</v>
      </c>
      <c r="AE185" s="10">
        <f t="shared" si="622"/>
        <v>25732935.223366823</v>
      </c>
      <c r="AF185" s="10">
        <f t="shared" si="622"/>
        <v>24169835.062322352</v>
      </c>
      <c r="AG185" s="10">
        <f t="shared" si="622"/>
        <v>22758258.974305045</v>
      </c>
      <c r="AH185" s="10">
        <f t="shared" si="645"/>
        <v>22841956.474072058</v>
      </c>
      <c r="AI185" s="10">
        <f t="shared" si="623"/>
        <v>22988956.046068877</v>
      </c>
      <c r="AJ185" s="10">
        <f t="shared" si="624"/>
        <v>24233159.194480892</v>
      </c>
      <c r="AK185" s="10">
        <f t="shared" si="625"/>
        <v>22724535.700212374</v>
      </c>
      <c r="AL185" s="10">
        <f t="shared" si="626"/>
        <v>23043198.639328141</v>
      </c>
      <c r="AM185" s="10">
        <f t="shared" si="627"/>
        <v>25601123.815877285</v>
      </c>
      <c r="AN185" s="10">
        <f t="shared" si="628"/>
        <v>27607619.581096098</v>
      </c>
      <c r="AO185" s="10">
        <f t="shared" si="629"/>
        <v>28924825.96373865</v>
      </c>
      <c r="AP185" s="10">
        <f t="shared" si="630"/>
        <v>28970495.100070335</v>
      </c>
      <c r="AQ185" s="10">
        <f t="shared" si="631"/>
        <v>31278992.005764458</v>
      </c>
      <c r="AR185" s="10">
        <f t="shared" si="632"/>
        <v>32731143.585631367</v>
      </c>
      <c r="AS185" s="10">
        <f t="shared" si="633"/>
        <v>35274044.209972478</v>
      </c>
      <c r="AT185" s="10">
        <f t="shared" si="634"/>
        <v>35861462.940407611</v>
      </c>
      <c r="AU185" s="10">
        <f t="shared" si="635"/>
        <v>38999071.879853643</v>
      </c>
      <c r="AV185" s="10">
        <f t="shared" si="636"/>
        <v>40322788.601260044</v>
      </c>
      <c r="AW185" s="10">
        <f t="shared" si="637"/>
        <v>41513506.045435801</v>
      </c>
      <c r="AX185" s="10">
        <f t="shared" si="638"/>
        <v>41328682.701414019</v>
      </c>
      <c r="AY185" s="10">
        <f t="shared" si="639"/>
        <v>40931847.695799142</v>
      </c>
      <c r="AZ185" s="10">
        <f t="shared" si="640"/>
        <v>40627178.74925293</v>
      </c>
      <c r="BF185" s="1" t="s">
        <v>2</v>
      </c>
      <c r="BG185" s="10">
        <f t="shared" ref="BG185:BK185" si="654">(BG25+BG45+BG65+BG85+BG105)/5</f>
        <v>345.92453794971772</v>
      </c>
      <c r="BH185" s="10">
        <f t="shared" si="654"/>
        <v>391.68736307163658</v>
      </c>
      <c r="BI185" s="10">
        <f t="shared" si="654"/>
        <v>406.42073446469806</v>
      </c>
      <c r="BJ185" s="10">
        <f t="shared" si="654"/>
        <v>400.35505561150802</v>
      </c>
      <c r="BK185" s="10">
        <f t="shared" si="654"/>
        <v>394.41022796965524</v>
      </c>
      <c r="BL185" s="10">
        <f t="shared" ref="BL185:BQ185" si="655">(BL25+BL45+BL65+BL85+BL105)/5</f>
        <v>417.73114014140299</v>
      </c>
      <c r="BM185" s="10">
        <f t="shared" si="655"/>
        <v>437.82650020128511</v>
      </c>
      <c r="BN185" s="10">
        <f t="shared" si="655"/>
        <v>473.00826035448335</v>
      </c>
      <c r="BO185" s="10">
        <f t="shared" si="655"/>
        <v>449.08374570594788</v>
      </c>
      <c r="BP185" s="10">
        <f t="shared" si="655"/>
        <v>461.98196915191045</v>
      </c>
      <c r="BQ185" s="10">
        <f t="shared" si="655"/>
        <v>518.17843613887555</v>
      </c>
      <c r="BR185" s="10">
        <f t="shared" ref="BR185:CD185" si="656">(BR25+BR45+BR65+BR85+BR105)/5</f>
        <v>562.57121043925702</v>
      </c>
      <c r="BS185" s="10">
        <f t="shared" si="656"/>
        <v>596.27751476506728</v>
      </c>
      <c r="BT185" s="10">
        <f t="shared" si="656"/>
        <v>604.8498883034498</v>
      </c>
      <c r="BU185" s="10">
        <f t="shared" si="656"/>
        <v>652.37959382981808</v>
      </c>
      <c r="BV185" s="10">
        <f t="shared" si="656"/>
        <v>675.78856971613675</v>
      </c>
      <c r="BW185" s="10">
        <f t="shared" si="656"/>
        <v>713.78939273083654</v>
      </c>
      <c r="BX185" s="10">
        <f t="shared" si="656"/>
        <v>710.18423123430796</v>
      </c>
      <c r="BY185" s="10">
        <f t="shared" si="656"/>
        <v>750.55950500103245</v>
      </c>
      <c r="BZ185" s="10">
        <f t="shared" si="656"/>
        <v>763.94961542306169</v>
      </c>
      <c r="CA185" s="10">
        <f t="shared" si="656"/>
        <v>773.52437291189904</v>
      </c>
      <c r="CB185" s="10">
        <f t="shared" si="656"/>
        <v>765.06261942639799</v>
      </c>
      <c r="CC185" s="10">
        <f t="shared" si="656"/>
        <v>754.21215190063094</v>
      </c>
      <c r="CD185" s="10">
        <f t="shared" si="656"/>
        <v>741.34481860612618</v>
      </c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  <c r="EM185" s="22"/>
      <c r="GF185" s="22"/>
      <c r="GG185" s="22"/>
      <c r="GH185" s="22"/>
      <c r="GI185" s="22"/>
      <c r="GJ185" s="22"/>
      <c r="GK185" s="22"/>
      <c r="GL185" s="22"/>
      <c r="GM185" s="22"/>
      <c r="GN185" s="22"/>
      <c r="GO185" s="22"/>
      <c r="GP185" s="22"/>
      <c r="GQ185" s="22"/>
      <c r="GR185" s="22"/>
      <c r="GS185" s="22"/>
      <c r="GT185" s="22"/>
      <c r="GU185" s="22"/>
      <c r="GV185" s="22"/>
      <c r="GW185" s="22"/>
      <c r="GX185" s="22"/>
      <c r="GY185" s="22"/>
      <c r="GZ185" s="22"/>
      <c r="HA185" s="22"/>
      <c r="HB185" s="22"/>
      <c r="HC185" s="22"/>
      <c r="HD185" s="22"/>
      <c r="HE185" s="22"/>
      <c r="HF185" s="22"/>
      <c r="HG185" s="22"/>
      <c r="HH185" s="22"/>
      <c r="HI185" s="22"/>
      <c r="HJ185" s="22"/>
      <c r="HK185" s="22"/>
      <c r="HL185" s="22"/>
      <c r="HM185" s="22"/>
      <c r="HN185" s="22"/>
      <c r="HO185" s="22"/>
      <c r="HP185" s="22"/>
    </row>
    <row r="186" spans="1:224" ht="22" thickTop="1" thickBot="1">
      <c r="A186" s="1" t="str">
        <f t="shared" ref="A186:Y186" si="657">A6</f>
        <v>20 - 24</v>
      </c>
      <c r="B186" s="2">
        <f t="shared" si="657"/>
        <v>77392</v>
      </c>
      <c r="C186" s="2">
        <f t="shared" si="657"/>
        <v>75662</v>
      </c>
      <c r="D186" s="2">
        <f t="shared" si="657"/>
        <v>74911</v>
      </c>
      <c r="E186" s="2">
        <f t="shared" si="657"/>
        <v>73203</v>
      </c>
      <c r="F186" s="2">
        <f t="shared" si="657"/>
        <v>71497</v>
      </c>
      <c r="G186" s="2">
        <f t="shared" si="657"/>
        <v>69472</v>
      </c>
      <c r="H186" s="2">
        <f t="shared" si="657"/>
        <v>67510</v>
      </c>
      <c r="I186" s="2">
        <f t="shared" si="657"/>
        <v>64513</v>
      </c>
      <c r="J186" s="2">
        <f t="shared" si="657"/>
        <v>61842</v>
      </c>
      <c r="K186" s="2">
        <f t="shared" si="657"/>
        <v>59279</v>
      </c>
      <c r="L186" s="2">
        <f t="shared" si="657"/>
        <v>56511</v>
      </c>
      <c r="M186" s="2">
        <f t="shared" si="657"/>
        <v>54502</v>
      </c>
      <c r="N186" s="2">
        <f t="shared" si="657"/>
        <v>53155</v>
      </c>
      <c r="O186" s="2">
        <f t="shared" si="657"/>
        <v>52648</v>
      </c>
      <c r="P186" s="2">
        <f t="shared" si="657"/>
        <v>52308</v>
      </c>
      <c r="Q186" s="2">
        <f t="shared" si="657"/>
        <v>52051</v>
      </c>
      <c r="R186" s="2">
        <f t="shared" si="657"/>
        <v>51678</v>
      </c>
      <c r="S186" s="2">
        <f t="shared" si="657"/>
        <v>51357</v>
      </c>
      <c r="T186" s="2">
        <f t="shared" si="657"/>
        <v>51438</v>
      </c>
      <c r="U186" s="2">
        <f t="shared" si="657"/>
        <v>51854</v>
      </c>
      <c r="V186" s="2">
        <f t="shared" si="657"/>
        <v>52469</v>
      </c>
      <c r="W186" s="2">
        <f t="shared" si="657"/>
        <v>53267</v>
      </c>
      <c r="X186" s="2">
        <f t="shared" si="657"/>
        <v>54434</v>
      </c>
      <c r="Y186" s="2">
        <f t="shared" si="657"/>
        <v>55601</v>
      </c>
      <c r="AB186" s="1" t="str">
        <f t="shared" si="621"/>
        <v>20 - 24</v>
      </c>
      <c r="AC186" s="10">
        <f t="shared" si="622"/>
        <v>28566733.341722943</v>
      </c>
      <c r="AD186" s="10">
        <f t="shared" si="622"/>
        <v>31632837.40569701</v>
      </c>
      <c r="AE186" s="10">
        <f t="shared" si="622"/>
        <v>32511543.834876727</v>
      </c>
      <c r="AF186" s="10">
        <f t="shared" si="622"/>
        <v>31313934.481686153</v>
      </c>
      <c r="AG186" s="10">
        <f t="shared" si="622"/>
        <v>30150342.324480478</v>
      </c>
      <c r="AH186" s="10">
        <f t="shared" si="645"/>
        <v>31052333.906139679</v>
      </c>
      <c r="AI186" s="10">
        <f t="shared" si="623"/>
        <v>31653375.847701076</v>
      </c>
      <c r="AJ186" s="10">
        <f t="shared" si="624"/>
        <v>32707774.831341028</v>
      </c>
      <c r="AK186" s="10">
        <f t="shared" si="625"/>
        <v>29795136.695071641</v>
      </c>
      <c r="AL186" s="10">
        <f t="shared" si="626"/>
        <v>29407991.00064924</v>
      </c>
      <c r="AM186" s="10">
        <f t="shared" si="627"/>
        <v>31474089.787148099</v>
      </c>
      <c r="AN186" s="10">
        <f t="shared" si="628"/>
        <v>32985248.348713282</v>
      </c>
      <c r="AO186" s="10">
        <f t="shared" si="629"/>
        <v>34126410.942134887</v>
      </c>
      <c r="AP186" s="10">
        <f t="shared" si="630"/>
        <v>34313733.494288959</v>
      </c>
      <c r="AQ186" s="10">
        <f t="shared" si="631"/>
        <v>36797183.475174055</v>
      </c>
      <c r="AR186" s="10">
        <f t="shared" si="632"/>
        <v>37954134.908386089</v>
      </c>
      <c r="AS186" s="10">
        <f t="shared" si="633"/>
        <v>39823261.976115271</v>
      </c>
      <c r="AT186" s="10">
        <f t="shared" si="634"/>
        <v>39396072.902276941</v>
      </c>
      <c r="AU186" s="10">
        <f t="shared" si="635"/>
        <v>41722744.093955524</v>
      </c>
      <c r="AV186" s="10">
        <f t="shared" si="636"/>
        <v>42835835.131806724</v>
      </c>
      <c r="AW186" s="10">
        <f t="shared" si="637"/>
        <v>43922099.922240399</v>
      </c>
      <c r="AX186" s="10">
        <f t="shared" si="638"/>
        <v>44102329.247805409</v>
      </c>
      <c r="AY186" s="10">
        <f t="shared" si="639"/>
        <v>44429362.378472924</v>
      </c>
      <c r="AZ186" s="10">
        <f t="shared" si="640"/>
        <v>44607631.581399225</v>
      </c>
      <c r="BF186" s="1" t="s">
        <v>3</v>
      </c>
      <c r="BG186" s="10">
        <f t="shared" ref="BG186:BK186" si="658">(BG26+BG46+BG66+BG86+BG106)/5</f>
        <v>369.1173938097341</v>
      </c>
      <c r="BH186" s="10">
        <f t="shared" si="658"/>
        <v>418.08090462447478</v>
      </c>
      <c r="BI186" s="10">
        <f t="shared" si="658"/>
        <v>434.00226715538076</v>
      </c>
      <c r="BJ186" s="10">
        <f t="shared" si="658"/>
        <v>427.76845869276059</v>
      </c>
      <c r="BK186" s="10">
        <f t="shared" si="658"/>
        <v>421.70080317328666</v>
      </c>
      <c r="BL186" s="10">
        <f t="shared" ref="BL186:BQ186" si="659">(BL26+BL46+BL66+BL86+BL106)/5</f>
        <v>446.97624807317595</v>
      </c>
      <c r="BM186" s="10">
        <f t="shared" si="659"/>
        <v>468.86943930826658</v>
      </c>
      <c r="BN186" s="10">
        <f t="shared" si="659"/>
        <v>506.9950991480946</v>
      </c>
      <c r="BO186" s="10">
        <f t="shared" si="659"/>
        <v>481.79451982587307</v>
      </c>
      <c r="BP186" s="10">
        <f t="shared" si="659"/>
        <v>496.09458662678588</v>
      </c>
      <c r="BQ186" s="10">
        <f t="shared" si="659"/>
        <v>556.9551023189839</v>
      </c>
      <c r="BR186" s="10">
        <f t="shared" ref="BR186:CD186" si="660">(BR26+BR46+BR66+BR86+BR106)/5</f>
        <v>605.21170505143448</v>
      </c>
      <c r="BS186" s="10">
        <f t="shared" si="660"/>
        <v>642.01694933938268</v>
      </c>
      <c r="BT186" s="10">
        <f t="shared" si="660"/>
        <v>651.75758802402675</v>
      </c>
      <c r="BU186" s="10">
        <f t="shared" si="660"/>
        <v>703.47142836992532</v>
      </c>
      <c r="BV186" s="10">
        <f t="shared" si="660"/>
        <v>729.1720602560199</v>
      </c>
      <c r="BW186" s="10">
        <f t="shared" si="660"/>
        <v>770.60377677377744</v>
      </c>
      <c r="BX186" s="10">
        <f t="shared" si="660"/>
        <v>767.1023015806403</v>
      </c>
      <c r="BY186" s="10">
        <f t="shared" si="660"/>
        <v>811.12687301130529</v>
      </c>
      <c r="BZ186" s="10">
        <f t="shared" si="660"/>
        <v>826.08545400174967</v>
      </c>
      <c r="CA186" s="10">
        <f t="shared" si="660"/>
        <v>837.10571808573445</v>
      </c>
      <c r="CB186" s="10">
        <f t="shared" si="660"/>
        <v>827.94843426146417</v>
      </c>
      <c r="CC186" s="10">
        <f t="shared" si="660"/>
        <v>816.20609138540112</v>
      </c>
      <c r="CD186" s="10">
        <f t="shared" si="660"/>
        <v>802.28110252332203</v>
      </c>
      <c r="CE186" s="22"/>
      <c r="CF186" s="22"/>
      <c r="CG186" s="22"/>
      <c r="CH186" s="22"/>
      <c r="CI186" s="22"/>
      <c r="CJ186" s="22"/>
      <c r="CK186" s="22"/>
      <c r="CL186" s="22"/>
      <c r="CM186" s="22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  <c r="EM186" s="22"/>
      <c r="GF186" s="22"/>
      <c r="GG186" s="22"/>
      <c r="GH186" s="22"/>
      <c r="GI186" s="22"/>
      <c r="GJ186" s="22"/>
      <c r="GK186" s="22"/>
      <c r="GL186" s="22"/>
      <c r="GM186" s="22"/>
      <c r="GN186" s="22"/>
      <c r="GO186" s="22"/>
      <c r="GP186" s="22"/>
      <c r="GQ186" s="22"/>
      <c r="GR186" s="22"/>
      <c r="GS186" s="22"/>
      <c r="GT186" s="22"/>
      <c r="GU186" s="22"/>
      <c r="GV186" s="22"/>
      <c r="GW186" s="22"/>
      <c r="GX186" s="22"/>
      <c r="GY186" s="22"/>
      <c r="GZ186" s="22"/>
      <c r="HA186" s="22"/>
      <c r="HB186" s="22"/>
      <c r="HC186" s="22"/>
      <c r="HD186" s="22"/>
      <c r="HE186" s="22"/>
      <c r="HF186" s="22"/>
      <c r="HG186" s="22"/>
      <c r="HH186" s="22"/>
      <c r="HI186" s="22"/>
      <c r="HJ186" s="22"/>
      <c r="HK186" s="22"/>
      <c r="HL186" s="22"/>
      <c r="HM186" s="22"/>
      <c r="HN186" s="22"/>
      <c r="HO186" s="22"/>
      <c r="HP186" s="22"/>
    </row>
    <row r="187" spans="1:224" ht="22" thickTop="1" thickBot="1">
      <c r="A187" s="1" t="str">
        <f t="shared" ref="A187:Y187" si="661">A7</f>
        <v>25 - 29</v>
      </c>
      <c r="B187" s="2">
        <f t="shared" si="661"/>
        <v>75614</v>
      </c>
      <c r="C187" s="2">
        <f t="shared" si="661"/>
        <v>77842</v>
      </c>
      <c r="D187" s="2">
        <f t="shared" si="661"/>
        <v>79619</v>
      </c>
      <c r="E187" s="2">
        <f t="shared" si="661"/>
        <v>80494</v>
      </c>
      <c r="F187" s="2">
        <f t="shared" si="661"/>
        <v>80421</v>
      </c>
      <c r="G187" s="2">
        <f t="shared" si="661"/>
        <v>79557</v>
      </c>
      <c r="H187" s="2">
        <f t="shared" si="661"/>
        <v>77843</v>
      </c>
      <c r="I187" s="2">
        <f t="shared" si="661"/>
        <v>76778</v>
      </c>
      <c r="J187" s="2">
        <f t="shared" si="661"/>
        <v>75416</v>
      </c>
      <c r="K187" s="2">
        <f t="shared" si="661"/>
        <v>74007</v>
      </c>
      <c r="L187" s="2">
        <f t="shared" si="661"/>
        <v>72364</v>
      </c>
      <c r="M187" s="2">
        <f t="shared" si="661"/>
        <v>70864</v>
      </c>
      <c r="N187" s="2">
        <f t="shared" si="661"/>
        <v>67901</v>
      </c>
      <c r="O187" s="2">
        <f t="shared" si="661"/>
        <v>65836</v>
      </c>
      <c r="P187" s="2">
        <f t="shared" si="661"/>
        <v>64258</v>
      </c>
      <c r="Q187" s="2">
        <f t="shared" si="661"/>
        <v>62519</v>
      </c>
      <c r="R187" s="2">
        <f t="shared" si="661"/>
        <v>60837</v>
      </c>
      <c r="S187" s="2">
        <f t="shared" si="661"/>
        <v>59634</v>
      </c>
      <c r="T187" s="2">
        <f t="shared" si="661"/>
        <v>59705</v>
      </c>
      <c r="U187" s="2">
        <f t="shared" si="661"/>
        <v>59093</v>
      </c>
      <c r="V187" s="2">
        <f t="shared" si="661"/>
        <v>58401</v>
      </c>
      <c r="W187" s="2">
        <f t="shared" si="661"/>
        <v>58013</v>
      </c>
      <c r="X187" s="2">
        <f t="shared" si="661"/>
        <v>58327</v>
      </c>
      <c r="Y187" s="2">
        <f t="shared" si="661"/>
        <v>57995</v>
      </c>
      <c r="AB187" s="1" t="str">
        <f t="shared" si="621"/>
        <v>25 - 29</v>
      </c>
      <c r="AC187" s="10">
        <f t="shared" si="622"/>
        <v>29770605.077470724</v>
      </c>
      <c r="AD187" s="10">
        <f t="shared" si="622"/>
        <v>34678232.078565627</v>
      </c>
      <c r="AE187" s="10">
        <f t="shared" si="622"/>
        <v>36792518.248429775</v>
      </c>
      <c r="AF187" s="10">
        <f t="shared" si="622"/>
        <v>36643563.980089195</v>
      </c>
      <c r="AG187" s="10">
        <f t="shared" si="622"/>
        <v>36081091.903662205</v>
      </c>
      <c r="AH187" s="10">
        <f t="shared" si="645"/>
        <v>37831456.170418866</v>
      </c>
      <c r="AI187" s="10">
        <f t="shared" si="623"/>
        <v>38837188.30337096</v>
      </c>
      <c r="AJ187" s="10">
        <f t="shared" si="624"/>
        <v>41438219.729642503</v>
      </c>
      <c r="AK187" s="10">
        <f t="shared" si="625"/>
        <v>38704693.278599292</v>
      </c>
      <c r="AL187" s="10">
        <f t="shared" si="626"/>
        <v>39141787.589529246</v>
      </c>
      <c r="AM187" s="10">
        <f t="shared" si="627"/>
        <v>43012080.348440729</v>
      </c>
      <c r="AN187" s="10">
        <f t="shared" si="628"/>
        <v>45824064.052884258</v>
      </c>
      <c r="AO187" s="10">
        <f t="shared" si="629"/>
        <v>46639167.745298877</v>
      </c>
      <c r="AP187" s="10">
        <f t="shared" si="630"/>
        <v>45970715.713468075</v>
      </c>
      <c r="AQ187" s="10">
        <f t="shared" si="631"/>
        <v>48497652.587451562</v>
      </c>
      <c r="AR187" s="10">
        <f t="shared" si="632"/>
        <v>48976077.129503056</v>
      </c>
      <c r="AS187" s="10">
        <f t="shared" si="633"/>
        <v>50428163.443561748</v>
      </c>
      <c r="AT187" s="10">
        <f t="shared" si="634"/>
        <v>49253359.563821927</v>
      </c>
      <c r="AU187" s="10">
        <f t="shared" si="635"/>
        <v>52169025.10287568</v>
      </c>
      <c r="AV187" s="10">
        <f t="shared" si="636"/>
        <v>52579430.167672329</v>
      </c>
      <c r="AW187" s="10">
        <f t="shared" si="637"/>
        <v>52601025.181422122</v>
      </c>
      <c r="AX187" s="10">
        <f t="shared" si="638"/>
        <v>51679967.292837016</v>
      </c>
      <c r="AY187" s="10">
        <f t="shared" si="639"/>
        <v>51222773.200564489</v>
      </c>
      <c r="AZ187" s="10">
        <f t="shared" si="640"/>
        <v>50062292.326617837</v>
      </c>
      <c r="BF187" s="1" t="s">
        <v>4</v>
      </c>
      <c r="BG187" s="10">
        <f t="shared" ref="BG187:BK187" si="662">(BG27+BG47+BG67+BG87+BG107)/5</f>
        <v>393.7181616826345</v>
      </c>
      <c r="BH187" s="10">
        <f t="shared" si="662"/>
        <v>445.49513217242145</v>
      </c>
      <c r="BI187" s="10">
        <f t="shared" si="662"/>
        <v>462.10726394993372</v>
      </c>
      <c r="BJ187" s="10">
        <f t="shared" si="662"/>
        <v>455.23348299362925</v>
      </c>
      <c r="BK187" s="10">
        <f t="shared" si="662"/>
        <v>448.65261441243217</v>
      </c>
      <c r="BL187" s="10">
        <f t="shared" ref="BL187:BQ187" si="663">(BL27+BL47+BL67+BL87+BL107)/5</f>
        <v>475.52642973489282</v>
      </c>
      <c r="BM187" s="10">
        <f t="shared" si="663"/>
        <v>498.91690072801612</v>
      </c>
      <c r="BN187" s="10">
        <f t="shared" si="663"/>
        <v>539.71475851992113</v>
      </c>
      <c r="BO187" s="10">
        <f t="shared" si="663"/>
        <v>513.21593930464746</v>
      </c>
      <c r="BP187" s="10">
        <f t="shared" si="663"/>
        <v>528.89304511099283</v>
      </c>
      <c r="BQ187" s="10">
        <f t="shared" si="663"/>
        <v>594.38505815655196</v>
      </c>
      <c r="BR187" s="10">
        <f t="shared" ref="BR187:CD187" si="664">(BR27+BR47+BR67+BR87+BR107)/5</f>
        <v>646.648002552555</v>
      </c>
      <c r="BS187" s="10">
        <f t="shared" si="664"/>
        <v>686.87011598207505</v>
      </c>
      <c r="BT187" s="10">
        <f t="shared" si="664"/>
        <v>698.26106861698884</v>
      </c>
      <c r="BU187" s="10">
        <f t="shared" si="664"/>
        <v>754.73330305100626</v>
      </c>
      <c r="BV187" s="10">
        <f t="shared" si="664"/>
        <v>783.37908682965269</v>
      </c>
      <c r="BW187" s="10">
        <f t="shared" si="664"/>
        <v>828.90614993444365</v>
      </c>
      <c r="BX187" s="10">
        <f t="shared" si="664"/>
        <v>825.92748371435641</v>
      </c>
      <c r="BY187" s="10">
        <f t="shared" si="664"/>
        <v>873.77983590780809</v>
      </c>
      <c r="BZ187" s="10">
        <f t="shared" si="664"/>
        <v>889.77425697920785</v>
      </c>
      <c r="CA187" s="10">
        <f t="shared" si="664"/>
        <v>900.68706325956953</v>
      </c>
      <c r="CB187" s="10">
        <f t="shared" si="664"/>
        <v>890.83424909653036</v>
      </c>
      <c r="CC187" s="10">
        <f t="shared" si="664"/>
        <v>878.20003087017142</v>
      </c>
      <c r="CD187" s="10">
        <f t="shared" si="664"/>
        <v>863.21738644051788</v>
      </c>
      <c r="CE187" s="22"/>
      <c r="CF187" s="22"/>
      <c r="CG187" s="22"/>
      <c r="CH187" s="22"/>
      <c r="CI187" s="22"/>
      <c r="CJ187" s="22"/>
      <c r="CK187" s="22"/>
      <c r="CL187" s="22"/>
      <c r="CM187" s="22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  <c r="EM187" s="22"/>
      <c r="GF187" s="22"/>
      <c r="GG187" s="22"/>
      <c r="GH187" s="22"/>
      <c r="GI187" s="22"/>
      <c r="GJ187" s="22"/>
      <c r="GK187" s="22"/>
      <c r="GL187" s="22"/>
      <c r="GM187" s="22"/>
      <c r="GN187" s="22"/>
      <c r="GO187" s="22"/>
      <c r="GP187" s="22"/>
      <c r="GQ187" s="22"/>
      <c r="GR187" s="22"/>
      <c r="GS187" s="22"/>
      <c r="GT187" s="22"/>
      <c r="GU187" s="22"/>
      <c r="GV187" s="22"/>
      <c r="GW187" s="22"/>
      <c r="GX187" s="22"/>
      <c r="GY187" s="22"/>
      <c r="GZ187" s="22"/>
      <c r="HA187" s="22"/>
      <c r="HB187" s="22"/>
      <c r="HC187" s="22"/>
      <c r="HD187" s="22"/>
      <c r="HE187" s="22"/>
      <c r="HF187" s="22"/>
      <c r="HG187" s="22"/>
      <c r="HH187" s="22"/>
      <c r="HI187" s="22"/>
      <c r="HJ187" s="22"/>
      <c r="HK187" s="22"/>
      <c r="HL187" s="22"/>
      <c r="HM187" s="22"/>
      <c r="HN187" s="22"/>
      <c r="HO187" s="22"/>
      <c r="HP187" s="22"/>
    </row>
    <row r="188" spans="1:224" ht="22" thickTop="1" thickBot="1">
      <c r="A188" s="1" t="str">
        <f t="shared" ref="A188:Y188" si="665">A8</f>
        <v>30 - 34</v>
      </c>
      <c r="B188" s="2">
        <f t="shared" si="665"/>
        <v>64871</v>
      </c>
      <c r="C188" s="2">
        <f t="shared" si="665"/>
        <v>66846</v>
      </c>
      <c r="D188" s="2">
        <f t="shared" si="665"/>
        <v>69456</v>
      </c>
      <c r="E188" s="2">
        <f t="shared" si="665"/>
        <v>71294</v>
      </c>
      <c r="F188" s="2">
        <f t="shared" si="665"/>
        <v>74068</v>
      </c>
      <c r="G188" s="2">
        <f t="shared" si="665"/>
        <v>76848</v>
      </c>
      <c r="H188" s="2">
        <f t="shared" si="665"/>
        <v>79272</v>
      </c>
      <c r="I188" s="2">
        <f t="shared" si="665"/>
        <v>80775</v>
      </c>
      <c r="J188" s="2">
        <f t="shared" si="665"/>
        <v>81945</v>
      </c>
      <c r="K188" s="2">
        <f t="shared" si="665"/>
        <v>82099</v>
      </c>
      <c r="L188" s="2">
        <f t="shared" si="665"/>
        <v>81499</v>
      </c>
      <c r="M188" s="2">
        <f t="shared" si="665"/>
        <v>80057</v>
      </c>
      <c r="N188" s="2">
        <f t="shared" si="665"/>
        <v>78981</v>
      </c>
      <c r="O188" s="2">
        <f t="shared" si="665"/>
        <v>78493</v>
      </c>
      <c r="P188" s="2">
        <f t="shared" si="665"/>
        <v>77783</v>
      </c>
      <c r="Q188" s="2">
        <f t="shared" si="665"/>
        <v>76911</v>
      </c>
      <c r="R188" s="2">
        <f t="shared" si="665"/>
        <v>76037</v>
      </c>
      <c r="S188" s="2">
        <f t="shared" si="665"/>
        <v>74088</v>
      </c>
      <c r="T188" s="2">
        <f t="shared" si="665"/>
        <v>72441</v>
      </c>
      <c r="U188" s="2">
        <f t="shared" si="665"/>
        <v>70390</v>
      </c>
      <c r="V188" s="2">
        <f t="shared" si="665"/>
        <v>67638</v>
      </c>
      <c r="W188" s="2">
        <f t="shared" si="665"/>
        <v>65587</v>
      </c>
      <c r="X188" s="2">
        <f t="shared" si="665"/>
        <v>64731</v>
      </c>
      <c r="Y188" s="2">
        <f t="shared" si="665"/>
        <v>64672</v>
      </c>
      <c r="AB188" s="1" t="str">
        <f t="shared" si="621"/>
        <v>30 - 34</v>
      </c>
      <c r="AC188" s="10">
        <f t="shared" si="622"/>
        <v>27600353.411742244</v>
      </c>
      <c r="AD188" s="10">
        <f t="shared" si="622"/>
        <v>32075385.818660636</v>
      </c>
      <c r="AE188" s="10">
        <f t="shared" si="622"/>
        <v>34464964.247347899</v>
      </c>
      <c r="AF188" s="10">
        <f t="shared" si="622"/>
        <v>34752731.45774892</v>
      </c>
      <c r="AG188" s="10">
        <f t="shared" si="622"/>
        <v>35492043.372615628</v>
      </c>
      <c r="AH188" s="10">
        <f t="shared" si="645"/>
        <v>38940761.562331125</v>
      </c>
      <c r="AI188" s="10">
        <f t="shared" si="623"/>
        <v>42060781.430503175</v>
      </c>
      <c r="AJ188" s="10">
        <f t="shared" si="624"/>
        <v>46284366.224850804</v>
      </c>
      <c r="AK188" s="10">
        <f t="shared" si="625"/>
        <v>44588032.122244425</v>
      </c>
      <c r="AL188" s="10">
        <f t="shared" si="626"/>
        <v>45988737.430395275</v>
      </c>
      <c r="AM188" s="10">
        <f t="shared" si="627"/>
        <v>51271256.593221895</v>
      </c>
      <c r="AN188" s="10">
        <f t="shared" si="628"/>
        <v>54777305.740551136</v>
      </c>
      <c r="AO188" s="10">
        <f t="shared" si="629"/>
        <v>57411597.132137693</v>
      </c>
      <c r="AP188" s="10">
        <f t="shared" si="630"/>
        <v>58040708.555414438</v>
      </c>
      <c r="AQ188" s="10">
        <f t="shared" si="631"/>
        <v>62242441.911952607</v>
      </c>
      <c r="AR188" s="10">
        <f t="shared" si="632"/>
        <v>63999311.267251484</v>
      </c>
      <c r="AS188" s="10">
        <f t="shared" si="633"/>
        <v>67124870.443693191</v>
      </c>
      <c r="AT188" s="10">
        <f t="shared" si="634"/>
        <v>65399696.687960006</v>
      </c>
      <c r="AU188" s="10">
        <f t="shared" si="635"/>
        <v>67963831.582216933</v>
      </c>
      <c r="AV188" s="10">
        <f t="shared" si="636"/>
        <v>67648201.372068882</v>
      </c>
      <c r="AW188" s="10">
        <f t="shared" si="637"/>
        <v>66296315.365835585</v>
      </c>
      <c r="AX188" s="10">
        <f t="shared" si="638"/>
        <v>63582760.817478471</v>
      </c>
      <c r="AY188" s="10">
        <f t="shared" si="639"/>
        <v>61862928.319242865</v>
      </c>
      <c r="AZ188" s="10">
        <f t="shared" si="640"/>
        <v>60752084.007747255</v>
      </c>
      <c r="BF188" s="1" t="s">
        <v>5</v>
      </c>
      <c r="BG188" s="10">
        <f t="shared" ref="BG188:BK188" si="666">(BG28+BG48+BG68+BG88+BG108)/5</f>
        <v>425.46520651357685</v>
      </c>
      <c r="BH188" s="10">
        <f t="shared" si="666"/>
        <v>479.84001763247818</v>
      </c>
      <c r="BI188" s="10">
        <f t="shared" si="666"/>
        <v>496.21291533269834</v>
      </c>
      <c r="BJ188" s="10">
        <f t="shared" si="666"/>
        <v>487.45660865919882</v>
      </c>
      <c r="BK188" s="10">
        <f t="shared" si="666"/>
        <v>479.1818784443434</v>
      </c>
      <c r="BL188" s="10">
        <f t="shared" ref="BL188:BQ188" si="667">(BL28+BL48+BL68+BL88+BL108)/5</f>
        <v>506.72446338656994</v>
      </c>
      <c r="BM188" s="10">
        <f t="shared" si="667"/>
        <v>530.58811977120763</v>
      </c>
      <c r="BN188" s="10">
        <f t="shared" si="667"/>
        <v>573.00360538348252</v>
      </c>
      <c r="BO188" s="10">
        <f t="shared" si="667"/>
        <v>544.12144880400785</v>
      </c>
      <c r="BP188" s="10">
        <f t="shared" si="667"/>
        <v>560.16196823828886</v>
      </c>
      <c r="BQ188" s="10">
        <f t="shared" si="667"/>
        <v>629.10289197685734</v>
      </c>
      <c r="BR188" s="10">
        <f t="shared" ref="BR188:CD188" si="668">(BR28+BR48+BR68+BR88+BR108)/5</f>
        <v>684.22880873066856</v>
      </c>
      <c r="BS188" s="10">
        <f t="shared" si="668"/>
        <v>726.90390261123173</v>
      </c>
      <c r="BT188" s="10">
        <f t="shared" si="668"/>
        <v>739.43802065680302</v>
      </c>
      <c r="BU188" s="10">
        <f t="shared" si="668"/>
        <v>800.20623930618012</v>
      </c>
      <c r="BV188" s="10">
        <f t="shared" si="668"/>
        <v>832.12168957953327</v>
      </c>
      <c r="BW188" s="10">
        <f t="shared" si="668"/>
        <v>882.79219910955453</v>
      </c>
      <c r="BX188" s="10">
        <f t="shared" si="668"/>
        <v>882.72995205647351</v>
      </c>
      <c r="BY188" s="10">
        <f t="shared" si="668"/>
        <v>938.1956569099948</v>
      </c>
      <c r="BZ188" s="10">
        <f t="shared" si="668"/>
        <v>961.04846387368775</v>
      </c>
      <c r="CA188" s="10">
        <f t="shared" si="668"/>
        <v>980.16374472686334</v>
      </c>
      <c r="CB188" s="10">
        <f t="shared" si="668"/>
        <v>969.44151764036269</v>
      </c>
      <c r="CC188" s="10">
        <f t="shared" si="668"/>
        <v>955.6924552261338</v>
      </c>
      <c r="CD188" s="10">
        <f t="shared" si="668"/>
        <v>939.38774133701224</v>
      </c>
      <c r="CE188" s="22"/>
      <c r="CF188" s="22"/>
      <c r="CG188" s="22"/>
      <c r="CH188" s="22"/>
      <c r="CI188" s="22"/>
      <c r="CJ188" s="22"/>
      <c r="CK188" s="22"/>
      <c r="CL188" s="22"/>
      <c r="CM188" s="22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  <c r="EM188" s="22"/>
      <c r="GF188" s="22"/>
      <c r="GG188" s="22"/>
      <c r="GH188" s="22"/>
      <c r="GI188" s="22"/>
      <c r="GJ188" s="22"/>
      <c r="GK188" s="22"/>
      <c r="GL188" s="22"/>
      <c r="GM188" s="22"/>
      <c r="GN188" s="22"/>
      <c r="GO188" s="22"/>
      <c r="GP188" s="22"/>
      <c r="GQ188" s="22"/>
      <c r="GR188" s="22"/>
      <c r="GS188" s="22"/>
      <c r="GT188" s="22"/>
      <c r="GU188" s="22"/>
      <c r="GV188" s="22"/>
      <c r="GW188" s="22"/>
      <c r="GX188" s="22"/>
      <c r="GY188" s="22"/>
      <c r="GZ188" s="22"/>
      <c r="HA188" s="22"/>
      <c r="HB188" s="22"/>
      <c r="HC188" s="22"/>
      <c r="HD188" s="22"/>
      <c r="HE188" s="22"/>
      <c r="HF188" s="22"/>
      <c r="HG188" s="22"/>
      <c r="HH188" s="22"/>
      <c r="HI188" s="22"/>
      <c r="HJ188" s="22"/>
      <c r="HK188" s="22"/>
      <c r="HL188" s="22"/>
      <c r="HM188" s="22"/>
      <c r="HN188" s="22"/>
      <c r="HO188" s="22"/>
      <c r="HP188" s="22"/>
    </row>
    <row r="189" spans="1:224" ht="22" thickTop="1" thickBot="1">
      <c r="A189" s="1" t="str">
        <f t="shared" ref="A189:Y189" si="669">A9</f>
        <v>35 - 39</v>
      </c>
      <c r="B189" s="2">
        <f t="shared" si="669"/>
        <v>59339</v>
      </c>
      <c r="C189" s="2">
        <f t="shared" si="669"/>
        <v>59504</v>
      </c>
      <c r="D189" s="2">
        <f t="shared" si="669"/>
        <v>60553</v>
      </c>
      <c r="E189" s="2">
        <f t="shared" si="669"/>
        <v>61900</v>
      </c>
      <c r="F189" s="2">
        <f t="shared" si="669"/>
        <v>63257</v>
      </c>
      <c r="G189" s="2">
        <f t="shared" si="669"/>
        <v>65376</v>
      </c>
      <c r="H189" s="2">
        <f t="shared" si="669"/>
        <v>67508</v>
      </c>
      <c r="I189" s="2">
        <f t="shared" si="669"/>
        <v>70074</v>
      </c>
      <c r="J189" s="2">
        <f t="shared" si="669"/>
        <v>72090</v>
      </c>
      <c r="K189" s="2">
        <f t="shared" si="669"/>
        <v>74920</v>
      </c>
      <c r="L189" s="2">
        <f t="shared" si="669"/>
        <v>77844</v>
      </c>
      <c r="M189" s="2">
        <f t="shared" si="669"/>
        <v>80399</v>
      </c>
      <c r="N189" s="2">
        <f t="shared" si="669"/>
        <v>81876</v>
      </c>
      <c r="O189" s="2">
        <f t="shared" si="669"/>
        <v>83418</v>
      </c>
      <c r="P189" s="2">
        <f t="shared" si="669"/>
        <v>84184</v>
      </c>
      <c r="Q189" s="2">
        <f t="shared" si="669"/>
        <v>84199</v>
      </c>
      <c r="R189" s="2">
        <f t="shared" si="669"/>
        <v>83090</v>
      </c>
      <c r="S189" s="2">
        <f t="shared" si="669"/>
        <v>82521</v>
      </c>
      <c r="T189" s="2">
        <f t="shared" si="669"/>
        <v>82063</v>
      </c>
      <c r="U189" s="2">
        <f t="shared" si="669"/>
        <v>81310</v>
      </c>
      <c r="V189" s="2">
        <f t="shared" si="669"/>
        <v>80052</v>
      </c>
      <c r="W189" s="2">
        <f t="shared" si="669"/>
        <v>78740</v>
      </c>
      <c r="X189" s="2">
        <f t="shared" si="669"/>
        <v>76504</v>
      </c>
      <c r="Y189" s="2">
        <f t="shared" si="669"/>
        <v>74825</v>
      </c>
      <c r="AB189" s="1" t="str">
        <f t="shared" si="621"/>
        <v>35 - 39</v>
      </c>
      <c r="AC189" s="10">
        <f t="shared" si="622"/>
        <v>28226784.004000891</v>
      </c>
      <c r="AD189" s="10">
        <f t="shared" si="622"/>
        <v>31759603.312387194</v>
      </c>
      <c r="AE189" s="10">
        <f t="shared" si="622"/>
        <v>33252304.296641979</v>
      </c>
      <c r="AF189" s="10">
        <f t="shared" si="622"/>
        <v>33224215.155937493</v>
      </c>
      <c r="AG189" s="10">
        <f t="shared" si="622"/>
        <v>33211213.907271255</v>
      </c>
      <c r="AH189" s="10">
        <f t="shared" si="645"/>
        <v>36121215.605470859</v>
      </c>
      <c r="AI189" s="10">
        <f t="shared" si="623"/>
        <v>38872154.665369801</v>
      </c>
      <c r="AJ189" s="10">
        <f t="shared" si="624"/>
        <v>43376704.090476274</v>
      </c>
      <c r="AK189" s="10">
        <f t="shared" si="625"/>
        <v>42188465.283410206</v>
      </c>
      <c r="AL189" s="10">
        <f t="shared" si="626"/>
        <v>44944404.868286058</v>
      </c>
      <c r="AM189" s="10">
        <f t="shared" si="627"/>
        <v>52228134.346881144</v>
      </c>
      <c r="AN189" s="10">
        <f t="shared" si="628"/>
        <v>58430586.852839813</v>
      </c>
      <c r="AO189" s="10">
        <f t="shared" si="629"/>
        <v>62960445.434061937</v>
      </c>
      <c r="AP189" s="10">
        <f t="shared" si="630"/>
        <v>64987211.045715086</v>
      </c>
      <c r="AQ189" s="10">
        <f t="shared" si="631"/>
        <v>70677198.084029123</v>
      </c>
      <c r="AR189" s="10">
        <f t="shared" si="632"/>
        <v>73185897.008266777</v>
      </c>
      <c r="AS189" s="10">
        <f t="shared" si="633"/>
        <v>76256679.193226099</v>
      </c>
      <c r="AT189" s="10">
        <f t="shared" si="634"/>
        <v>75333892.720807061</v>
      </c>
      <c r="AU189" s="10">
        <f t="shared" si="635"/>
        <v>79156923.556034222</v>
      </c>
      <c r="AV189" s="10">
        <f t="shared" si="636"/>
        <v>79806200.969848126</v>
      </c>
      <c r="AW189" s="10">
        <f t="shared" si="637"/>
        <v>79522498.310393408</v>
      </c>
      <c r="AX189" s="10">
        <f t="shared" si="638"/>
        <v>77363519.697654992</v>
      </c>
      <c r="AY189" s="10">
        <f t="shared" si="639"/>
        <v>74100560.794358835</v>
      </c>
      <c r="AZ189" s="10">
        <f t="shared" si="640"/>
        <v>71237850.787531629</v>
      </c>
      <c r="BF189" s="1" t="s">
        <v>6</v>
      </c>
      <c r="BG189" s="10">
        <f t="shared" ref="BG189:BK189" si="670">(BG29+BG49+BG69+BG89+BG109)/5</f>
        <v>475.68688390436125</v>
      </c>
      <c r="BH189" s="10">
        <f t="shared" si="670"/>
        <v>533.73896397531587</v>
      </c>
      <c r="BI189" s="10">
        <f t="shared" si="670"/>
        <v>549.14379628824304</v>
      </c>
      <c r="BJ189" s="10">
        <f t="shared" si="670"/>
        <v>536.74014791498371</v>
      </c>
      <c r="BK189" s="10">
        <f t="shared" si="670"/>
        <v>525.02037572555219</v>
      </c>
      <c r="BL189" s="10">
        <f t="shared" ref="BL189:BQ189" si="671">(BL29+BL49+BL69+BL89+BL109)/5</f>
        <v>552.51492299117194</v>
      </c>
      <c r="BM189" s="10">
        <f t="shared" si="671"/>
        <v>575.81552801697285</v>
      </c>
      <c r="BN189" s="10">
        <f t="shared" si="671"/>
        <v>619.01281631527058</v>
      </c>
      <c r="BO189" s="10">
        <f t="shared" si="671"/>
        <v>585.21938248592323</v>
      </c>
      <c r="BP189" s="10">
        <f t="shared" si="671"/>
        <v>599.89862344215237</v>
      </c>
      <c r="BQ189" s="10">
        <f t="shared" si="671"/>
        <v>670.9333326509576</v>
      </c>
      <c r="BR189" s="10">
        <f t="shared" ref="BR189:CD189" si="672">(BR29+BR49+BR69+BR89+BR109)/5</f>
        <v>726.75763197104209</v>
      </c>
      <c r="BS189" s="10">
        <f t="shared" si="672"/>
        <v>768.97314761422069</v>
      </c>
      <c r="BT189" s="10">
        <f t="shared" si="672"/>
        <v>779.05501265572286</v>
      </c>
      <c r="BU189" s="10">
        <f t="shared" si="672"/>
        <v>839.55618744689161</v>
      </c>
      <c r="BV189" s="10">
        <f t="shared" si="672"/>
        <v>869.20149892833376</v>
      </c>
      <c r="BW189" s="10">
        <f t="shared" si="672"/>
        <v>917.76000954658923</v>
      </c>
      <c r="BX189" s="10">
        <f t="shared" si="672"/>
        <v>912.90571758470037</v>
      </c>
      <c r="BY189" s="10">
        <f t="shared" si="672"/>
        <v>964.58725072242328</v>
      </c>
      <c r="BZ189" s="10">
        <f t="shared" si="672"/>
        <v>981.50536182324595</v>
      </c>
      <c r="CA189" s="10">
        <f t="shared" si="672"/>
        <v>993.38552828653133</v>
      </c>
      <c r="CB189" s="10">
        <f t="shared" si="672"/>
        <v>982.51866519754878</v>
      </c>
      <c r="CC189" s="10">
        <f t="shared" si="672"/>
        <v>968.58413670342509</v>
      </c>
      <c r="CD189" s="10">
        <f t="shared" si="672"/>
        <v>952.05948262655033</v>
      </c>
      <c r="CE189" s="22"/>
      <c r="CF189" s="22"/>
      <c r="CG189" s="22"/>
      <c r="CH189" s="22"/>
      <c r="CI189" s="22"/>
      <c r="CJ189" s="22"/>
      <c r="CK189" s="22"/>
      <c r="CL189" s="22"/>
      <c r="CM189" s="22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  <c r="EM189" s="22"/>
      <c r="GF189" s="22"/>
      <c r="GG189" s="22"/>
      <c r="GH189" s="22"/>
      <c r="GI189" s="22"/>
      <c r="GJ189" s="22"/>
      <c r="GK189" s="22"/>
      <c r="GL189" s="22"/>
      <c r="GM189" s="22"/>
      <c r="GN189" s="22"/>
      <c r="GO189" s="22"/>
      <c r="GP189" s="22"/>
      <c r="GQ189" s="22"/>
      <c r="GR189" s="22"/>
      <c r="GS189" s="22"/>
      <c r="GT189" s="22"/>
      <c r="GU189" s="22"/>
      <c r="GV189" s="22"/>
      <c r="GW189" s="22"/>
      <c r="GX189" s="22"/>
      <c r="GY189" s="22"/>
      <c r="GZ189" s="22"/>
      <c r="HA189" s="22"/>
      <c r="HB189" s="22"/>
      <c r="HC189" s="22"/>
      <c r="HD189" s="22"/>
      <c r="HE189" s="22"/>
      <c r="HF189" s="22"/>
      <c r="HG189" s="22"/>
      <c r="HH189" s="22"/>
      <c r="HI189" s="22"/>
      <c r="HJ189" s="22"/>
      <c r="HK189" s="22"/>
      <c r="HL189" s="22"/>
      <c r="HM189" s="22"/>
      <c r="HN189" s="22"/>
      <c r="HO189" s="22"/>
      <c r="HP189" s="22"/>
    </row>
    <row r="190" spans="1:224" ht="22" thickTop="1" thickBot="1">
      <c r="A190" s="1" t="str">
        <f t="shared" ref="A190:Y190" si="673">A10</f>
        <v>40 - 44</v>
      </c>
      <c r="B190" s="2">
        <f t="shared" si="673"/>
        <v>58649</v>
      </c>
      <c r="C190" s="2">
        <f t="shared" si="673"/>
        <v>61327</v>
      </c>
      <c r="D190" s="2">
        <f t="shared" si="673"/>
        <v>59773</v>
      </c>
      <c r="E190" s="2">
        <f t="shared" si="673"/>
        <v>59404</v>
      </c>
      <c r="F190" s="2">
        <f t="shared" si="673"/>
        <v>59052</v>
      </c>
      <c r="G190" s="2">
        <f t="shared" si="673"/>
        <v>59460</v>
      </c>
      <c r="H190" s="2">
        <f t="shared" si="673"/>
        <v>59657</v>
      </c>
      <c r="I190" s="2">
        <f t="shared" si="673"/>
        <v>60709</v>
      </c>
      <c r="J190" s="2">
        <f t="shared" si="673"/>
        <v>62141</v>
      </c>
      <c r="K190" s="2">
        <f t="shared" si="673"/>
        <v>63543</v>
      </c>
      <c r="L190" s="2">
        <f t="shared" si="673"/>
        <v>65702</v>
      </c>
      <c r="M190" s="2">
        <f t="shared" si="673"/>
        <v>67951</v>
      </c>
      <c r="N190" s="2">
        <f t="shared" si="673"/>
        <v>70454</v>
      </c>
      <c r="O190" s="2">
        <f t="shared" si="673"/>
        <v>72775</v>
      </c>
      <c r="P190" s="2">
        <f t="shared" si="673"/>
        <v>76157</v>
      </c>
      <c r="Q190" s="2">
        <f t="shared" si="673"/>
        <v>79493</v>
      </c>
      <c r="R190" s="2">
        <f t="shared" si="673"/>
        <v>82320</v>
      </c>
      <c r="S190" s="2">
        <f t="shared" si="673"/>
        <v>84216</v>
      </c>
      <c r="T190" s="2">
        <f t="shared" si="673"/>
        <v>85957</v>
      </c>
      <c r="U190" s="2">
        <f t="shared" si="673"/>
        <v>86848</v>
      </c>
      <c r="V190" s="2">
        <f t="shared" si="673"/>
        <v>86729</v>
      </c>
      <c r="W190" s="2">
        <f t="shared" si="673"/>
        <v>85647</v>
      </c>
      <c r="X190" s="2">
        <f t="shared" si="673"/>
        <v>84648</v>
      </c>
      <c r="Y190" s="2">
        <f t="shared" si="673"/>
        <v>84404</v>
      </c>
      <c r="AB190" s="1" t="str">
        <f t="shared" si="621"/>
        <v>40 - 44</v>
      </c>
      <c r="AC190" s="10">
        <f t="shared" si="622"/>
        <v>32744077.552716229</v>
      </c>
      <c r="AD190" s="10">
        <f t="shared" si="622"/>
        <v>38230183.032340772</v>
      </c>
      <c r="AE190" s="10">
        <f t="shared" si="622"/>
        <v>38138822.620954894</v>
      </c>
      <c r="AF190" s="10">
        <f t="shared" si="622"/>
        <v>36846833.147591479</v>
      </c>
      <c r="AG190" s="10">
        <f t="shared" si="622"/>
        <v>35628001.175573081</v>
      </c>
      <c r="AH190" s="10">
        <f t="shared" si="645"/>
        <v>37536362.459549576</v>
      </c>
      <c r="AI190" s="10">
        <f t="shared" si="623"/>
        <v>39021432.077102259</v>
      </c>
      <c r="AJ190" s="10">
        <f t="shared" si="624"/>
        <v>42441728.366298757</v>
      </c>
      <c r="AK190" s="10">
        <f t="shared" si="625"/>
        <v>40837932.609830111</v>
      </c>
      <c r="AL190" s="10">
        <f t="shared" si="626"/>
        <v>42572023.422537453</v>
      </c>
      <c r="AM190" s="10">
        <f t="shared" si="627"/>
        <v>48975322.846154675</v>
      </c>
      <c r="AN190" s="10">
        <f t="shared" si="628"/>
        <v>54603307.942276627</v>
      </c>
      <c r="AO190" s="10">
        <f t="shared" si="629"/>
        <v>59646240.890494019</v>
      </c>
      <c r="AP190" s="10">
        <f t="shared" si="630"/>
        <v>62188755.442990258</v>
      </c>
      <c r="AQ190" s="10">
        <f t="shared" si="631"/>
        <v>69922982.870100766</v>
      </c>
      <c r="AR190" s="10">
        <f t="shared" si="632"/>
        <v>75395965.902231604</v>
      </c>
      <c r="AS190" s="10">
        <f t="shared" si="633"/>
        <v>82326527.113384396</v>
      </c>
      <c r="AT190" s="10">
        <f t="shared" si="634"/>
        <v>83737260.993725747</v>
      </c>
      <c r="AU190" s="10">
        <f t="shared" si="635"/>
        <v>90345121.223330483</v>
      </c>
      <c r="AV190" s="10">
        <f t="shared" si="636"/>
        <v>93002708.013485372</v>
      </c>
      <c r="AW190" s="10">
        <f t="shared" si="637"/>
        <v>94194978.656086013</v>
      </c>
      <c r="AX190" s="10">
        <f t="shared" si="638"/>
        <v>92002271.303978384</v>
      </c>
      <c r="AY190" s="10">
        <f t="shared" si="639"/>
        <v>89639543.794244811</v>
      </c>
      <c r="AZ190" s="10">
        <f t="shared" si="640"/>
        <v>87856256.85809727</v>
      </c>
      <c r="BF190" s="1" t="s">
        <v>7</v>
      </c>
      <c r="BG190" s="10">
        <f t="shared" ref="BG190:BK190" si="674">(BG30+BG50+BG70+BG90+BG110)/5</f>
        <v>558.30581173960729</v>
      </c>
      <c r="BH190" s="10">
        <f t="shared" si="674"/>
        <v>623.38257264077436</v>
      </c>
      <c r="BI190" s="10">
        <f t="shared" si="674"/>
        <v>638.06104128879088</v>
      </c>
      <c r="BJ190" s="10">
        <f t="shared" si="674"/>
        <v>620.27528697716446</v>
      </c>
      <c r="BK190" s="10">
        <f t="shared" si="674"/>
        <v>603.33267587165687</v>
      </c>
      <c r="BL190" s="10">
        <f t="shared" ref="BL190:BQ190" si="675">(BL30+BL50+BL70+BL90+BL110)/5</f>
        <v>631.28762965942781</v>
      </c>
      <c r="BM190" s="10">
        <f t="shared" si="675"/>
        <v>654.09645267281724</v>
      </c>
      <c r="BN190" s="10">
        <f t="shared" si="675"/>
        <v>699.10109483435338</v>
      </c>
      <c r="BO190" s="10">
        <f t="shared" si="675"/>
        <v>657.18177386637024</v>
      </c>
      <c r="BP190" s="10">
        <f t="shared" si="675"/>
        <v>669.97188396105719</v>
      </c>
      <c r="BQ190" s="10">
        <f t="shared" si="675"/>
        <v>745.41601239162696</v>
      </c>
      <c r="BR190" s="10">
        <f t="shared" ref="BR190:CD190" si="676">(BR30+BR50+BR70+BR90+BR110)/5</f>
        <v>803.56886495087087</v>
      </c>
      <c r="BS190" s="10">
        <f t="shared" si="676"/>
        <v>846.59836049754472</v>
      </c>
      <c r="BT190" s="10">
        <f t="shared" si="676"/>
        <v>854.53459901051542</v>
      </c>
      <c r="BU190" s="10">
        <f t="shared" si="676"/>
        <v>918.14255905695825</v>
      </c>
      <c r="BV190" s="10">
        <f t="shared" si="676"/>
        <v>948.46044182797982</v>
      </c>
      <c r="BW190" s="10">
        <f t="shared" si="676"/>
        <v>1000.0792895211904</v>
      </c>
      <c r="BX190" s="10">
        <f t="shared" si="676"/>
        <v>994.31534380314611</v>
      </c>
      <c r="BY190" s="10">
        <f t="shared" si="676"/>
        <v>1051.0501904828052</v>
      </c>
      <c r="BZ190" s="10">
        <f t="shared" si="676"/>
        <v>1070.8675849010383</v>
      </c>
      <c r="CA190" s="10">
        <f t="shared" si="676"/>
        <v>1086.0839933134939</v>
      </c>
      <c r="CB190" s="10">
        <f t="shared" si="676"/>
        <v>1074.2030812985672</v>
      </c>
      <c r="CC190" s="10">
        <f t="shared" si="676"/>
        <v>1058.9682425366791</v>
      </c>
      <c r="CD190" s="10">
        <f t="shared" si="676"/>
        <v>1040.9015788125832</v>
      </c>
      <c r="CE190" s="22"/>
      <c r="CF190" s="22"/>
      <c r="CG190" s="22"/>
      <c r="CH190" s="22"/>
      <c r="CI190" s="22"/>
      <c r="CJ190" s="22"/>
      <c r="CK190" s="22"/>
      <c r="CL190" s="22"/>
      <c r="CM190" s="22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  <c r="EM190" s="22"/>
      <c r="GF190" s="22"/>
      <c r="GG190" s="22"/>
      <c r="GH190" s="22"/>
      <c r="GI190" s="22"/>
      <c r="GJ190" s="22"/>
      <c r="GK190" s="22"/>
      <c r="GL190" s="22"/>
      <c r="GM190" s="22"/>
      <c r="GN190" s="22"/>
      <c r="GO190" s="22"/>
      <c r="GP190" s="22"/>
      <c r="GQ190" s="22"/>
      <c r="GR190" s="22"/>
      <c r="GS190" s="22"/>
      <c r="GT190" s="22"/>
      <c r="GU190" s="22"/>
      <c r="GV190" s="22"/>
      <c r="GW190" s="22"/>
      <c r="GX190" s="22"/>
      <c r="GY190" s="22"/>
      <c r="GZ190" s="22"/>
      <c r="HA190" s="22"/>
      <c r="HB190" s="22"/>
      <c r="HC190" s="22"/>
      <c r="HD190" s="22"/>
      <c r="HE190" s="22"/>
      <c r="HF190" s="22"/>
      <c r="HG190" s="22"/>
      <c r="HH190" s="22"/>
      <c r="HI190" s="22"/>
      <c r="HJ190" s="22"/>
      <c r="HK190" s="22"/>
      <c r="HL190" s="22"/>
      <c r="HM190" s="22"/>
      <c r="HN190" s="22"/>
      <c r="HO190" s="22"/>
      <c r="HP190" s="22"/>
    </row>
    <row r="191" spans="1:224" ht="22" thickTop="1" thickBot="1">
      <c r="A191" s="1" t="str">
        <f t="shared" ref="A191:Y191" si="677">A11</f>
        <v>45 - 49</v>
      </c>
      <c r="B191" s="2">
        <f t="shared" si="677"/>
        <v>58006</v>
      </c>
      <c r="C191" s="2">
        <f t="shared" si="677"/>
        <v>55871</v>
      </c>
      <c r="D191" s="2">
        <f t="shared" si="677"/>
        <v>56946</v>
      </c>
      <c r="E191" s="2">
        <f t="shared" si="677"/>
        <v>57168</v>
      </c>
      <c r="F191" s="2">
        <f t="shared" si="677"/>
        <v>57548</v>
      </c>
      <c r="G191" s="2">
        <f t="shared" si="677"/>
        <v>58158</v>
      </c>
      <c r="H191" s="2">
        <f t="shared" si="677"/>
        <v>60853</v>
      </c>
      <c r="I191" s="2">
        <f t="shared" si="677"/>
        <v>59460</v>
      </c>
      <c r="J191" s="2">
        <f t="shared" si="677"/>
        <v>59264</v>
      </c>
      <c r="K191" s="2">
        <f t="shared" si="677"/>
        <v>58942</v>
      </c>
      <c r="L191" s="2">
        <f t="shared" si="677"/>
        <v>59385</v>
      </c>
      <c r="M191" s="2">
        <f t="shared" si="677"/>
        <v>59597</v>
      </c>
      <c r="N191" s="2">
        <f t="shared" si="677"/>
        <v>60670</v>
      </c>
      <c r="O191" s="2">
        <f t="shared" si="677"/>
        <v>62216</v>
      </c>
      <c r="P191" s="2">
        <f t="shared" si="677"/>
        <v>64123</v>
      </c>
      <c r="Q191" s="2">
        <f t="shared" si="677"/>
        <v>66633</v>
      </c>
      <c r="R191" s="2">
        <f t="shared" si="677"/>
        <v>69290</v>
      </c>
      <c r="S191" s="2">
        <f t="shared" si="677"/>
        <v>72049</v>
      </c>
      <c r="T191" s="2">
        <f t="shared" si="677"/>
        <v>74567</v>
      </c>
      <c r="U191" s="2">
        <f t="shared" si="677"/>
        <v>77663</v>
      </c>
      <c r="V191" s="2">
        <f t="shared" si="677"/>
        <v>80739</v>
      </c>
      <c r="W191" s="2">
        <f t="shared" si="677"/>
        <v>83432</v>
      </c>
      <c r="X191" s="2">
        <f t="shared" si="677"/>
        <v>84844</v>
      </c>
      <c r="Y191" s="2">
        <f t="shared" si="677"/>
        <v>87015</v>
      </c>
      <c r="AB191" s="1" t="str">
        <f t="shared" si="621"/>
        <v>45 - 49</v>
      </c>
      <c r="AC191" s="10">
        <f t="shared" si="622"/>
        <v>39720263.544916965</v>
      </c>
      <c r="AD191" s="10">
        <f t="shared" si="622"/>
        <v>42632987.396333925</v>
      </c>
      <c r="AE191" s="10">
        <f t="shared" si="622"/>
        <v>44363552.857910849</v>
      </c>
      <c r="AF191" s="10">
        <f t="shared" si="622"/>
        <v>43159613.026449136</v>
      </c>
      <c r="AG191" s="10">
        <f t="shared" si="622"/>
        <v>42101262.399423704</v>
      </c>
      <c r="AH191" s="10">
        <f t="shared" si="645"/>
        <v>44323021.820114143</v>
      </c>
      <c r="AI191" s="10">
        <f t="shared" si="623"/>
        <v>47808851.249564789</v>
      </c>
      <c r="AJ191" s="10">
        <f t="shared" si="624"/>
        <v>49641302.018162981</v>
      </c>
      <c r="AK191" s="10">
        <f t="shared" si="625"/>
        <v>46211474.785559632</v>
      </c>
      <c r="AL191" s="10">
        <f t="shared" si="626"/>
        <v>46521840.965869792</v>
      </c>
      <c r="AM191" s="10">
        <f t="shared" si="627"/>
        <v>51745591.147496738</v>
      </c>
      <c r="AN191" s="10">
        <f t="shared" si="628"/>
        <v>55515048.22527156</v>
      </c>
      <c r="AO191" s="10">
        <f t="shared" si="629"/>
        <v>59014196.485431656</v>
      </c>
      <c r="AP191" s="10">
        <f t="shared" si="630"/>
        <v>60520387.15779084</v>
      </c>
      <c r="AQ191" s="10">
        <f t="shared" si="631"/>
        <v>66380921.247673966</v>
      </c>
      <c r="AR191" s="10">
        <f t="shared" si="632"/>
        <v>70573282.67849876</v>
      </c>
      <c r="AS191" s="10">
        <f t="shared" si="633"/>
        <v>76649628.969592109</v>
      </c>
      <c r="AT191" s="10">
        <f t="shared" si="634"/>
        <v>78525537.590852916</v>
      </c>
      <c r="AU191" s="10">
        <f t="shared" si="635"/>
        <v>85193524.678225994</v>
      </c>
      <c r="AV191" s="10">
        <f t="shared" si="636"/>
        <v>89754809.958515316</v>
      </c>
      <c r="AW191" s="10">
        <f t="shared" si="637"/>
        <v>94106203.321125999</v>
      </c>
      <c r="AX191" s="10">
        <f t="shared" si="638"/>
        <v>96181273.108051077</v>
      </c>
      <c r="AY191" s="10">
        <f t="shared" si="639"/>
        <v>96421868.821839258</v>
      </c>
      <c r="AZ191" s="10">
        <f t="shared" si="640"/>
        <v>97202014.311695397</v>
      </c>
      <c r="BF191" s="1" t="s">
        <v>8</v>
      </c>
      <c r="BG191" s="10">
        <f t="shared" ref="BG191:BK191" si="678">(BG31+BG51+BG71+BG91+BG111)/5</f>
        <v>684.76129270966737</v>
      </c>
      <c r="BH191" s="10">
        <f t="shared" si="678"/>
        <v>763.06111213928375</v>
      </c>
      <c r="BI191" s="10">
        <f t="shared" si="678"/>
        <v>779.04598844362818</v>
      </c>
      <c r="BJ191" s="10">
        <f t="shared" si="678"/>
        <v>754.9610451030145</v>
      </c>
      <c r="BK191" s="10">
        <f t="shared" si="678"/>
        <v>731.58515325334861</v>
      </c>
      <c r="BL191" s="10">
        <f t="shared" ref="BL191:BQ191" si="679">(BL31+BL51+BL71+BL91+BL111)/5</f>
        <v>762.1139279224551</v>
      </c>
      <c r="BM191" s="10">
        <f t="shared" si="679"/>
        <v>785.6449353288217</v>
      </c>
      <c r="BN191" s="10">
        <f t="shared" si="679"/>
        <v>834.86885331589269</v>
      </c>
      <c r="BO191" s="10">
        <f t="shared" si="679"/>
        <v>779.75625650579832</v>
      </c>
      <c r="BP191" s="10">
        <f t="shared" si="679"/>
        <v>789.28168311000286</v>
      </c>
      <c r="BQ191" s="10">
        <f t="shared" si="679"/>
        <v>871.35793798933628</v>
      </c>
      <c r="BR191" s="10">
        <f t="shared" ref="BR191:CD191" si="680">(BR31+BR51+BR71+BR91+BR111)/5</f>
        <v>931.50742865029383</v>
      </c>
      <c r="BS191" s="10">
        <f t="shared" si="680"/>
        <v>972.70803503266291</v>
      </c>
      <c r="BT191" s="10">
        <f t="shared" si="680"/>
        <v>972.74635395703422</v>
      </c>
      <c r="BU191" s="10">
        <f t="shared" si="680"/>
        <v>1035.2123457678831</v>
      </c>
      <c r="BV191" s="10">
        <f t="shared" si="680"/>
        <v>1059.1341028994457</v>
      </c>
      <c r="BW191" s="10">
        <f t="shared" si="680"/>
        <v>1106.2148790531405</v>
      </c>
      <c r="BX191" s="10">
        <f t="shared" si="680"/>
        <v>1089.8907353447364</v>
      </c>
      <c r="BY191" s="10">
        <f t="shared" si="680"/>
        <v>1142.5097520112918</v>
      </c>
      <c r="BZ191" s="10">
        <f t="shared" si="680"/>
        <v>1155.6958906881696</v>
      </c>
      <c r="CA191" s="10">
        <f t="shared" si="680"/>
        <v>1165.5606747807874</v>
      </c>
      <c r="CB191" s="10">
        <f t="shared" si="680"/>
        <v>1152.8103498423995</v>
      </c>
      <c r="CC191" s="10">
        <f t="shared" si="680"/>
        <v>1136.4606668926413</v>
      </c>
      <c r="CD191" s="10">
        <f t="shared" si="680"/>
        <v>1117.0719337090777</v>
      </c>
      <c r="CE191" s="22"/>
      <c r="CF191" s="22"/>
      <c r="CG191" s="22"/>
      <c r="CH191" s="22"/>
      <c r="CI191" s="22"/>
      <c r="CJ191" s="22"/>
      <c r="CK191" s="22"/>
      <c r="CL191" s="22"/>
      <c r="CM191" s="22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  <c r="EM191" s="22"/>
      <c r="GF191" s="22"/>
      <c r="GG191" s="22"/>
      <c r="GH191" s="22"/>
      <c r="GI191" s="22"/>
      <c r="GJ191" s="22"/>
      <c r="GK191" s="22"/>
      <c r="GL191" s="22"/>
      <c r="GM191" s="22"/>
      <c r="GN191" s="22"/>
      <c r="GO191" s="22"/>
      <c r="GP191" s="22"/>
      <c r="GQ191" s="22"/>
      <c r="GR191" s="22"/>
      <c r="GS191" s="22"/>
      <c r="GT191" s="22"/>
      <c r="GU191" s="22"/>
      <c r="GV191" s="22"/>
      <c r="GW191" s="22"/>
      <c r="GX191" s="22"/>
      <c r="GY191" s="22"/>
      <c r="GZ191" s="22"/>
      <c r="HA191" s="22"/>
      <c r="HB191" s="22"/>
      <c r="HC191" s="22"/>
      <c r="HD191" s="22"/>
      <c r="HE191" s="22"/>
      <c r="HF191" s="22"/>
      <c r="HG191" s="22"/>
      <c r="HH191" s="22"/>
      <c r="HI191" s="22"/>
      <c r="HJ191" s="22"/>
      <c r="HK191" s="22"/>
      <c r="HL191" s="22"/>
      <c r="HM191" s="22"/>
      <c r="HN191" s="22"/>
      <c r="HO191" s="22"/>
      <c r="HP191" s="22"/>
    </row>
    <row r="192" spans="1:224" ht="22" thickTop="1" thickBot="1">
      <c r="A192" s="1" t="str">
        <f t="shared" ref="A192:Y192" si="681">A12</f>
        <v>50 - 54</v>
      </c>
      <c r="B192" s="2">
        <f t="shared" si="681"/>
        <v>51722</v>
      </c>
      <c r="C192" s="2">
        <f t="shared" si="681"/>
        <v>53306</v>
      </c>
      <c r="D192" s="2">
        <f t="shared" si="681"/>
        <v>55490</v>
      </c>
      <c r="E192" s="2">
        <f t="shared" si="681"/>
        <v>57096</v>
      </c>
      <c r="F192" s="2">
        <f t="shared" si="681"/>
        <v>57817</v>
      </c>
      <c r="G192" s="2">
        <f t="shared" si="681"/>
        <v>57339</v>
      </c>
      <c r="H192" s="2">
        <f t="shared" si="681"/>
        <v>55191</v>
      </c>
      <c r="I192" s="2">
        <f t="shared" si="681"/>
        <v>56217</v>
      </c>
      <c r="J192" s="2">
        <f t="shared" si="681"/>
        <v>56538</v>
      </c>
      <c r="K192" s="2">
        <f t="shared" si="681"/>
        <v>57013</v>
      </c>
      <c r="L192" s="2">
        <f t="shared" si="681"/>
        <v>57674</v>
      </c>
      <c r="M192" s="2">
        <f t="shared" si="681"/>
        <v>60426</v>
      </c>
      <c r="N192" s="2">
        <f t="shared" si="681"/>
        <v>59015</v>
      </c>
      <c r="O192" s="2">
        <f t="shared" si="681"/>
        <v>58872</v>
      </c>
      <c r="P192" s="2">
        <f t="shared" si="681"/>
        <v>58819</v>
      </c>
      <c r="Q192" s="2">
        <f t="shared" si="681"/>
        <v>59594</v>
      </c>
      <c r="R192" s="2">
        <f t="shared" si="681"/>
        <v>60006</v>
      </c>
      <c r="S192" s="2">
        <f t="shared" si="681"/>
        <v>61412</v>
      </c>
      <c r="T192" s="2">
        <f t="shared" si="681"/>
        <v>63252</v>
      </c>
      <c r="U192" s="2">
        <f t="shared" si="681"/>
        <v>65050</v>
      </c>
      <c r="V192" s="2">
        <f t="shared" si="681"/>
        <v>67583</v>
      </c>
      <c r="W192" s="2">
        <f t="shared" si="681"/>
        <v>70118</v>
      </c>
      <c r="X192" s="2">
        <f t="shared" si="681"/>
        <v>72533</v>
      </c>
      <c r="Y192" s="2">
        <f t="shared" si="681"/>
        <v>75012</v>
      </c>
      <c r="AB192" s="1" t="str">
        <f t="shared" si="621"/>
        <v>50 - 54</v>
      </c>
      <c r="AC192" s="10">
        <f t="shared" si="622"/>
        <v>44221968.884745516</v>
      </c>
      <c r="AD192" s="10">
        <f t="shared" si="622"/>
        <v>50919363.834101819</v>
      </c>
      <c r="AE192" s="10">
        <f t="shared" si="622"/>
        <v>54243984.123858586</v>
      </c>
      <c r="AF192" s="10">
        <f t="shared" si="622"/>
        <v>54201574.971806623</v>
      </c>
      <c r="AG192" s="10">
        <f t="shared" si="622"/>
        <v>53280501.807031654</v>
      </c>
      <c r="AH192" s="10">
        <f t="shared" si="645"/>
        <v>55120811.473378412</v>
      </c>
      <c r="AI192" s="10">
        <f t="shared" si="623"/>
        <v>54744308.758957781</v>
      </c>
      <c r="AJ192" s="10">
        <f t="shared" si="624"/>
        <v>59278287.074825324</v>
      </c>
      <c r="AK192" s="10">
        <f t="shared" si="625"/>
        <v>55667494.692097113</v>
      </c>
      <c r="AL192" s="10">
        <f t="shared" si="626"/>
        <v>56765429.398526818</v>
      </c>
      <c r="AM192" s="10">
        <f t="shared" si="627"/>
        <v>63279535.238924243</v>
      </c>
      <c r="AN192" s="10">
        <f t="shared" si="628"/>
        <v>70677634.423045218</v>
      </c>
      <c r="AO192" s="10">
        <f t="shared" si="629"/>
        <v>71798480.937978849</v>
      </c>
      <c r="AP192" s="10">
        <f t="shared" si="630"/>
        <v>71255684.12467441</v>
      </c>
      <c r="AQ192" s="10">
        <f t="shared" si="631"/>
        <v>75259575.730991423</v>
      </c>
      <c r="AR192" s="10">
        <f t="shared" si="632"/>
        <v>77365231.313678592</v>
      </c>
      <c r="AS192" s="10">
        <f t="shared" si="633"/>
        <v>80534022.811874017</v>
      </c>
      <c r="AT192" s="10">
        <f t="shared" si="634"/>
        <v>80204660.47813417</v>
      </c>
      <c r="AU192" s="10">
        <f t="shared" si="635"/>
        <v>85321607.870058492</v>
      </c>
      <c r="AV192" s="10">
        <f t="shared" si="636"/>
        <v>87213784.16492635</v>
      </c>
      <c r="AW192" s="10">
        <f t="shared" si="637"/>
        <v>89514632.210918203</v>
      </c>
      <c r="AX192" s="10">
        <f t="shared" si="638"/>
        <v>91856325.021762297</v>
      </c>
      <c r="AY192" s="10">
        <f t="shared" si="639"/>
        <v>93672417.583346054</v>
      </c>
      <c r="AZ192" s="10">
        <f t="shared" si="640"/>
        <v>95221181.214377075</v>
      </c>
      <c r="BF192" s="1" t="s">
        <v>9</v>
      </c>
      <c r="BG192" s="10">
        <f t="shared" ref="BG192:BK192" si="682">(BG32+BG52+BG72+BG92+BG112)/5</f>
        <v>854.99340483247977</v>
      </c>
      <c r="BH192" s="10">
        <f t="shared" si="682"/>
        <v>955.22762604775858</v>
      </c>
      <c r="BI192" s="10">
        <f t="shared" si="682"/>
        <v>977.54521758620626</v>
      </c>
      <c r="BJ192" s="10">
        <f t="shared" si="682"/>
        <v>949.30599292081092</v>
      </c>
      <c r="BK192" s="10">
        <f t="shared" si="682"/>
        <v>921.53694946177859</v>
      </c>
      <c r="BL192" s="10">
        <f t="shared" ref="BL192:BQ192" si="683">(BL32+BL52+BL72+BL92+BL112)/5</f>
        <v>961.31448880131177</v>
      </c>
      <c r="BM192" s="10">
        <f t="shared" si="683"/>
        <v>991.90644777151681</v>
      </c>
      <c r="BN192" s="10">
        <f t="shared" si="683"/>
        <v>1054.4548281627501</v>
      </c>
      <c r="BO192" s="10">
        <f t="shared" si="683"/>
        <v>984.6031817909568</v>
      </c>
      <c r="BP192" s="10">
        <f t="shared" si="683"/>
        <v>995.65764647583569</v>
      </c>
      <c r="BQ192" s="10">
        <f t="shared" si="683"/>
        <v>1097.1934535306073</v>
      </c>
      <c r="BR192" s="10">
        <f t="shared" ref="BR192:CD192" si="684">(BR32+BR52+BR72+BR92+BR112)/5</f>
        <v>1169.6560160037934</v>
      </c>
      <c r="BS192" s="10">
        <f t="shared" si="684"/>
        <v>1216.6140970597112</v>
      </c>
      <c r="BT192" s="10">
        <f t="shared" si="684"/>
        <v>1210.3493022943744</v>
      </c>
      <c r="BU192" s="10">
        <f t="shared" si="684"/>
        <v>1279.5113097977087</v>
      </c>
      <c r="BV192" s="10">
        <f t="shared" si="684"/>
        <v>1298.205042683468</v>
      </c>
      <c r="BW192" s="10">
        <f t="shared" si="684"/>
        <v>1342.0995035808755</v>
      </c>
      <c r="BX192" s="10">
        <f t="shared" si="684"/>
        <v>1306.009582461639</v>
      </c>
      <c r="BY192" s="10">
        <f t="shared" si="684"/>
        <v>1348.9155737377237</v>
      </c>
      <c r="BZ192" s="10">
        <f t="shared" si="684"/>
        <v>1340.7192031502898</v>
      </c>
      <c r="CA192" s="10">
        <f t="shared" si="684"/>
        <v>1324.5140377153753</v>
      </c>
      <c r="CB192" s="10">
        <f t="shared" si="684"/>
        <v>1310.0248869300649</v>
      </c>
      <c r="CC192" s="10">
        <f t="shared" si="684"/>
        <v>1291.4455156045669</v>
      </c>
      <c r="CD192" s="10">
        <f t="shared" si="684"/>
        <v>1269.4126435020673</v>
      </c>
      <c r="CE192" s="22"/>
      <c r="CF192" s="22"/>
      <c r="CG192" s="22"/>
      <c r="CH192" s="22"/>
      <c r="CI192" s="22"/>
      <c r="CJ192" s="22"/>
      <c r="CK192" s="22"/>
      <c r="CL192" s="22"/>
      <c r="CM192" s="22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  <c r="EM192" s="22"/>
      <c r="GF192" s="22"/>
      <c r="GG192" s="22"/>
      <c r="GH192" s="22"/>
      <c r="GI192" s="22"/>
      <c r="GJ192" s="22"/>
      <c r="GK192" s="22"/>
      <c r="GL192" s="22"/>
      <c r="GM192" s="22"/>
      <c r="GN192" s="22"/>
      <c r="GO192" s="22"/>
      <c r="GP192" s="22"/>
      <c r="GQ192" s="22"/>
      <c r="GR192" s="22"/>
      <c r="GS192" s="22"/>
      <c r="GT192" s="22"/>
      <c r="GU192" s="22"/>
      <c r="GV192" s="22"/>
      <c r="GW192" s="22"/>
      <c r="GX192" s="22"/>
      <c r="GY192" s="22"/>
      <c r="GZ192" s="22"/>
      <c r="HA192" s="22"/>
      <c r="HB192" s="22"/>
      <c r="HC192" s="22"/>
      <c r="HD192" s="22"/>
      <c r="HE192" s="22"/>
      <c r="HF192" s="22"/>
      <c r="HG192" s="22"/>
      <c r="HH192" s="22"/>
      <c r="HI192" s="22"/>
      <c r="HJ192" s="22"/>
      <c r="HK192" s="22"/>
      <c r="HL192" s="22"/>
      <c r="HM192" s="22"/>
      <c r="HN192" s="22"/>
      <c r="HO192" s="22"/>
      <c r="HP192" s="22"/>
    </row>
    <row r="193" spans="1:224" ht="22" thickTop="1" thickBot="1">
      <c r="A193" s="1" t="str">
        <f t="shared" ref="A193:Y193" si="685">A13</f>
        <v>55 - 59</v>
      </c>
      <c r="B193" s="2">
        <f t="shared" si="685"/>
        <v>48687</v>
      </c>
      <c r="C193" s="2">
        <f t="shared" si="685"/>
        <v>47911</v>
      </c>
      <c r="D193" s="2">
        <f t="shared" si="685"/>
        <v>47612</v>
      </c>
      <c r="E193" s="2">
        <f t="shared" si="685"/>
        <v>47865</v>
      </c>
      <c r="F193" s="2">
        <f t="shared" si="685"/>
        <v>49111</v>
      </c>
      <c r="G193" s="2">
        <f t="shared" si="685"/>
        <v>50630</v>
      </c>
      <c r="H193" s="2">
        <f t="shared" si="685"/>
        <v>52256</v>
      </c>
      <c r="I193" s="2">
        <f t="shared" si="685"/>
        <v>54462</v>
      </c>
      <c r="J193" s="2">
        <f t="shared" si="685"/>
        <v>56055</v>
      </c>
      <c r="K193" s="2">
        <f t="shared" si="685"/>
        <v>56849</v>
      </c>
      <c r="L193" s="2">
        <f t="shared" si="685"/>
        <v>56483</v>
      </c>
      <c r="M193" s="2">
        <f t="shared" si="685"/>
        <v>54387</v>
      </c>
      <c r="N193" s="2">
        <f t="shared" si="685"/>
        <v>55292</v>
      </c>
      <c r="O193" s="2">
        <f t="shared" si="685"/>
        <v>55642</v>
      </c>
      <c r="P193" s="2">
        <f t="shared" si="685"/>
        <v>56311</v>
      </c>
      <c r="Q193" s="2">
        <f t="shared" si="685"/>
        <v>57147</v>
      </c>
      <c r="R193" s="2">
        <f t="shared" si="685"/>
        <v>59920</v>
      </c>
      <c r="S193" s="2">
        <f t="shared" si="685"/>
        <v>58809</v>
      </c>
      <c r="T193" s="2">
        <f t="shared" si="685"/>
        <v>58866</v>
      </c>
      <c r="U193" s="2">
        <f t="shared" si="685"/>
        <v>58953</v>
      </c>
      <c r="V193" s="2">
        <f t="shared" si="685"/>
        <v>59612</v>
      </c>
      <c r="W193" s="2">
        <f t="shared" si="685"/>
        <v>60108</v>
      </c>
      <c r="X193" s="2">
        <f t="shared" si="685"/>
        <v>61468</v>
      </c>
      <c r="Y193" s="2">
        <f t="shared" si="685"/>
        <v>63214</v>
      </c>
      <c r="AB193" s="1" t="str">
        <f t="shared" si="621"/>
        <v>55 - 59</v>
      </c>
      <c r="AC193" s="10">
        <f t="shared" si="622"/>
        <v>51069137.179448269</v>
      </c>
      <c r="AD193" s="10">
        <f t="shared" si="622"/>
        <v>56397231.497301869</v>
      </c>
      <c r="AE193" s="10">
        <f t="shared" si="622"/>
        <v>57618272.360844232</v>
      </c>
      <c r="AF193" s="10">
        <f t="shared" si="622"/>
        <v>56517392.844223201</v>
      </c>
      <c r="AG193" s="10">
        <f t="shared" si="622"/>
        <v>56566709.31110952</v>
      </c>
      <c r="AH193" s="10">
        <f t="shared" si="645"/>
        <v>61138652.466391936</v>
      </c>
      <c r="AI193" s="10">
        <f t="shared" si="623"/>
        <v>65446211.346561708</v>
      </c>
      <c r="AJ193" s="10">
        <f t="shared" si="624"/>
        <v>72894858.943917543</v>
      </c>
      <c r="AK193" s="10">
        <f t="shared" si="625"/>
        <v>70438700.071209267</v>
      </c>
      <c r="AL193" s="10">
        <f t="shared" si="626"/>
        <v>72642666.071394175</v>
      </c>
      <c r="AM193" s="10">
        <f t="shared" si="627"/>
        <v>79991868.610533863</v>
      </c>
      <c r="AN193" s="10">
        <f t="shared" si="628"/>
        <v>82593729.747735903</v>
      </c>
      <c r="AO193" s="10">
        <f t="shared" si="629"/>
        <v>87866117.882624164</v>
      </c>
      <c r="AP193" s="10">
        <f t="shared" si="630"/>
        <v>88510972.937286884</v>
      </c>
      <c r="AQ193" s="10">
        <f t="shared" si="631"/>
        <v>95294077.567853868</v>
      </c>
      <c r="AR193" s="10">
        <f t="shared" si="632"/>
        <v>98760283.492004365</v>
      </c>
      <c r="AS193" s="10">
        <f t="shared" si="633"/>
        <v>107770282.65506434</v>
      </c>
      <c r="AT193" s="10">
        <f t="shared" si="634"/>
        <v>103638574.11847164</v>
      </c>
      <c r="AU193" s="10">
        <f t="shared" si="635"/>
        <v>107914394.17413038</v>
      </c>
      <c r="AV193" s="10">
        <f t="shared" si="636"/>
        <v>108220460.72395088</v>
      </c>
      <c r="AW193" s="10">
        <f t="shared" si="637"/>
        <v>108959868.35317676</v>
      </c>
      <c r="AX193" s="10">
        <f t="shared" si="638"/>
        <v>108664612.46012314</v>
      </c>
      <c r="AY193" s="10">
        <f t="shared" si="639"/>
        <v>109547250.74914765</v>
      </c>
      <c r="AZ193" s="10">
        <f t="shared" si="640"/>
        <v>110736910.64065549</v>
      </c>
      <c r="BF193" s="1" t="s">
        <v>10</v>
      </c>
      <c r="BG193" s="10">
        <f t="shared" ref="BG193:BK193" si="686">(BG33+BG53+BG73+BG93+BG113)/5</f>
        <v>1048.9275818893805</v>
      </c>
      <c r="BH193" s="10">
        <f t="shared" si="686"/>
        <v>1177.1249086285377</v>
      </c>
      <c r="BI193" s="10">
        <f t="shared" si="686"/>
        <v>1210.1628236756328</v>
      </c>
      <c r="BJ193" s="10">
        <f t="shared" si="686"/>
        <v>1180.7665902898402</v>
      </c>
      <c r="BK193" s="10">
        <f t="shared" si="686"/>
        <v>1151.8134289896259</v>
      </c>
      <c r="BL193" s="10">
        <f t="shared" ref="BL193:BQ193" si="687">(BL33+BL53+BL73+BL93+BL113)/5</f>
        <v>1207.557820785936</v>
      </c>
      <c r="BM193" s="10">
        <f t="shared" si="687"/>
        <v>1252.4152508144846</v>
      </c>
      <c r="BN193" s="10">
        <f t="shared" si="687"/>
        <v>1338.4535812845202</v>
      </c>
      <c r="BO193" s="10">
        <f t="shared" si="687"/>
        <v>1256.5997693552631</v>
      </c>
      <c r="BP193" s="10">
        <f t="shared" si="687"/>
        <v>1277.8178344631247</v>
      </c>
      <c r="BQ193" s="10">
        <f t="shared" si="687"/>
        <v>1416.211401847173</v>
      </c>
      <c r="BR193" s="10">
        <f t="shared" ref="BR193:CD193" si="688">(BR33+BR53+BR73+BR93+BR113)/5</f>
        <v>1518.6299988551659</v>
      </c>
      <c r="BS193" s="10">
        <f t="shared" si="688"/>
        <v>1589.1289496242525</v>
      </c>
      <c r="BT193" s="10">
        <f t="shared" si="688"/>
        <v>1590.7223488962813</v>
      </c>
      <c r="BU193" s="10">
        <f t="shared" si="688"/>
        <v>1692.2817489984882</v>
      </c>
      <c r="BV193" s="10">
        <f t="shared" si="688"/>
        <v>1728.1796680841403</v>
      </c>
      <c r="BW193" s="10">
        <f t="shared" si="688"/>
        <v>1798.5694702113542</v>
      </c>
      <c r="BX193" s="10">
        <f t="shared" si="688"/>
        <v>1762.2910459023558</v>
      </c>
      <c r="BY193" s="10">
        <f t="shared" si="688"/>
        <v>1833.221115314959</v>
      </c>
      <c r="BZ193" s="10">
        <f t="shared" si="688"/>
        <v>1835.707440231216</v>
      </c>
      <c r="CA193" s="10">
        <f t="shared" si="688"/>
        <v>1827.8176936384748</v>
      </c>
      <c r="CB193" s="10">
        <f t="shared" si="688"/>
        <v>1807.8227933074322</v>
      </c>
      <c r="CC193" s="10">
        <f t="shared" si="688"/>
        <v>1782.183424694925</v>
      </c>
      <c r="CD193" s="10">
        <f t="shared" si="688"/>
        <v>1751.7782554601115</v>
      </c>
      <c r="CE193" s="22"/>
      <c r="CF193" s="22"/>
      <c r="CG193" s="22"/>
      <c r="CH193" s="22"/>
      <c r="CI193" s="22"/>
      <c r="CJ193" s="22"/>
      <c r="CK193" s="22"/>
      <c r="CL193" s="22"/>
      <c r="CM193" s="22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  <c r="EM193" s="22"/>
      <c r="GF193" s="22"/>
      <c r="GG193" s="22"/>
      <c r="GH193" s="22"/>
      <c r="GI193" s="22"/>
      <c r="GJ193" s="22"/>
      <c r="GK193" s="22"/>
      <c r="GL193" s="22"/>
      <c r="GM193" s="22"/>
      <c r="GN193" s="22"/>
      <c r="GO193" s="22"/>
      <c r="GP193" s="22"/>
      <c r="GQ193" s="22"/>
      <c r="GR193" s="22"/>
      <c r="GS193" s="22"/>
      <c r="GT193" s="22"/>
      <c r="GU193" s="22"/>
      <c r="GV193" s="22"/>
      <c r="GW193" s="22"/>
      <c r="GX193" s="22"/>
      <c r="GY193" s="22"/>
      <c r="GZ193" s="22"/>
      <c r="HA193" s="22"/>
      <c r="HB193" s="22"/>
      <c r="HC193" s="22"/>
      <c r="HD193" s="22"/>
      <c r="HE193" s="22"/>
      <c r="HF193" s="22"/>
      <c r="HG193" s="22"/>
      <c r="HH193" s="22"/>
      <c r="HI193" s="22"/>
      <c r="HJ193" s="22"/>
      <c r="HK193" s="22"/>
      <c r="HL193" s="22"/>
      <c r="HM193" s="22"/>
      <c r="HN193" s="22"/>
      <c r="HO193" s="22"/>
      <c r="HP193" s="22"/>
    </row>
    <row r="194" spans="1:224" ht="22" thickTop="1" thickBot="1">
      <c r="A194" s="1" t="str">
        <f t="shared" ref="A194:Y194" si="689">A14</f>
        <v>60 - 64</v>
      </c>
      <c r="B194" s="2">
        <f t="shared" si="689"/>
        <v>47607</v>
      </c>
      <c r="C194" s="2">
        <f t="shared" si="689"/>
        <v>48131</v>
      </c>
      <c r="D194" s="2">
        <f t="shared" si="689"/>
        <v>47818</v>
      </c>
      <c r="E194" s="2">
        <f t="shared" si="689"/>
        <v>47501</v>
      </c>
      <c r="F194" s="2">
        <f t="shared" si="689"/>
        <v>47143</v>
      </c>
      <c r="G194" s="2">
        <f t="shared" si="689"/>
        <v>46918</v>
      </c>
      <c r="H194" s="2">
        <f t="shared" si="689"/>
        <v>46184</v>
      </c>
      <c r="I194" s="2">
        <f t="shared" si="689"/>
        <v>46069</v>
      </c>
      <c r="J194" s="2">
        <f t="shared" si="689"/>
        <v>46430</v>
      </c>
      <c r="K194" s="2">
        <f t="shared" si="689"/>
        <v>47592</v>
      </c>
      <c r="L194" s="2">
        <f t="shared" si="689"/>
        <v>49084</v>
      </c>
      <c r="M194" s="2">
        <f t="shared" si="689"/>
        <v>50823</v>
      </c>
      <c r="N194" s="2">
        <f t="shared" si="689"/>
        <v>52949</v>
      </c>
      <c r="O194" s="2">
        <f t="shared" si="689"/>
        <v>54708</v>
      </c>
      <c r="P194" s="2">
        <f t="shared" si="689"/>
        <v>55598</v>
      </c>
      <c r="Q194" s="2">
        <f t="shared" si="689"/>
        <v>55290</v>
      </c>
      <c r="R194" s="2">
        <f t="shared" si="689"/>
        <v>53235</v>
      </c>
      <c r="S194" s="2">
        <f t="shared" si="689"/>
        <v>54377</v>
      </c>
      <c r="T194" s="2">
        <f t="shared" si="689"/>
        <v>54835</v>
      </c>
      <c r="U194" s="2">
        <f t="shared" si="689"/>
        <v>55579</v>
      </c>
      <c r="V194" s="2">
        <f t="shared" si="689"/>
        <v>56441</v>
      </c>
      <c r="W194" s="2">
        <f t="shared" si="689"/>
        <v>59193</v>
      </c>
      <c r="X194" s="2">
        <f t="shared" si="689"/>
        <v>57784</v>
      </c>
      <c r="Y194" s="2">
        <f t="shared" si="689"/>
        <v>57941</v>
      </c>
      <c r="AB194" s="1" t="str">
        <f t="shared" si="621"/>
        <v>60 - 64</v>
      </c>
      <c r="AC194" s="10">
        <f t="shared" si="622"/>
        <v>59261267.421250351</v>
      </c>
      <c r="AD194" s="10">
        <f t="shared" si="622"/>
        <v>67471693.927067354</v>
      </c>
      <c r="AE194" s="10">
        <f t="shared" si="622"/>
        <v>69164193.578587562</v>
      </c>
      <c r="AF194" s="10">
        <f t="shared" si="622"/>
        <v>67288463.935292765</v>
      </c>
      <c r="AG194" s="10">
        <f t="shared" si="622"/>
        <v>65397339.356302671</v>
      </c>
      <c r="AH194" s="10">
        <f t="shared" si="645"/>
        <v>68510582.983903557</v>
      </c>
      <c r="AI194" s="10">
        <f t="shared" si="623"/>
        <v>70236913.707931742</v>
      </c>
      <c r="AJ194" s="10">
        <f t="shared" si="624"/>
        <v>75200642.714933991</v>
      </c>
      <c r="AK194" s="10">
        <f t="shared" si="625"/>
        <v>71475959.539273903</v>
      </c>
      <c r="AL194" s="10">
        <f t="shared" si="626"/>
        <v>74850484.160852626</v>
      </c>
      <c r="AM194" s="10">
        <f t="shared" si="627"/>
        <v>85972598.527234972</v>
      </c>
      <c r="AN194" s="10">
        <f t="shared" si="628"/>
        <v>95934860.699159905</v>
      </c>
      <c r="AO194" s="10">
        <f t="shared" si="629"/>
        <v>105128867.74646635</v>
      </c>
      <c r="AP194" s="10">
        <f t="shared" si="630"/>
        <v>109308566.14560039</v>
      </c>
      <c r="AQ194" s="10">
        <f t="shared" si="631"/>
        <v>118822437.36448917</v>
      </c>
      <c r="AR194" s="10">
        <f t="shared" si="632"/>
        <v>121338824.30794552</v>
      </c>
      <c r="AS194" s="10">
        <f t="shared" si="633"/>
        <v>122266387.60133564</v>
      </c>
      <c r="AT194" s="10">
        <f t="shared" si="634"/>
        <v>123051725.64682287</v>
      </c>
      <c r="AU194" s="10">
        <f t="shared" si="635"/>
        <v>129788964.43686512</v>
      </c>
      <c r="AV194" s="10">
        <f t="shared" si="636"/>
        <v>132421956.255861</v>
      </c>
      <c r="AW194" s="10">
        <f t="shared" si="637"/>
        <v>134555822.83416972</v>
      </c>
      <c r="AX194" s="10">
        <f t="shared" si="638"/>
        <v>139572908.45785233</v>
      </c>
      <c r="AY194" s="10">
        <f t="shared" si="639"/>
        <v>134318218.04138395</v>
      </c>
      <c r="AZ194" s="10">
        <f t="shared" si="640"/>
        <v>132385383.27030377</v>
      </c>
      <c r="BF194" s="1" t="s">
        <v>11</v>
      </c>
      <c r="BG194" s="10">
        <f t="shared" ref="BG194:BK194" si="690">(BG34+BG54+BG74+BG94+BG114)/5</f>
        <v>1244.8015506385689</v>
      </c>
      <c r="BH194" s="10">
        <f t="shared" si="690"/>
        <v>1401.8344502933112</v>
      </c>
      <c r="BI194" s="10">
        <f t="shared" si="690"/>
        <v>1446.404985122497</v>
      </c>
      <c r="BJ194" s="10">
        <f t="shared" si="690"/>
        <v>1416.5694182289376</v>
      </c>
      <c r="BK194" s="10">
        <f t="shared" si="690"/>
        <v>1387.2120857031302</v>
      </c>
      <c r="BL194" s="10">
        <f t="shared" ref="BL194:BQ194" si="691">(BL34+BL54+BL74+BL94+BL114)/5</f>
        <v>1460.2195955476268</v>
      </c>
      <c r="BM194" s="10">
        <f t="shared" si="691"/>
        <v>1520.8062036188235</v>
      </c>
      <c r="BN194" s="10">
        <f t="shared" si="691"/>
        <v>1632.3480586714275</v>
      </c>
      <c r="BO194" s="10">
        <f t="shared" si="691"/>
        <v>1539.4348382354922</v>
      </c>
      <c r="BP194" s="10">
        <f t="shared" si="691"/>
        <v>1572.7534913609982</v>
      </c>
      <c r="BQ194" s="10">
        <f t="shared" si="691"/>
        <v>1751.5401867662572</v>
      </c>
      <c r="BR194" s="10">
        <f t="shared" ref="BR194:CD194" si="692">(BR34+BR54+BR74+BR94+BR114)/5</f>
        <v>1887.6268756106467</v>
      </c>
      <c r="BS194" s="10">
        <f t="shared" si="692"/>
        <v>1985.4740929284094</v>
      </c>
      <c r="BT194" s="10">
        <f t="shared" si="692"/>
        <v>1998.036231366535</v>
      </c>
      <c r="BU194" s="10">
        <f t="shared" si="692"/>
        <v>2137.1710738603756</v>
      </c>
      <c r="BV194" s="10">
        <f t="shared" si="692"/>
        <v>2194.5889728331617</v>
      </c>
      <c r="BW194" s="10">
        <f t="shared" si="692"/>
        <v>2296.7293622867596</v>
      </c>
      <c r="BX194" s="10">
        <f t="shared" si="692"/>
        <v>2262.9370073160135</v>
      </c>
      <c r="BY194" s="10">
        <f t="shared" si="692"/>
        <v>2366.9000535582222</v>
      </c>
      <c r="BZ194" s="10">
        <f t="shared" si="692"/>
        <v>2382.5897597268931</v>
      </c>
      <c r="CA194" s="10">
        <f t="shared" si="692"/>
        <v>2384.0084838002467</v>
      </c>
      <c r="CB194" s="10">
        <f t="shared" si="692"/>
        <v>2357.9292899135426</v>
      </c>
      <c r="CC194" s="10">
        <f t="shared" si="692"/>
        <v>2324.4880596944477</v>
      </c>
      <c r="CD194" s="10">
        <f t="shared" si="692"/>
        <v>2284.8308325763064</v>
      </c>
      <c r="CE194" s="22"/>
      <c r="CF194" s="22"/>
      <c r="CG194" s="22"/>
      <c r="CH194" s="22"/>
      <c r="CI194" s="22"/>
      <c r="CJ194" s="22"/>
      <c r="CK194" s="22"/>
      <c r="CL194" s="22"/>
      <c r="CM194" s="22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  <c r="EM194" s="22"/>
      <c r="GF194" s="22"/>
      <c r="GG194" s="22"/>
      <c r="GH194" s="22"/>
      <c r="GI194" s="22"/>
      <c r="GJ194" s="22"/>
      <c r="GK194" s="22"/>
      <c r="GL194" s="22"/>
      <c r="GM194" s="22"/>
      <c r="GN194" s="22"/>
      <c r="GO194" s="22"/>
      <c r="GP194" s="22"/>
      <c r="GQ194" s="22"/>
      <c r="GR194" s="22"/>
      <c r="GS194" s="22"/>
      <c r="GT194" s="22"/>
      <c r="GU194" s="22"/>
      <c r="GV194" s="22"/>
      <c r="GW194" s="22"/>
      <c r="GX194" s="22"/>
      <c r="GY194" s="22"/>
      <c r="GZ194" s="22"/>
      <c r="HA194" s="22"/>
      <c r="HB194" s="22"/>
      <c r="HC194" s="22"/>
      <c r="HD194" s="22"/>
      <c r="HE194" s="22"/>
      <c r="HF194" s="22"/>
      <c r="HG194" s="22"/>
      <c r="HH194" s="22"/>
      <c r="HI194" s="22"/>
      <c r="HJ194" s="22"/>
      <c r="HK194" s="22"/>
      <c r="HL194" s="22"/>
      <c r="HM194" s="22"/>
      <c r="HN194" s="22"/>
      <c r="HO194" s="22"/>
      <c r="HP194" s="22"/>
    </row>
    <row r="195" spans="1:224" ht="22" thickTop="1" thickBot="1">
      <c r="A195" s="1" t="str">
        <f t="shared" ref="A195:Y195" si="693">A15</f>
        <v>65 - 69</v>
      </c>
      <c r="B195" s="2">
        <f t="shared" si="693"/>
        <v>45432</v>
      </c>
      <c r="C195" s="2">
        <f t="shared" si="693"/>
        <v>45830</v>
      </c>
      <c r="D195" s="2">
        <f t="shared" si="693"/>
        <v>45725</v>
      </c>
      <c r="E195" s="2">
        <f t="shared" si="693"/>
        <v>45399</v>
      </c>
      <c r="F195" s="2">
        <f t="shared" si="693"/>
        <v>44833</v>
      </c>
      <c r="G195" s="2">
        <f t="shared" si="693"/>
        <v>44497</v>
      </c>
      <c r="H195" s="2">
        <f t="shared" si="693"/>
        <v>45070</v>
      </c>
      <c r="I195" s="2">
        <f t="shared" si="693"/>
        <v>44980</v>
      </c>
      <c r="J195" s="2">
        <f t="shared" si="693"/>
        <v>44846</v>
      </c>
      <c r="K195" s="2">
        <f t="shared" si="693"/>
        <v>44628</v>
      </c>
      <c r="L195" s="2">
        <f t="shared" si="693"/>
        <v>44616</v>
      </c>
      <c r="M195" s="2">
        <f t="shared" si="693"/>
        <v>44050</v>
      </c>
      <c r="N195" s="2">
        <f t="shared" si="693"/>
        <v>43924</v>
      </c>
      <c r="O195" s="2">
        <f t="shared" si="693"/>
        <v>44303</v>
      </c>
      <c r="P195" s="2">
        <f t="shared" si="693"/>
        <v>45461</v>
      </c>
      <c r="Q195" s="2">
        <f t="shared" si="693"/>
        <v>46986</v>
      </c>
      <c r="R195" s="2">
        <f t="shared" si="693"/>
        <v>48778</v>
      </c>
      <c r="S195" s="2">
        <f t="shared" si="693"/>
        <v>51077</v>
      </c>
      <c r="T195" s="2">
        <f t="shared" si="693"/>
        <v>52764</v>
      </c>
      <c r="U195" s="2">
        <f t="shared" si="693"/>
        <v>53793</v>
      </c>
      <c r="V195" s="2">
        <f t="shared" si="693"/>
        <v>53555</v>
      </c>
      <c r="W195" s="2">
        <f t="shared" si="693"/>
        <v>51615</v>
      </c>
      <c r="X195" s="2">
        <f t="shared" si="693"/>
        <v>52517</v>
      </c>
      <c r="Y195" s="2">
        <f t="shared" si="693"/>
        <v>53069</v>
      </c>
      <c r="AB195" s="1" t="str">
        <f t="shared" si="621"/>
        <v>65 - 69</v>
      </c>
      <c r="AC195" s="10">
        <f t="shared" si="622"/>
        <v>65545991.811476164</v>
      </c>
      <c r="AD195" s="10">
        <f t="shared" si="622"/>
        <v>74656492.844020084</v>
      </c>
      <c r="AE195" s="10">
        <f t="shared" si="622"/>
        <v>77059272.712588266</v>
      </c>
      <c r="AF195" s="10">
        <f t="shared" si="622"/>
        <v>75136754.688098252</v>
      </c>
      <c r="AG195" s="10">
        <f t="shared" si="622"/>
        <v>72866300.207152173</v>
      </c>
      <c r="AH195" s="10">
        <f t="shared" si="645"/>
        <v>76346383.970312536</v>
      </c>
      <c r="AI195" s="10">
        <f t="shared" si="623"/>
        <v>80778604.601937607</v>
      </c>
      <c r="AJ195" s="10">
        <f t="shared" si="624"/>
        <v>86798398.948832884</v>
      </c>
      <c r="AK195" s="10">
        <f t="shared" si="625"/>
        <v>81878016.79245773</v>
      </c>
      <c r="AL195" s="10">
        <f t="shared" si="626"/>
        <v>83526101.664126635</v>
      </c>
      <c r="AM195" s="10">
        <f t="shared" si="627"/>
        <v>93329464.588794172</v>
      </c>
      <c r="AN195" s="10">
        <f t="shared" si="628"/>
        <v>99683135.730175391</v>
      </c>
      <c r="AO195" s="10">
        <f t="shared" si="629"/>
        <v>104976882.4756806</v>
      </c>
      <c r="AP195" s="10">
        <f t="shared" si="630"/>
        <v>107021392.98145832</v>
      </c>
      <c r="AQ195" s="10">
        <f t="shared" si="631"/>
        <v>118027713.95154269</v>
      </c>
      <c r="AR195" s="10">
        <f t="shared" si="632"/>
        <v>125920233.0668875</v>
      </c>
      <c r="AS195" s="10">
        <f t="shared" si="633"/>
        <v>137597186.03033394</v>
      </c>
      <c r="AT195" s="10">
        <f t="shared" si="634"/>
        <v>142874037.0876528</v>
      </c>
      <c r="AU195" s="10">
        <f t="shared" si="635"/>
        <v>155482951.76543096</v>
      </c>
      <c r="AV195" s="10">
        <f t="shared" si="636"/>
        <v>160857506.70661452</v>
      </c>
      <c r="AW195" s="10">
        <f t="shared" si="637"/>
        <v>161710927.82826406</v>
      </c>
      <c r="AX195" s="10">
        <f t="shared" si="638"/>
        <v>154148128.9481968</v>
      </c>
      <c r="AY195" s="10">
        <f t="shared" si="639"/>
        <v>154617546.56410068</v>
      </c>
      <c r="AZ195" s="10">
        <f t="shared" si="640"/>
        <v>153577114.49993831</v>
      </c>
      <c r="BF195" s="1" t="s">
        <v>12</v>
      </c>
      <c r="BG195" s="10">
        <f t="shared" ref="BG195:BK195" si="694">(BG35+BG55+BG75+BG95+BG115)/5</f>
        <v>1442.7274126491495</v>
      </c>
      <c r="BH195" s="10">
        <f t="shared" si="694"/>
        <v>1628.9874065900083</v>
      </c>
      <c r="BI195" s="10">
        <f t="shared" si="694"/>
        <v>1685.2766038838331</v>
      </c>
      <c r="BJ195" s="10">
        <f t="shared" si="694"/>
        <v>1655.0310510825843</v>
      </c>
      <c r="BK195" s="10">
        <f t="shared" si="694"/>
        <v>1625.2827204771525</v>
      </c>
      <c r="BL195" s="10">
        <f t="shared" ref="BL195:BQ195" si="695">(BL35+BL55+BL75+BL95+BL115)/5</f>
        <v>1715.7647475180918</v>
      </c>
      <c r="BM195" s="10">
        <f t="shared" si="695"/>
        <v>1792.2920923438564</v>
      </c>
      <c r="BN195" s="10">
        <f t="shared" si="695"/>
        <v>1929.7109592893037</v>
      </c>
      <c r="BO195" s="10">
        <f t="shared" si="695"/>
        <v>1825.7596394875291</v>
      </c>
      <c r="BP195" s="10">
        <f t="shared" si="695"/>
        <v>1871.6075482685003</v>
      </c>
      <c r="BQ195" s="10">
        <f t="shared" si="695"/>
        <v>2091.8384568046031</v>
      </c>
      <c r="BR195" s="10">
        <f t="shared" ref="BR195:CD195" si="696">(BR35+BR55+BR75+BR95+BR115)/5</f>
        <v>2262.9542731027332</v>
      </c>
      <c r="BS195" s="10">
        <f t="shared" si="696"/>
        <v>2389.9663617994856</v>
      </c>
      <c r="BT195" s="10">
        <f t="shared" si="696"/>
        <v>2415.6692093415418</v>
      </c>
      <c r="BU195" s="10">
        <f t="shared" si="696"/>
        <v>2596.2410407061589</v>
      </c>
      <c r="BV195" s="10">
        <f t="shared" si="696"/>
        <v>2679.9521786678479</v>
      </c>
      <c r="BW195" s="10">
        <f t="shared" si="696"/>
        <v>2820.8861788169656</v>
      </c>
      <c r="BX195" s="10">
        <f t="shared" si="696"/>
        <v>2797.228441131092</v>
      </c>
      <c r="BY195" s="10">
        <f t="shared" si="696"/>
        <v>2946.7620302750165</v>
      </c>
      <c r="BZ195" s="10">
        <f t="shared" si="696"/>
        <v>2990.3055547490294</v>
      </c>
      <c r="CA195" s="10">
        <f t="shared" si="696"/>
        <v>3019.5299753200275</v>
      </c>
      <c r="CB195" s="10">
        <f t="shared" si="696"/>
        <v>2986.4986718627683</v>
      </c>
      <c r="CC195" s="10">
        <f t="shared" si="696"/>
        <v>2944.1427835577183</v>
      </c>
      <c r="CD195" s="10">
        <f t="shared" si="696"/>
        <v>2893.9138574297294</v>
      </c>
      <c r="CE195" s="22"/>
      <c r="CF195" s="22"/>
      <c r="CG195" s="22"/>
      <c r="CH195" s="22"/>
      <c r="CI195" s="22"/>
      <c r="CJ195" s="22"/>
      <c r="CK195" s="22"/>
      <c r="CL195" s="22"/>
      <c r="CM195" s="22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  <c r="EM195" s="22"/>
      <c r="GF195" s="22"/>
      <c r="GG195" s="22"/>
      <c r="GH195" s="22"/>
      <c r="GI195" s="22"/>
      <c r="GJ195" s="22"/>
      <c r="GK195" s="22"/>
      <c r="GL195" s="22"/>
      <c r="GM195" s="22"/>
      <c r="GN195" s="22"/>
      <c r="GO195" s="22"/>
      <c r="GP195" s="22"/>
      <c r="GQ195" s="22"/>
      <c r="GR195" s="22"/>
      <c r="GS195" s="22"/>
      <c r="GT195" s="22"/>
      <c r="GU195" s="22"/>
      <c r="GV195" s="22"/>
      <c r="GW195" s="22"/>
      <c r="GX195" s="22"/>
      <c r="GY195" s="22"/>
      <c r="GZ195" s="22"/>
      <c r="HA195" s="22"/>
      <c r="HB195" s="22"/>
      <c r="HC195" s="22"/>
      <c r="HD195" s="22"/>
      <c r="HE195" s="22"/>
      <c r="HF195" s="22"/>
      <c r="HG195" s="22"/>
      <c r="HH195" s="22"/>
      <c r="HI195" s="22"/>
      <c r="HJ195" s="22"/>
      <c r="HK195" s="22"/>
      <c r="HL195" s="22"/>
      <c r="HM195" s="22"/>
      <c r="HN195" s="22"/>
      <c r="HO195" s="22"/>
      <c r="HP195" s="22"/>
    </row>
    <row r="196" spans="1:224" ht="22" thickTop="1" thickBot="1">
      <c r="A196" s="1" t="str">
        <f t="shared" ref="A196:Y196" si="697">A16</f>
        <v>70 - 74</v>
      </c>
      <c r="B196" s="2">
        <f t="shared" si="697"/>
        <v>20801</v>
      </c>
      <c r="C196" s="2">
        <f t="shared" si="697"/>
        <v>23494</v>
      </c>
      <c r="D196" s="2">
        <f t="shared" si="697"/>
        <v>28256</v>
      </c>
      <c r="E196" s="2">
        <f t="shared" si="697"/>
        <v>33216</v>
      </c>
      <c r="F196" s="2">
        <f t="shared" si="697"/>
        <v>38299</v>
      </c>
      <c r="G196" s="2">
        <f t="shared" si="697"/>
        <v>40940</v>
      </c>
      <c r="H196" s="2">
        <f t="shared" si="697"/>
        <v>41300</v>
      </c>
      <c r="I196" s="2">
        <f t="shared" si="697"/>
        <v>41248</v>
      </c>
      <c r="J196" s="2">
        <f t="shared" si="697"/>
        <v>41181</v>
      </c>
      <c r="K196" s="2">
        <f t="shared" si="697"/>
        <v>40765</v>
      </c>
      <c r="L196" s="2">
        <f t="shared" si="697"/>
        <v>40557</v>
      </c>
      <c r="M196" s="2">
        <f t="shared" si="697"/>
        <v>41207</v>
      </c>
      <c r="N196" s="2">
        <f t="shared" si="697"/>
        <v>41284</v>
      </c>
      <c r="O196" s="2">
        <f t="shared" si="697"/>
        <v>41346</v>
      </c>
      <c r="P196" s="2">
        <f t="shared" si="697"/>
        <v>41289</v>
      </c>
      <c r="Q196" s="2">
        <f t="shared" si="697"/>
        <v>41414</v>
      </c>
      <c r="R196" s="2">
        <f t="shared" si="697"/>
        <v>41008</v>
      </c>
      <c r="S196" s="2">
        <f t="shared" si="697"/>
        <v>41079</v>
      </c>
      <c r="T196" s="2">
        <f t="shared" si="697"/>
        <v>41624</v>
      </c>
      <c r="U196" s="2">
        <f t="shared" si="697"/>
        <v>42958</v>
      </c>
      <c r="V196" s="2">
        <f t="shared" si="697"/>
        <v>44590</v>
      </c>
      <c r="W196" s="2">
        <f t="shared" si="697"/>
        <v>46314</v>
      </c>
      <c r="X196" s="2">
        <f t="shared" si="697"/>
        <v>48176</v>
      </c>
      <c r="Y196" s="2">
        <f t="shared" si="697"/>
        <v>49895</v>
      </c>
      <c r="AB196" s="1" t="str">
        <f t="shared" si="621"/>
        <v>70 - 74</v>
      </c>
      <c r="AC196" s="10">
        <f t="shared" si="622"/>
        <v>34286008.896409601</v>
      </c>
      <c r="AD196" s="10">
        <f t="shared" si="622"/>
        <v>43828849.80182635</v>
      </c>
      <c r="AE196" s="10">
        <f t="shared" si="622"/>
        <v>54663584.953186311</v>
      </c>
      <c r="AF196" s="10">
        <f t="shared" si="622"/>
        <v>63254313.978528365</v>
      </c>
      <c r="AG196" s="10">
        <f t="shared" si="622"/>
        <v>71789018.350162908</v>
      </c>
      <c r="AH196" s="10">
        <f t="shared" si="645"/>
        <v>81195313.682871327</v>
      </c>
      <c r="AI196" s="10">
        <f t="shared" si="623"/>
        <v>85751149.79321292</v>
      </c>
      <c r="AJ196" s="10">
        <f t="shared" si="624"/>
        <v>92405163.457023636</v>
      </c>
      <c r="AK196" s="10">
        <f t="shared" si="625"/>
        <v>87461485.389279991</v>
      </c>
      <c r="AL196" s="10">
        <f t="shared" si="626"/>
        <v>88919889.253945112</v>
      </c>
      <c r="AM196" s="10">
        <f t="shared" si="627"/>
        <v>99047662.18774651</v>
      </c>
      <c r="AN196" s="10">
        <f t="shared" si="628"/>
        <v>109036122.40181677</v>
      </c>
      <c r="AO196" s="10">
        <f t="shared" si="629"/>
        <v>115524707.92380078</v>
      </c>
      <c r="AP196" s="10">
        <f t="shared" si="630"/>
        <v>117067594.35976462</v>
      </c>
      <c r="AQ196" s="10">
        <f t="shared" si="631"/>
        <v>125740768.21079268</v>
      </c>
      <c r="AR196" s="10">
        <f t="shared" si="632"/>
        <v>130240374.81487714</v>
      </c>
      <c r="AS196" s="10">
        <f t="shared" si="633"/>
        <v>135743123.78924322</v>
      </c>
      <c r="AT196" s="10">
        <f t="shared" si="634"/>
        <v>134769528.54854107</v>
      </c>
      <c r="AU196" s="10">
        <f t="shared" si="635"/>
        <v>143703489.5392516</v>
      </c>
      <c r="AV196" s="10">
        <f t="shared" si="636"/>
        <v>150241095.54437128</v>
      </c>
      <c r="AW196" s="10">
        <f t="shared" si="637"/>
        <v>157083151.61713102</v>
      </c>
      <c r="AX196" s="10">
        <f t="shared" si="638"/>
        <v>161371711.72461361</v>
      </c>
      <c r="AY196" s="10">
        <f t="shared" si="639"/>
        <v>165478812.24901372</v>
      </c>
      <c r="AZ196" s="10">
        <f t="shared" si="640"/>
        <v>168459464.12510294</v>
      </c>
      <c r="BF196" s="1" t="s">
        <v>13</v>
      </c>
      <c r="BG196" s="10">
        <f t="shared" ref="BG196:BK196" si="698">(BG36+BG56+BG76+BG96+BG116)/5</f>
        <v>1648.2865677808568</v>
      </c>
      <c r="BH196" s="10">
        <f t="shared" si="698"/>
        <v>1865.5337448636396</v>
      </c>
      <c r="BI196" s="10">
        <f t="shared" si="698"/>
        <v>1934.583272692041</v>
      </c>
      <c r="BJ196" s="10">
        <f t="shared" si="698"/>
        <v>1904.3326703555024</v>
      </c>
      <c r="BK196" s="10">
        <f t="shared" si="698"/>
        <v>1874.4358429766551</v>
      </c>
      <c r="BL196" s="10">
        <f t="shared" ref="BL196:BQ196" si="699">(BL36+BL56+BL76+BL96+BL116)/5</f>
        <v>1983.275859376437</v>
      </c>
      <c r="BM196" s="10">
        <f t="shared" si="699"/>
        <v>2076.2990264700466</v>
      </c>
      <c r="BN196" s="10">
        <f t="shared" si="699"/>
        <v>2240.2337921117055</v>
      </c>
      <c r="BO196" s="10">
        <f t="shared" si="699"/>
        <v>2123.8310237556152</v>
      </c>
      <c r="BP196" s="10">
        <f t="shared" si="699"/>
        <v>2181.2802466317949</v>
      </c>
      <c r="BQ196" s="10">
        <f t="shared" si="699"/>
        <v>2442.1841405366895</v>
      </c>
      <c r="BR196" s="10">
        <f t="shared" ref="BR196:CD196" si="700">(BR36+BR56+BR76+BR96+BR116)/5</f>
        <v>2646.0582522827863</v>
      </c>
      <c r="BS196" s="10">
        <f t="shared" si="700"/>
        <v>2798.2925085699248</v>
      </c>
      <c r="BT196" s="10">
        <f t="shared" si="700"/>
        <v>2831.4128176792101</v>
      </c>
      <c r="BU196" s="10">
        <f t="shared" si="700"/>
        <v>3045.3817774901954</v>
      </c>
      <c r="BV196" s="10">
        <f t="shared" si="700"/>
        <v>3144.8393010787931</v>
      </c>
      <c r="BW196" s="10">
        <f t="shared" si="700"/>
        <v>3310.1620120279758</v>
      </c>
      <c r="BX196" s="10">
        <f t="shared" si="700"/>
        <v>3280.74024558877</v>
      </c>
      <c r="BY196" s="10">
        <f t="shared" si="700"/>
        <v>3452.4190260246878</v>
      </c>
      <c r="BZ196" s="10">
        <f t="shared" si="700"/>
        <v>3497.3950264065197</v>
      </c>
      <c r="CA196" s="10">
        <f t="shared" si="700"/>
        <v>3522.8336312431265</v>
      </c>
      <c r="CB196" s="10">
        <f t="shared" si="700"/>
        <v>3484.2965782401347</v>
      </c>
      <c r="CC196" s="10">
        <f t="shared" si="700"/>
        <v>3434.8806926480765</v>
      </c>
      <c r="CD196" s="10">
        <f t="shared" si="700"/>
        <v>3376.2794693877731</v>
      </c>
      <c r="CE196" s="22"/>
      <c r="CF196" s="22"/>
      <c r="CG196" s="22"/>
      <c r="CH196" s="22"/>
      <c r="CI196" s="22"/>
      <c r="CJ196" s="22"/>
      <c r="CK196" s="22"/>
      <c r="CL196" s="22"/>
      <c r="CM196" s="22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  <c r="EM196" s="22"/>
      <c r="GF196" s="22"/>
      <c r="GG196" s="22"/>
      <c r="GH196" s="22"/>
      <c r="GI196" s="22"/>
      <c r="GJ196" s="22"/>
      <c r="GK196" s="22"/>
      <c r="GL196" s="22"/>
      <c r="GM196" s="22"/>
      <c r="GN196" s="22"/>
      <c r="GO196" s="22"/>
      <c r="GP196" s="22"/>
      <c r="GQ196" s="22"/>
      <c r="GR196" s="22"/>
      <c r="GS196" s="22"/>
      <c r="GT196" s="22"/>
      <c r="GU196" s="22"/>
      <c r="GV196" s="22"/>
      <c r="GW196" s="22"/>
      <c r="GX196" s="22"/>
      <c r="GY196" s="22"/>
      <c r="GZ196" s="22"/>
      <c r="HA196" s="22"/>
      <c r="HB196" s="22"/>
      <c r="HC196" s="22"/>
      <c r="HD196" s="22"/>
      <c r="HE196" s="22"/>
      <c r="HF196" s="22"/>
      <c r="HG196" s="22"/>
      <c r="HH196" s="22"/>
      <c r="HI196" s="22"/>
      <c r="HJ196" s="22"/>
      <c r="HK196" s="22"/>
      <c r="HL196" s="22"/>
      <c r="HM196" s="22"/>
      <c r="HN196" s="22"/>
      <c r="HO196" s="22"/>
      <c r="HP196" s="22"/>
    </row>
    <row r="197" spans="1:224" ht="22" thickTop="1" thickBot="1">
      <c r="A197" s="1" t="str">
        <f t="shared" ref="A197:Y197" si="701">A17</f>
        <v>75 - 79</v>
      </c>
      <c r="B197" s="2">
        <f t="shared" si="701"/>
        <v>30302</v>
      </c>
      <c r="C197" s="2">
        <f t="shared" si="701"/>
        <v>28883</v>
      </c>
      <c r="D197" s="2">
        <f t="shared" si="701"/>
        <v>25620</v>
      </c>
      <c r="E197" s="2">
        <f t="shared" si="701"/>
        <v>21942</v>
      </c>
      <c r="F197" s="2">
        <f t="shared" si="701"/>
        <v>18607</v>
      </c>
      <c r="G197" s="2">
        <f t="shared" si="701"/>
        <v>17583</v>
      </c>
      <c r="H197" s="2">
        <f t="shared" si="701"/>
        <v>19989</v>
      </c>
      <c r="I197" s="2">
        <f t="shared" si="701"/>
        <v>24204</v>
      </c>
      <c r="J197" s="2">
        <f t="shared" si="701"/>
        <v>28497</v>
      </c>
      <c r="K197" s="2">
        <f t="shared" si="701"/>
        <v>32839</v>
      </c>
      <c r="L197" s="2">
        <f t="shared" si="701"/>
        <v>35289</v>
      </c>
      <c r="M197" s="2">
        <f t="shared" si="701"/>
        <v>35805</v>
      </c>
      <c r="N197" s="2">
        <f t="shared" si="701"/>
        <v>35751</v>
      </c>
      <c r="O197" s="2">
        <f t="shared" si="701"/>
        <v>35816</v>
      </c>
      <c r="P197" s="2">
        <f t="shared" si="701"/>
        <v>35640</v>
      </c>
      <c r="Q197" s="2">
        <f t="shared" si="701"/>
        <v>35628</v>
      </c>
      <c r="R197" s="2">
        <f t="shared" si="701"/>
        <v>36258</v>
      </c>
      <c r="S197" s="2">
        <f t="shared" si="701"/>
        <v>36560</v>
      </c>
      <c r="T197" s="2">
        <f t="shared" si="701"/>
        <v>36568</v>
      </c>
      <c r="U197" s="2">
        <f t="shared" si="701"/>
        <v>36817</v>
      </c>
      <c r="V197" s="2">
        <f t="shared" si="701"/>
        <v>37161</v>
      </c>
      <c r="W197" s="2">
        <f t="shared" si="701"/>
        <v>37053</v>
      </c>
      <c r="X197" s="2">
        <f t="shared" si="701"/>
        <v>37170</v>
      </c>
      <c r="Y197" s="2">
        <f t="shared" si="701"/>
        <v>37738</v>
      </c>
      <c r="AB197" s="1" t="str">
        <f t="shared" si="621"/>
        <v>75 - 79</v>
      </c>
      <c r="AC197" s="10">
        <f t="shared" si="622"/>
        <v>56264005.045437835</v>
      </c>
      <c r="AD197" s="10">
        <f t="shared" si="622"/>
        <v>60876256.295269594</v>
      </c>
      <c r="AE197" s="10">
        <f t="shared" si="622"/>
        <v>56168674.367845364</v>
      </c>
      <c r="AF197" s="10">
        <f t="shared" si="622"/>
        <v>47503402.954639494</v>
      </c>
      <c r="AG197" s="10">
        <f t="shared" si="622"/>
        <v>39782112.805424996</v>
      </c>
      <c r="AH197" s="10">
        <f t="shared" si="645"/>
        <v>39912960.540079631</v>
      </c>
      <c r="AI197" s="10">
        <f t="shared" si="623"/>
        <v>47674100.228156611</v>
      </c>
      <c r="AJ197" s="10">
        <f t="shared" si="624"/>
        <v>62519865.215250842</v>
      </c>
      <c r="AK197" s="10">
        <f t="shared" si="625"/>
        <v>70060153.087809086</v>
      </c>
      <c r="AL197" s="10">
        <f t="shared" si="626"/>
        <v>83263174.946646541</v>
      </c>
      <c r="AM197" s="10">
        <f t="shared" si="627"/>
        <v>100614720.29401889</v>
      </c>
      <c r="AN197" s="10">
        <f t="shared" si="628"/>
        <v>111116823.10199292</v>
      </c>
      <c r="AO197" s="10">
        <f t="shared" si="629"/>
        <v>117901908.17470527</v>
      </c>
      <c r="AP197" s="10">
        <f t="shared" si="630"/>
        <v>120127488.81213619</v>
      </c>
      <c r="AQ197" s="10">
        <f t="shared" si="631"/>
        <v>129269176.08228032</v>
      </c>
      <c r="AR197" s="10">
        <f t="shared" si="632"/>
        <v>134215251.33303288</v>
      </c>
      <c r="AS197" s="10">
        <f t="shared" si="633"/>
        <v>144649846.33312276</v>
      </c>
      <c r="AT197" s="10">
        <f t="shared" si="634"/>
        <v>145501422.57360774</v>
      </c>
      <c r="AU197" s="10">
        <f t="shared" si="635"/>
        <v>154214845.88709301</v>
      </c>
      <c r="AV197" s="10">
        <f t="shared" si="636"/>
        <v>158457613.56333953</v>
      </c>
      <c r="AW197" s="10">
        <f t="shared" si="637"/>
        <v>162384565.13192451</v>
      </c>
      <c r="AX197" s="10">
        <f t="shared" si="638"/>
        <v>160141433.36714274</v>
      </c>
      <c r="AY197" s="10">
        <f t="shared" si="639"/>
        <v>158368731.62965581</v>
      </c>
      <c r="AZ197" s="10">
        <f t="shared" si="640"/>
        <v>158045628.75585112</v>
      </c>
      <c r="BF197" s="1" t="s">
        <v>14</v>
      </c>
      <c r="BG197" s="10">
        <f t="shared" ref="BG197:BK197" si="702">(BG37+BG57+BG77+BG97+BG117)/5</f>
        <v>1856.7752968595419</v>
      </c>
      <c r="BH197" s="10">
        <f t="shared" si="702"/>
        <v>2107.6846690187858</v>
      </c>
      <c r="BI197" s="10">
        <f t="shared" si="702"/>
        <v>2192.376048705908</v>
      </c>
      <c r="BJ197" s="10">
        <f t="shared" si="702"/>
        <v>2164.9531927189632</v>
      </c>
      <c r="BK197" s="10">
        <f t="shared" si="702"/>
        <v>2138.0186384384906</v>
      </c>
      <c r="BL197" s="10">
        <f t="shared" ref="BL197:BQ197" si="703">(BL37+BL57+BL77+BL97+BL117)/5</f>
        <v>2269.9744378137766</v>
      </c>
      <c r="BM197" s="10">
        <f t="shared" si="703"/>
        <v>2385.0167706316779</v>
      </c>
      <c r="BN197" s="10">
        <f t="shared" si="703"/>
        <v>2583.0385562407387</v>
      </c>
      <c r="BO197" s="10">
        <f t="shared" si="703"/>
        <v>2458.5097760399021</v>
      </c>
      <c r="BP197" s="10">
        <f t="shared" si="703"/>
        <v>2535.4966639254098</v>
      </c>
      <c r="BQ197" s="10">
        <f t="shared" si="703"/>
        <v>2851.1638270854628</v>
      </c>
      <c r="BR197" s="10">
        <f t="shared" ref="BR197:CD197" si="704">(BR37+BR57+BR77+BR97+BR117)/5</f>
        <v>3103.3884402176491</v>
      </c>
      <c r="BS197" s="10">
        <f t="shared" si="704"/>
        <v>3297.8632254959375</v>
      </c>
      <c r="BT197" s="10">
        <f t="shared" si="704"/>
        <v>3354.0174450562931</v>
      </c>
      <c r="BU197" s="10">
        <f t="shared" si="704"/>
        <v>3627.0812593232413</v>
      </c>
      <c r="BV197" s="10">
        <f t="shared" si="704"/>
        <v>3767.1284195866419</v>
      </c>
      <c r="BW197" s="10">
        <f t="shared" si="704"/>
        <v>3989.4601559138055</v>
      </c>
      <c r="BX197" s="10">
        <f t="shared" si="704"/>
        <v>3979.7982104378489</v>
      </c>
      <c r="BY197" s="10">
        <f t="shared" si="704"/>
        <v>4217.2075554335215</v>
      </c>
      <c r="BZ197" s="10">
        <f t="shared" si="704"/>
        <v>4303.9251857386407</v>
      </c>
      <c r="CA197" s="10">
        <f t="shared" si="704"/>
        <v>4369.7576796083131</v>
      </c>
      <c r="CB197" s="10">
        <f t="shared" si="704"/>
        <v>4321.9559379036173</v>
      </c>
      <c r="CC197" s="10">
        <f t="shared" si="704"/>
        <v>4260.6599846557929</v>
      </c>
      <c r="CD197" s="10">
        <f t="shared" si="704"/>
        <v>4187.9704477145351</v>
      </c>
      <c r="CE197" s="22"/>
      <c r="CF197" s="22"/>
      <c r="CG197" s="22"/>
      <c r="CH197" s="22"/>
      <c r="CI197" s="22"/>
      <c r="CJ197" s="22"/>
      <c r="CK197" s="22"/>
      <c r="CL197" s="22"/>
      <c r="CM197" s="22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  <c r="EM197" s="22"/>
      <c r="GF197" s="22"/>
      <c r="GG197" s="22"/>
      <c r="GH197" s="22"/>
      <c r="GI197" s="22"/>
      <c r="GJ197" s="22"/>
      <c r="GK197" s="22"/>
      <c r="GL197" s="22"/>
      <c r="GM197" s="22"/>
      <c r="GN197" s="22"/>
      <c r="GO197" s="22"/>
      <c r="GP197" s="22"/>
      <c r="GQ197" s="22"/>
      <c r="GR197" s="22"/>
      <c r="GS197" s="22"/>
      <c r="GT197" s="22"/>
      <c r="GU197" s="22"/>
      <c r="GV197" s="22"/>
      <c r="GW197" s="22"/>
      <c r="GX197" s="22"/>
      <c r="GY197" s="22"/>
      <c r="GZ197" s="22"/>
      <c r="HA197" s="22"/>
      <c r="HB197" s="22"/>
      <c r="HC197" s="22"/>
      <c r="HD197" s="22"/>
      <c r="HE197" s="22"/>
      <c r="HF197" s="22"/>
      <c r="HG197" s="22"/>
      <c r="HH197" s="22"/>
      <c r="HI197" s="22"/>
      <c r="HJ197" s="22"/>
      <c r="HK197" s="22"/>
      <c r="HL197" s="22"/>
      <c r="HM197" s="22"/>
      <c r="HN197" s="22"/>
      <c r="HO197" s="22"/>
      <c r="HP197" s="22"/>
    </row>
    <row r="198" spans="1:224" ht="22" thickTop="1" thickBot="1">
      <c r="A198" s="1" t="str">
        <f t="shared" ref="A198:Y198" si="705">A18</f>
        <v>80 - 84</v>
      </c>
      <c r="B198" s="2">
        <f t="shared" si="705"/>
        <v>18218</v>
      </c>
      <c r="C198" s="2">
        <f t="shared" si="705"/>
        <v>19314</v>
      </c>
      <c r="D198" s="2">
        <f t="shared" si="705"/>
        <v>20231</v>
      </c>
      <c r="E198" s="2">
        <f t="shared" si="705"/>
        <v>21554</v>
      </c>
      <c r="F198" s="2">
        <f t="shared" si="705"/>
        <v>22444</v>
      </c>
      <c r="G198" s="2">
        <f t="shared" si="705"/>
        <v>22760</v>
      </c>
      <c r="H198" s="2">
        <f t="shared" si="705"/>
        <v>21800</v>
      </c>
      <c r="I198" s="2">
        <f t="shared" si="705"/>
        <v>19240</v>
      </c>
      <c r="J198" s="2">
        <f t="shared" si="705"/>
        <v>16501</v>
      </c>
      <c r="K198" s="2">
        <f t="shared" si="705"/>
        <v>14006</v>
      </c>
      <c r="L198" s="2">
        <f t="shared" si="705"/>
        <v>13515</v>
      </c>
      <c r="M198" s="2">
        <f t="shared" si="705"/>
        <v>15669</v>
      </c>
      <c r="N198" s="2">
        <f t="shared" si="705"/>
        <v>19211</v>
      </c>
      <c r="O198" s="2">
        <f t="shared" si="705"/>
        <v>22826</v>
      </c>
      <c r="P198" s="2">
        <f t="shared" si="705"/>
        <v>26096</v>
      </c>
      <c r="Q198" s="2">
        <f t="shared" si="705"/>
        <v>28097</v>
      </c>
      <c r="R198" s="2">
        <f t="shared" si="705"/>
        <v>28523</v>
      </c>
      <c r="S198" s="2">
        <f t="shared" si="705"/>
        <v>28868</v>
      </c>
      <c r="T198" s="2">
        <f t="shared" si="705"/>
        <v>28927</v>
      </c>
      <c r="U198" s="2">
        <f t="shared" si="705"/>
        <v>28830</v>
      </c>
      <c r="V198" s="2">
        <f t="shared" si="705"/>
        <v>28989</v>
      </c>
      <c r="W198" s="2">
        <f t="shared" si="705"/>
        <v>29575</v>
      </c>
      <c r="X198" s="2">
        <f t="shared" si="705"/>
        <v>29852</v>
      </c>
      <c r="Y198" s="2">
        <f t="shared" si="705"/>
        <v>30220</v>
      </c>
      <c r="AB198" s="1" t="str">
        <f t="shared" si="621"/>
        <v>80 - 84</v>
      </c>
      <c r="AC198" s="10">
        <f t="shared" ref="AC198:AC199" si="706">B198*BG198</f>
        <v>37402123.011494532</v>
      </c>
      <c r="AD198" s="10">
        <f t="shared" ref="AD198:AD199" si="707">C198*BH198</f>
        <v>45092583.368110649</v>
      </c>
      <c r="AE198" s="10">
        <f t="shared" ref="AE198:AE199" si="708">D198*BI198</f>
        <v>49220821.195745535</v>
      </c>
      <c r="AF198" s="10">
        <f t="shared" ref="AF198:AF199" si="709">E198*BJ198</f>
        <v>51877464.102466613</v>
      </c>
      <c r="AG198" s="10">
        <f t="shared" ref="AG198:AG199" si="710">F198*BK198</f>
        <v>53443522.994086727</v>
      </c>
      <c r="AH198" s="10">
        <f t="shared" si="645"/>
        <v>57643572.565618575</v>
      </c>
      <c r="AI198" s="10">
        <f t="shared" si="623"/>
        <v>58112744.134335473</v>
      </c>
      <c r="AJ198" s="10">
        <f t="shared" si="624"/>
        <v>55643519.856836766</v>
      </c>
      <c r="AK198" s="10">
        <f t="shared" si="625"/>
        <v>45499140.0926264</v>
      </c>
      <c r="AL198" s="10">
        <f t="shared" si="626"/>
        <v>39895621.439625122</v>
      </c>
      <c r="AM198" s="10">
        <f t="shared" si="627"/>
        <v>43360619.944945872</v>
      </c>
      <c r="AN198" s="10">
        <f t="shared" si="628"/>
        <v>54805371.959928282</v>
      </c>
      <c r="AO198" s="10">
        <f t="shared" si="629"/>
        <v>71514309.266576335</v>
      </c>
      <c r="AP198" s="10">
        <f t="shared" si="630"/>
        <v>86545188.737333298</v>
      </c>
      <c r="AQ198" s="10">
        <f t="shared" si="631"/>
        <v>107148407.24643847</v>
      </c>
      <c r="AR198" s="10">
        <f t="shared" si="632"/>
        <v>119976692.7788956</v>
      </c>
      <c r="AS198" s="10">
        <f t="shared" si="633"/>
        <v>129142436.49370572</v>
      </c>
      <c r="AT198" s="10">
        <f t="shared" si="634"/>
        <v>130535034.30534708</v>
      </c>
      <c r="AU198" s="10">
        <f t="shared" si="635"/>
        <v>138745549.49564353</v>
      </c>
      <c r="AV198" s="10">
        <f t="shared" si="636"/>
        <v>141249772.06556574</v>
      </c>
      <c r="AW198" s="10">
        <f t="shared" si="637"/>
        <v>144310306.23766944</v>
      </c>
      <c r="AX198" s="10">
        <f t="shared" si="638"/>
        <v>145616922.39083415</v>
      </c>
      <c r="AY198" s="10">
        <f t="shared" si="639"/>
        <v>144896224.73222283</v>
      </c>
      <c r="AZ198" s="10">
        <f t="shared" si="640"/>
        <v>144179935.9256987</v>
      </c>
      <c r="BF198" s="1" t="s">
        <v>15</v>
      </c>
      <c r="BG198" s="10">
        <f t="shared" ref="BG198:BK198" si="711">(BG38+BG58+BG78+BG98+BG118)/5</f>
        <v>2053.031233477579</v>
      </c>
      <c r="BH198" s="10">
        <f t="shared" si="711"/>
        <v>2334.709711510337</v>
      </c>
      <c r="BI198" s="10">
        <f t="shared" si="711"/>
        <v>2432.9405959045789</v>
      </c>
      <c r="BJ198" s="10">
        <f t="shared" si="711"/>
        <v>2406.8601699205074</v>
      </c>
      <c r="BK198" s="10">
        <f t="shared" si="711"/>
        <v>2381.1942164536949</v>
      </c>
      <c r="BL198" s="10">
        <f t="shared" ref="BL198:BQ198" si="712">(BL38+BL58+BL78+BL98+BL118)/5</f>
        <v>2532.6701478742784</v>
      </c>
      <c r="BM198" s="10">
        <f t="shared" si="712"/>
        <v>2665.7222079970402</v>
      </c>
      <c r="BN198" s="10">
        <f t="shared" si="712"/>
        <v>2892.0748366339276</v>
      </c>
      <c r="BO198" s="10">
        <f t="shared" si="712"/>
        <v>2757.3565294604205</v>
      </c>
      <c r="BP198" s="10">
        <f t="shared" si="712"/>
        <v>2848.4664743413623</v>
      </c>
      <c r="BQ198" s="10">
        <f t="shared" si="712"/>
        <v>3208.3329593004714</v>
      </c>
      <c r="BR198" s="10">
        <f t="shared" ref="BR198:CD198" si="713">(BR38+BR58+BR78+BR98+BR118)/5</f>
        <v>3497.6942982914215</v>
      </c>
      <c r="BS198" s="10">
        <f t="shared" si="713"/>
        <v>3722.5708847314731</v>
      </c>
      <c r="BT198" s="10">
        <f t="shared" si="713"/>
        <v>3791.5179504658417</v>
      </c>
      <c r="BU198" s="10">
        <f t="shared" si="713"/>
        <v>4105.9322212767656</v>
      </c>
      <c r="BV198" s="10">
        <f t="shared" si="713"/>
        <v>4270.0890763745456</v>
      </c>
      <c r="BW198" s="10">
        <f t="shared" si="713"/>
        <v>4527.6596604040851</v>
      </c>
      <c r="BX198" s="10">
        <f t="shared" si="713"/>
        <v>4521.7900202766759</v>
      </c>
      <c r="BY198" s="10">
        <f t="shared" si="713"/>
        <v>4796.4029970492456</v>
      </c>
      <c r="BZ198" s="10">
        <f t="shared" si="713"/>
        <v>4899.4024303005808</v>
      </c>
      <c r="CA198" s="10">
        <f t="shared" si="713"/>
        <v>4978.1057034623282</v>
      </c>
      <c r="CB198" s="10">
        <f t="shared" si="713"/>
        <v>4923.6491087348822</v>
      </c>
      <c r="CC198" s="10">
        <f t="shared" si="713"/>
        <v>4853.8196681034042</v>
      </c>
      <c r="CD198" s="10">
        <f t="shared" si="713"/>
        <v>4771.0104541925448</v>
      </c>
      <c r="CE198" s="22"/>
      <c r="CF198" s="22"/>
      <c r="CG198" s="22"/>
      <c r="CH198" s="22"/>
      <c r="CI198" s="22"/>
      <c r="CJ198" s="22"/>
      <c r="CK198" s="22"/>
      <c r="CL198" s="22"/>
      <c r="CM198" s="22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  <c r="EM198" s="22"/>
      <c r="GF198" s="22"/>
      <c r="GG198" s="22"/>
      <c r="GH198" s="22"/>
      <c r="GI198" s="22"/>
      <c r="GJ198" s="22"/>
      <c r="GK198" s="22"/>
      <c r="GL198" s="22"/>
      <c r="GM198" s="22"/>
      <c r="GN198" s="22"/>
      <c r="GO198" s="22"/>
      <c r="GP198" s="22"/>
      <c r="GQ198" s="22"/>
      <c r="GR198" s="22"/>
      <c r="GS198" s="22"/>
      <c r="GT198" s="22"/>
      <c r="GU198" s="22"/>
      <c r="GV198" s="22"/>
      <c r="GW198" s="22"/>
      <c r="GX198" s="22"/>
      <c r="GY198" s="22"/>
      <c r="GZ198" s="22"/>
      <c r="HA198" s="22"/>
      <c r="HB198" s="22"/>
      <c r="HC198" s="22"/>
      <c r="HD198" s="22"/>
      <c r="HE198" s="22"/>
      <c r="HF198" s="22"/>
      <c r="HG198" s="22"/>
      <c r="HH198" s="22"/>
      <c r="HI198" s="22"/>
      <c r="HJ198" s="22"/>
      <c r="HK198" s="22"/>
      <c r="HL198" s="22"/>
      <c r="HM198" s="22"/>
      <c r="HN198" s="22"/>
      <c r="HO198" s="22"/>
      <c r="HP198" s="22"/>
    </row>
    <row r="199" spans="1:224" ht="22" thickTop="1" thickBot="1">
      <c r="A199" s="1" t="str">
        <f t="shared" ref="A199:Y199" si="714">A19</f>
        <v>85+</v>
      </c>
      <c r="B199" s="2">
        <f t="shared" si="714"/>
        <v>10333</v>
      </c>
      <c r="C199" s="2">
        <f t="shared" si="714"/>
        <v>11111</v>
      </c>
      <c r="D199" s="2">
        <f t="shared" si="714"/>
        <v>12025</v>
      </c>
      <c r="E199" s="2">
        <f t="shared" si="714"/>
        <v>12861</v>
      </c>
      <c r="F199" s="2">
        <f t="shared" si="714"/>
        <v>13981</v>
      </c>
      <c r="G199" s="2">
        <f t="shared" si="714"/>
        <v>15201</v>
      </c>
      <c r="H199" s="2">
        <f t="shared" si="714"/>
        <v>16438</v>
      </c>
      <c r="I199" s="2">
        <f t="shared" si="714"/>
        <v>17656</v>
      </c>
      <c r="J199" s="2">
        <f t="shared" si="714"/>
        <v>18898</v>
      </c>
      <c r="K199" s="2">
        <f t="shared" si="714"/>
        <v>20041</v>
      </c>
      <c r="L199" s="2">
        <f t="shared" si="714"/>
        <v>20818</v>
      </c>
      <c r="M199" s="2">
        <f t="shared" si="714"/>
        <v>20686</v>
      </c>
      <c r="N199" s="2">
        <f t="shared" si="714"/>
        <v>19592</v>
      </c>
      <c r="O199" s="2">
        <f t="shared" si="714"/>
        <v>18408</v>
      </c>
      <c r="P199" s="2">
        <f t="shared" si="714"/>
        <v>17170</v>
      </c>
      <c r="Q199" s="2">
        <f t="shared" si="714"/>
        <v>17411</v>
      </c>
      <c r="R199" s="2">
        <f t="shared" si="714"/>
        <v>18977</v>
      </c>
      <c r="S199" s="2">
        <f t="shared" si="714"/>
        <v>20859</v>
      </c>
      <c r="T199" s="2">
        <f t="shared" si="714"/>
        <v>22777</v>
      </c>
      <c r="U199" s="2">
        <f t="shared" si="714"/>
        <v>24581</v>
      </c>
      <c r="V199" s="2">
        <f t="shared" si="714"/>
        <v>26106</v>
      </c>
      <c r="W199" s="2">
        <f t="shared" si="714"/>
        <v>27490</v>
      </c>
      <c r="X199" s="2">
        <f t="shared" si="714"/>
        <v>28778</v>
      </c>
      <c r="Y199" s="2">
        <f t="shared" si="714"/>
        <v>29850</v>
      </c>
      <c r="AB199" s="1" t="str">
        <f t="shared" si="621"/>
        <v>85+</v>
      </c>
      <c r="AC199" s="10">
        <f t="shared" si="706"/>
        <v>23123077.055384412</v>
      </c>
      <c r="AD199" s="10">
        <f t="shared" si="707"/>
        <v>28351957.771339156</v>
      </c>
      <c r="AE199" s="10">
        <f t="shared" si="708"/>
        <v>32064574.767225336</v>
      </c>
      <c r="AF199" s="10">
        <f t="shared" si="709"/>
        <v>34024069.073433191</v>
      </c>
      <c r="AG199" s="10">
        <f t="shared" si="710"/>
        <v>36701750.56240841</v>
      </c>
      <c r="AH199" s="10">
        <f t="shared" si="645"/>
        <v>42573601.640343539</v>
      </c>
      <c r="AI199" s="10">
        <f t="shared" si="623"/>
        <v>48610904.991073415</v>
      </c>
      <c r="AJ199" s="10">
        <f t="shared" si="624"/>
        <v>56832650.21392186</v>
      </c>
      <c r="AK199" s="10">
        <f t="shared" si="625"/>
        <v>58194069.143768936</v>
      </c>
      <c r="AL199" s="10">
        <f t="shared" si="626"/>
        <v>63976987.922167391</v>
      </c>
      <c r="AM199" s="10">
        <f t="shared" si="627"/>
        <v>75125320.336967275</v>
      </c>
      <c r="AN199" s="10">
        <f t="shared" si="628"/>
        <v>81687213.224009916</v>
      </c>
      <c r="AO199" s="10">
        <f t="shared" si="629"/>
        <v>82660966.326933816</v>
      </c>
      <c r="AP199" s="10">
        <f t="shared" si="630"/>
        <v>79421626.324939609</v>
      </c>
      <c r="AQ199" s="10">
        <f t="shared" si="631"/>
        <v>80556566.602240682</v>
      </c>
      <c r="AR199" s="10">
        <f t="shared" si="632"/>
        <v>85318093.6078289</v>
      </c>
      <c r="AS199" s="10">
        <f t="shared" si="633"/>
        <v>99039316.263944909</v>
      </c>
      <c r="AT199" s="10">
        <f t="shared" si="634"/>
        <v>109220131.2056243</v>
      </c>
      <c r="AU199" s="10">
        <f t="shared" si="635"/>
        <v>127107993.81658225</v>
      </c>
      <c r="AV199" s="10">
        <f t="shared" si="636"/>
        <v>140811231.36148533</v>
      </c>
      <c r="AW199" s="10">
        <f t="shared" si="637"/>
        <v>152724263.85382944</v>
      </c>
      <c r="AX199" s="10">
        <f t="shared" si="638"/>
        <v>159061629.52127561</v>
      </c>
      <c r="AY199" s="10">
        <f t="shared" si="639"/>
        <v>164152627.31603006</v>
      </c>
      <c r="AZ199" s="10">
        <f t="shared" si="640"/>
        <v>167362554.65734947</v>
      </c>
      <c r="BF199" s="1" t="s">
        <v>16</v>
      </c>
      <c r="BG199" s="10">
        <f t="shared" ref="BG199:BK199" si="715">(BG39+BG59+BG79+BG99+BG119)/5</f>
        <v>2237.7893211443347</v>
      </c>
      <c r="BH199" s="10">
        <f t="shared" si="715"/>
        <v>2551.7017164376884</v>
      </c>
      <c r="BI199" s="10">
        <f t="shared" si="715"/>
        <v>2666.492704135163</v>
      </c>
      <c r="BJ199" s="10">
        <f t="shared" si="715"/>
        <v>2645.5228266412555</v>
      </c>
      <c r="BK199" s="10">
        <f t="shared" si="715"/>
        <v>2625.1162693947795</v>
      </c>
      <c r="BL199" s="10">
        <f t="shared" ref="BL199:BQ199" si="716">(BL39+BL59+BL79+BL99+BL119)/5</f>
        <v>2800.7105874839508</v>
      </c>
      <c r="BM199" s="10">
        <f t="shared" si="716"/>
        <v>2957.2274602186039</v>
      </c>
      <c r="BN199" s="10">
        <f t="shared" si="716"/>
        <v>3218.8859432443282</v>
      </c>
      <c r="BO199" s="10">
        <f t="shared" si="716"/>
        <v>3079.3771374626381</v>
      </c>
      <c r="BP199" s="10">
        <f t="shared" si="716"/>
        <v>3192.3051705088264</v>
      </c>
      <c r="BQ199" s="10">
        <f t="shared" si="716"/>
        <v>3608.6713582941338</v>
      </c>
      <c r="BR199" s="10">
        <f t="shared" ref="BR199:CD199" si="717">(BR39+BR59+BR79+BR99+BR119)/5</f>
        <v>3948.9129471144697</v>
      </c>
      <c r="BS199" s="10">
        <f t="shared" si="717"/>
        <v>4219.1183302844947</v>
      </c>
      <c r="BT199" s="10">
        <f t="shared" si="717"/>
        <v>4314.5168581562148</v>
      </c>
      <c r="BU199" s="10">
        <f t="shared" si="717"/>
        <v>4691.7045196412746</v>
      </c>
      <c r="BV199" s="10">
        <f t="shared" si="717"/>
        <v>4900.2408596765781</v>
      </c>
      <c r="BW199" s="10">
        <f t="shared" si="717"/>
        <v>5218.9132246374511</v>
      </c>
      <c r="BX199" s="10">
        <f t="shared" si="717"/>
        <v>5236.1154036926173</v>
      </c>
      <c r="BY199" s="10">
        <f t="shared" si="717"/>
        <v>5580.5415031207904</v>
      </c>
      <c r="BZ199" s="10">
        <f t="shared" si="717"/>
        <v>5728.4582141282017</v>
      </c>
      <c r="CA199" s="10">
        <f t="shared" si="717"/>
        <v>5850.1594979632819</v>
      </c>
      <c r="CB199" s="10">
        <f t="shared" si="717"/>
        <v>5786.1633147062785</v>
      </c>
      <c r="CC199" s="10">
        <f t="shared" si="717"/>
        <v>5704.1013036357654</v>
      </c>
      <c r="CD199" s="10">
        <f t="shared" si="717"/>
        <v>5606.7857506649734</v>
      </c>
      <c r="CE199" s="22"/>
      <c r="CF199" s="22"/>
      <c r="CG199" s="22"/>
      <c r="CH199" s="22"/>
      <c r="CI199" s="22"/>
      <c r="CJ199" s="22"/>
      <c r="CK199" s="22"/>
      <c r="CL199" s="22"/>
      <c r="CM199" s="22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  <c r="EM199" s="22"/>
      <c r="GF199" s="22"/>
      <c r="GG199" s="22"/>
      <c r="GH199" s="22"/>
      <c r="GI199" s="22"/>
      <c r="GJ199" s="22"/>
      <c r="GK199" s="22"/>
      <c r="GL199" s="22"/>
      <c r="GM199" s="22"/>
      <c r="GN199" s="22"/>
      <c r="GO199" s="22"/>
      <c r="GP199" s="22"/>
      <c r="GQ199" s="22"/>
      <c r="GR199" s="22"/>
      <c r="GS199" s="22"/>
      <c r="GT199" s="22"/>
      <c r="GU199" s="22"/>
      <c r="GV199" s="22"/>
      <c r="GW199" s="22"/>
      <c r="GX199" s="22"/>
      <c r="GY199" s="22"/>
      <c r="GZ199" s="22"/>
      <c r="HA199" s="22"/>
      <c r="HB199" s="22"/>
      <c r="HC199" s="22"/>
      <c r="HD199" s="22"/>
      <c r="HE199" s="22"/>
      <c r="HF199" s="22"/>
      <c r="HG199" s="22"/>
      <c r="HH199" s="22"/>
      <c r="HI199" s="22"/>
      <c r="HJ199" s="22"/>
      <c r="HK199" s="22"/>
      <c r="HL199" s="22"/>
      <c r="HM199" s="22"/>
      <c r="HN199" s="22"/>
      <c r="HO199" s="22"/>
      <c r="HP199" s="22"/>
    </row>
    <row r="200" spans="1:224" ht="17" thickTop="1" thickBot="1">
      <c r="B200" s="3">
        <f t="shared" ref="B200:Y200" si="718">B20</f>
        <v>883423</v>
      </c>
      <c r="C200" s="3">
        <f t="shared" si="718"/>
        <v>887196</v>
      </c>
      <c r="D200" s="3">
        <f t="shared" si="718"/>
        <v>890449</v>
      </c>
      <c r="E200" s="3">
        <f t="shared" si="718"/>
        <v>894062</v>
      </c>
      <c r="F200" s="3">
        <f t="shared" si="718"/>
        <v>898200</v>
      </c>
      <c r="G200" s="3">
        <f t="shared" si="718"/>
        <v>902189</v>
      </c>
      <c r="H200" s="3">
        <f t="shared" si="718"/>
        <v>906535</v>
      </c>
      <c r="I200" s="3">
        <f t="shared" si="718"/>
        <v>911666</v>
      </c>
      <c r="J200" s="3">
        <f t="shared" si="718"/>
        <v>917448</v>
      </c>
      <c r="K200" s="3">
        <f t="shared" si="718"/>
        <v>922885</v>
      </c>
      <c r="L200" s="3">
        <f t="shared" si="718"/>
        <v>929058</v>
      </c>
      <c r="M200" s="3">
        <f t="shared" si="718"/>
        <v>935411</v>
      </c>
      <c r="N200" s="3">
        <f t="shared" si="718"/>
        <v>939619</v>
      </c>
      <c r="O200" s="3">
        <f t="shared" si="718"/>
        <v>948026</v>
      </c>
      <c r="P200" s="3">
        <f t="shared" si="718"/>
        <v>957506</v>
      </c>
      <c r="Q200" s="3">
        <f t="shared" si="718"/>
        <v>968475</v>
      </c>
      <c r="R200" s="3">
        <f t="shared" si="718"/>
        <v>977891</v>
      </c>
      <c r="S200" s="3">
        <f t="shared" si="718"/>
        <v>987427</v>
      </c>
      <c r="T200" s="3">
        <f t="shared" si="718"/>
        <v>999144</v>
      </c>
      <c r="U200" s="3">
        <f t="shared" si="718"/>
        <v>1009440</v>
      </c>
      <c r="V200" s="3">
        <f t="shared" si="718"/>
        <v>1017111</v>
      </c>
      <c r="W200" s="3">
        <f t="shared" si="718"/>
        <v>1024301</v>
      </c>
      <c r="X200" s="3">
        <f t="shared" si="718"/>
        <v>1029585</v>
      </c>
      <c r="Y200" s="3">
        <f t="shared" si="718"/>
        <v>1039934</v>
      </c>
      <c r="AC200" s="9">
        <f t="shared" ref="AC200:AG200" si="719">SUM(AC182:AC199)</f>
        <v>633993976.63349342</v>
      </c>
      <c r="AD200" s="9">
        <f t="shared" si="719"/>
        <v>723628192.78565264</v>
      </c>
      <c r="AE200" s="9">
        <f t="shared" si="719"/>
        <v>756002825.87243855</v>
      </c>
      <c r="AF200" s="9">
        <f t="shared" si="719"/>
        <v>749964847.36586499</v>
      </c>
      <c r="AG200" s="9">
        <f t="shared" si="719"/>
        <v>744663462.22394466</v>
      </c>
      <c r="AH200" s="9">
        <f>SUM(AH182:AH199)</f>
        <v>794566223.23871243</v>
      </c>
      <c r="AI200" s="9">
        <f t="shared" ref="AI200" si="720">SUM(AI182:AI199)</f>
        <v>839665835.31198037</v>
      </c>
      <c r="AJ200" s="9">
        <f t="shared" ref="AJ200" si="721">SUM(AJ182:AJ199)</f>
        <v>915089973.82119167</v>
      </c>
      <c r="AK200" s="9">
        <f t="shared" ref="AK200" si="722">SUM(AK182:AK199)</f>
        <v>876344131.7156477</v>
      </c>
      <c r="AL200" s="9">
        <f t="shared" ref="AL200" si="723">SUM(AL182:AL199)</f>
        <v>909233112.38212597</v>
      </c>
      <c r="AM200" s="9">
        <f t="shared" ref="AM200:AN200" si="724">SUM(AM182:AM199)</f>
        <v>1029350142.2186732</v>
      </c>
      <c r="AN200" s="9">
        <f t="shared" si="724"/>
        <v>1128398544.1791267</v>
      </c>
      <c r="AO200" s="9">
        <f t="shared" ref="AO200" si="725">SUM(AO182:AO199)</f>
        <v>1206005567.2456822</v>
      </c>
      <c r="AP200" s="9">
        <f t="shared" ref="AP200" si="726">SUM(AP182:AP199)</f>
        <v>1237266831.2040305</v>
      </c>
      <c r="AQ200" s="9">
        <f t="shared" ref="AQ200" si="727">SUM(AQ182:AQ199)</f>
        <v>1348711604.6825891</v>
      </c>
      <c r="AR200" s="9">
        <f t="shared" ref="AR200" si="728">SUM(AR182:AR199)</f>
        <v>1415225211.8537025</v>
      </c>
      <c r="AS200" s="9">
        <f t="shared" ref="AS200:AT200" si="729">SUM(AS182:AS199)</f>
        <v>1512790416.9087029</v>
      </c>
      <c r="AT200" s="9">
        <f t="shared" si="729"/>
        <v>1526791508.6829264</v>
      </c>
      <c r="AU200" s="9">
        <f t="shared" ref="AU200" si="730">SUM(AU182:AU199)</f>
        <v>1636809329.0330555</v>
      </c>
      <c r="AV200" s="9">
        <f t="shared" ref="AV200" si="731">SUM(AV182:AV199)</f>
        <v>1689226260.692692</v>
      </c>
      <c r="AW200" s="9">
        <f t="shared" ref="AW200" si="732">SUM(AW182:AW199)</f>
        <v>1730228192.077095</v>
      </c>
      <c r="AX200" s="9">
        <f t="shared" ref="AX200" si="733">SUM(AX182:AX199)</f>
        <v>1732433589.8787091</v>
      </c>
      <c r="AY200" s="9">
        <f t="shared" ref="AY200:AZ200" si="734">SUM(AY182:AY199)</f>
        <v>1726768753.335598</v>
      </c>
      <c r="AZ200" s="9">
        <f t="shared" si="734"/>
        <v>1723040735.0489664</v>
      </c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  <c r="EM200" s="22"/>
      <c r="GF200" s="22"/>
      <c r="GG200" s="22"/>
      <c r="GH200" s="22"/>
      <c r="GI200" s="22"/>
      <c r="GJ200" s="22"/>
      <c r="GK200" s="22"/>
      <c r="GL200" s="22"/>
      <c r="GM200" s="22"/>
      <c r="GN200" s="22"/>
      <c r="GO200" s="22"/>
      <c r="GP200" s="22"/>
      <c r="GQ200" s="22"/>
      <c r="GR200" s="22"/>
      <c r="GS200" s="22"/>
      <c r="GT200" s="22"/>
      <c r="GU200" s="22"/>
      <c r="GV200" s="22"/>
      <c r="GW200" s="22"/>
      <c r="GX200" s="22"/>
      <c r="GY200" s="22"/>
      <c r="GZ200" s="22"/>
      <c r="HA200" s="22"/>
      <c r="HB200" s="22"/>
      <c r="HC200" s="22"/>
      <c r="HD200" s="22"/>
      <c r="HE200" s="22"/>
      <c r="HF200" s="22"/>
      <c r="HG200" s="22"/>
      <c r="HH200" s="22"/>
      <c r="HI200" s="22"/>
      <c r="HJ200" s="22"/>
      <c r="HK200" s="22"/>
      <c r="HL200" s="22"/>
      <c r="HM200" s="22"/>
      <c r="HN200" s="22"/>
      <c r="HO200" s="22"/>
      <c r="HP200" s="22"/>
    </row>
    <row r="201" spans="1:224" s="14" customFormat="1" ht="15" thickTop="1"/>
    <row r="202" spans="1:224" s="14" customFormat="1"/>
    <row r="203" spans="1:224" s="14" customFormat="1"/>
    <row r="204" spans="1:224" s="14" customFormat="1"/>
    <row r="205" spans="1:224" s="14" customFormat="1"/>
    <row r="206" spans="1:224" s="14" customFormat="1"/>
    <row r="207" spans="1:224" s="14" customFormat="1"/>
    <row r="208" spans="1:224" s="14" customFormat="1"/>
    <row r="209" s="14" customFormat="1"/>
    <row r="210" s="14" customFormat="1"/>
    <row r="211" s="14" customFormat="1"/>
    <row r="212" s="14" customFormat="1"/>
    <row r="213" s="14" customFormat="1"/>
    <row r="214" s="14" customFormat="1"/>
    <row r="215" s="14" customFormat="1"/>
    <row r="216" s="14" customFormat="1"/>
    <row r="217" s="14" customFormat="1"/>
    <row r="218" s="14" customFormat="1"/>
    <row r="219" s="14" customFormat="1"/>
    <row r="220" s="14" customFormat="1"/>
    <row r="221" s="14" customFormat="1"/>
    <row r="222" s="14" customFormat="1"/>
    <row r="223" s="14" customFormat="1"/>
    <row r="224" s="14" customFormat="1"/>
    <row r="225" spans="92:105" s="14" customFormat="1"/>
    <row r="226" spans="92:105" s="14" customFormat="1"/>
    <row r="227" spans="92:105" s="14" customFormat="1"/>
    <row r="228" spans="92:105" s="14" customFormat="1"/>
    <row r="229" spans="92:105" s="14" customFormat="1"/>
    <row r="230" spans="92:105" s="14" customFormat="1"/>
    <row r="231" spans="92:105" s="14" customFormat="1"/>
    <row r="232" spans="92:105" s="14" customFormat="1"/>
    <row r="233" spans="92:105" s="14" customFormat="1"/>
    <row r="234" spans="92:105" s="14" customFormat="1"/>
    <row r="235" spans="92:105" s="14" customFormat="1"/>
    <row r="236" spans="92:105" s="14" customFormat="1"/>
    <row r="237" spans="92:105" s="14" customFormat="1"/>
    <row r="238" spans="92:105" s="14" customFormat="1"/>
    <row r="239" spans="92:105" s="14" customFormat="1"/>
    <row r="240" spans="92:105" s="14" customFormat="1" ht="20">
      <c r="CN240" s="55" t="s">
        <v>71</v>
      </c>
      <c r="CO240" s="55"/>
      <c r="CP240" s="55"/>
      <c r="CQ240" s="55"/>
      <c r="CR240" s="55"/>
      <c r="CS240" s="55"/>
      <c r="CT240" s="55"/>
      <c r="CU240" s="55"/>
      <c r="CV240" s="55"/>
      <c r="CW240" s="55"/>
      <c r="CX240" s="55"/>
      <c r="CY240" s="55"/>
      <c r="CZ240" s="55"/>
      <c r="DA240" s="55"/>
    </row>
    <row r="241" s="14" customFormat="1"/>
    <row r="242" s="14" customFormat="1"/>
    <row r="243" s="14" customFormat="1"/>
    <row r="244" s="14" customFormat="1"/>
    <row r="245" s="14" customFormat="1"/>
    <row r="246" s="14" customFormat="1"/>
    <row r="247" s="14" customFormat="1"/>
    <row r="248" s="14" customFormat="1"/>
    <row r="249" s="14" customFormat="1"/>
    <row r="250" s="14" customFormat="1"/>
    <row r="251" s="14" customFormat="1"/>
    <row r="252" s="14" customFormat="1"/>
    <row r="253" s="14" customFormat="1"/>
    <row r="254" s="14" customFormat="1"/>
    <row r="255" s="14" customFormat="1"/>
    <row r="256" s="14" customFormat="1"/>
    <row r="257" s="14" customFormat="1"/>
    <row r="258" s="14" customFormat="1"/>
    <row r="259" s="14" customFormat="1"/>
    <row r="260" s="14" customFormat="1"/>
    <row r="261" s="14" customFormat="1"/>
    <row r="262" s="14" customFormat="1"/>
    <row r="263" s="14" customFormat="1"/>
    <row r="264" s="14" customFormat="1"/>
    <row r="265" s="14" customFormat="1"/>
    <row r="266" s="14" customFormat="1"/>
    <row r="267" s="14" customFormat="1"/>
    <row r="268" s="14" customFormat="1"/>
    <row r="269" s="14" customFormat="1"/>
    <row r="270" s="14" customFormat="1"/>
    <row r="271" s="14" customFormat="1"/>
    <row r="272" s="14" customFormat="1"/>
    <row r="273" s="14" customFormat="1"/>
    <row r="274" s="14" customFormat="1"/>
    <row r="275" s="14" customFormat="1"/>
    <row r="276" s="14" customFormat="1"/>
    <row r="277" s="14" customFormat="1"/>
    <row r="278" s="14" customFormat="1"/>
    <row r="279" s="14" customFormat="1"/>
    <row r="280" s="14" customFormat="1"/>
    <row r="281" s="14" customFormat="1"/>
    <row r="282" s="14" customFormat="1"/>
    <row r="283" s="14" customFormat="1"/>
    <row r="284" s="14" customFormat="1"/>
    <row r="285" s="14" customFormat="1"/>
    <row r="286" s="14" customFormat="1"/>
    <row r="287" s="14" customFormat="1"/>
    <row r="288" s="14" customFormat="1"/>
    <row r="289" s="14" customFormat="1"/>
    <row r="290" s="14" customFormat="1"/>
    <row r="291" s="14" customFormat="1"/>
    <row r="292" s="14" customFormat="1"/>
    <row r="293" s="14" customFormat="1"/>
    <row r="294" s="14" customFormat="1"/>
    <row r="295" s="14" customFormat="1"/>
    <row r="296" s="14" customFormat="1"/>
    <row r="297" s="14" customFormat="1"/>
    <row r="298" s="14" customFormat="1"/>
    <row r="299" s="14" customFormat="1"/>
    <row r="300" s="14" customFormat="1"/>
    <row r="301" s="14" customFormat="1"/>
    <row r="302" s="14" customFormat="1"/>
    <row r="303" s="14" customFormat="1"/>
    <row r="304" s="14" customFormat="1"/>
    <row r="305" s="14" customFormat="1"/>
    <row r="306" s="14" customFormat="1"/>
    <row r="307" s="14" customFormat="1"/>
    <row r="308" s="14" customFormat="1"/>
    <row r="309" s="14" customFormat="1"/>
    <row r="310" s="14" customFormat="1"/>
    <row r="311" s="14" customFormat="1"/>
    <row r="312" s="14" customFormat="1"/>
    <row r="313" s="14" customFormat="1"/>
    <row r="314" s="14" customFormat="1"/>
    <row r="315" s="14" customFormat="1"/>
    <row r="316" s="14" customFormat="1"/>
    <row r="317" s="14" customFormat="1"/>
    <row r="318" s="14" customFormat="1"/>
    <row r="319" s="14" customFormat="1"/>
    <row r="320" s="14" customFormat="1"/>
    <row r="321" s="14" customFormat="1"/>
    <row r="322" s="14" customFormat="1"/>
    <row r="323" s="14" customFormat="1"/>
    <row r="324" s="14" customFormat="1"/>
    <row r="325" s="14" customFormat="1"/>
    <row r="326" s="14" customFormat="1"/>
    <row r="327" s="14" customFormat="1"/>
    <row r="328" s="14" customFormat="1"/>
    <row r="329" s="14" customFormat="1"/>
    <row r="330" s="14" customFormat="1"/>
    <row r="331" s="14" customFormat="1"/>
    <row r="332" s="14" customFormat="1"/>
    <row r="333" s="14" customFormat="1"/>
    <row r="334" s="14" customFormat="1"/>
    <row r="335" s="14" customFormat="1"/>
    <row r="336" s="14" customFormat="1"/>
    <row r="337" s="14" customFormat="1"/>
    <row r="338" s="14" customFormat="1"/>
    <row r="339" s="14" customFormat="1"/>
    <row r="340" s="14" customFormat="1"/>
    <row r="341" s="14" customFormat="1"/>
    <row r="342" s="14" customFormat="1"/>
    <row r="343" s="14" customFormat="1"/>
    <row r="344" s="14" customFormat="1"/>
  </sheetData>
  <sheetProtection password="C19B" sheet="1" objects="1" scenarios="1" selectLockedCells="1" selectUnlockedCells="1"/>
  <mergeCells count="8">
    <mergeCell ref="CN240:DA240"/>
    <mergeCell ref="DJ60:DW60"/>
    <mergeCell ref="CP102:CY102"/>
    <mergeCell ref="CN56:DA56"/>
    <mergeCell ref="DJ58:DW58"/>
    <mergeCell ref="DJ145:DW145"/>
    <mergeCell ref="CN180:DA180"/>
    <mergeCell ref="DJ59:DW59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CQ168"/>
  <sheetViews>
    <sheetView topLeftCell="R1" workbookViewId="0">
      <selection activeCell="AB2" sqref="AB2:AY22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28" max="32" width="14.1640625" customWidth="1"/>
    <col min="54" max="95" width="10.83203125" style="14"/>
  </cols>
  <sheetData>
    <row r="1" spans="1:53" ht="20" customHeight="1" thickTop="1" thickBot="1">
      <c r="A1" s="21" t="s">
        <v>18</v>
      </c>
      <c r="B1" s="1">
        <v>1990</v>
      </c>
      <c r="C1" s="1">
        <v>1991</v>
      </c>
      <c r="D1" s="1">
        <v>1992</v>
      </c>
      <c r="E1" s="1">
        <v>1993</v>
      </c>
      <c r="F1" s="1">
        <v>1994</v>
      </c>
      <c r="G1" s="1">
        <v>1995</v>
      </c>
      <c r="H1" s="1">
        <v>1996</v>
      </c>
      <c r="I1" s="1">
        <v>1997</v>
      </c>
      <c r="J1" s="1">
        <v>1998</v>
      </c>
      <c r="K1" s="1">
        <v>1999</v>
      </c>
      <c r="L1" s="1">
        <v>2000</v>
      </c>
      <c r="M1" s="1">
        <v>2001</v>
      </c>
      <c r="N1" s="1">
        <v>2002</v>
      </c>
      <c r="O1" s="1">
        <v>2003</v>
      </c>
      <c r="P1" s="1">
        <v>2004</v>
      </c>
      <c r="Q1" s="1">
        <v>2005</v>
      </c>
      <c r="R1" s="1">
        <v>2006</v>
      </c>
      <c r="S1" s="1">
        <v>2007</v>
      </c>
      <c r="T1" s="1">
        <v>2008</v>
      </c>
      <c r="U1" s="1">
        <v>2009</v>
      </c>
      <c r="V1" s="1">
        <v>2010</v>
      </c>
      <c r="W1" s="1">
        <v>2011</v>
      </c>
      <c r="X1" s="1">
        <v>2012</v>
      </c>
      <c r="Y1" s="1">
        <v>2013</v>
      </c>
      <c r="AA1" s="6" t="s">
        <v>44</v>
      </c>
      <c r="AB1" s="1">
        <v>1990</v>
      </c>
      <c r="AC1" s="1">
        <v>1991</v>
      </c>
      <c r="AD1" s="1">
        <v>1992</v>
      </c>
      <c r="AE1" s="1">
        <v>1993</v>
      </c>
      <c r="AF1" s="1">
        <v>1994</v>
      </c>
      <c r="AG1" s="1">
        <v>1995</v>
      </c>
      <c r="AH1" s="1">
        <v>1996</v>
      </c>
      <c r="AI1" s="1">
        <v>1997</v>
      </c>
      <c r="AJ1" s="1">
        <v>1998</v>
      </c>
      <c r="AK1" s="1">
        <v>1999</v>
      </c>
      <c r="AL1" s="1">
        <v>2000</v>
      </c>
      <c r="AM1" s="1">
        <v>2001</v>
      </c>
      <c r="AN1" s="1">
        <v>2002</v>
      </c>
      <c r="AO1" s="1">
        <v>2003</v>
      </c>
      <c r="AP1" s="1">
        <v>2004</v>
      </c>
      <c r="AQ1" s="1">
        <v>2005</v>
      </c>
      <c r="AR1" s="1">
        <v>2006</v>
      </c>
      <c r="AS1" s="1">
        <v>2007</v>
      </c>
      <c r="AT1" s="1">
        <v>2008</v>
      </c>
      <c r="AU1" s="1">
        <v>2009</v>
      </c>
      <c r="AV1" s="1">
        <v>2010</v>
      </c>
      <c r="AW1" s="1">
        <v>2011</v>
      </c>
      <c r="AX1" s="1">
        <v>2012</v>
      </c>
      <c r="AY1" s="1">
        <v>2013</v>
      </c>
      <c r="AZ1" s="22"/>
      <c r="BA1" s="22"/>
    </row>
    <row r="2" spans="1:53" ht="20" customHeight="1" thickTop="1" thickBot="1">
      <c r="A2" s="1" t="s">
        <v>17</v>
      </c>
      <c r="B2" s="4">
        <f>CALIBRAZIONEITALIA!B2</f>
        <v>0.32309197183557414</v>
      </c>
      <c r="C2" s="4">
        <f>CALIBRAZIONEITALIA!C2</f>
        <v>0.32628975092883511</v>
      </c>
      <c r="D2" s="4">
        <f>CALIBRAZIONEITALIA!D2</f>
        <v>0.32957970568702921</v>
      </c>
      <c r="E2" s="4">
        <f>CALIBRAZIONEITALIA!E2</f>
        <v>0.3329634941390277</v>
      </c>
      <c r="F2" s="4">
        <f>CALIBRAZIONEITALIA!F2</f>
        <v>0.3364425213526881</v>
      </c>
      <c r="G2" s="4">
        <f>CALIBRAZIONEITALIA!G2</f>
        <v>0.34001787293183788</v>
      </c>
      <c r="H2" s="4">
        <f>CALIBRAZIONEITALIA!H2</f>
        <v>0.34369023667009635</v>
      </c>
      <c r="I2" s="4">
        <f>CALIBRAZIONEITALIA!I2</f>
        <v>0.34745981055964659</v>
      </c>
      <c r="J2" s="4">
        <f>CALIBRAZIONEITALIA!J2</f>
        <v>0.35132619513918312</v>
      </c>
      <c r="K2" s="4">
        <f>CALIBRAZIONEITALIA!K2</f>
        <v>0.35528826794676871</v>
      </c>
      <c r="L2" s="4">
        <f>CALIBRAZIONEITALIA!L2</f>
        <v>0.35934403762958622</v>
      </c>
      <c r="M2" s="4">
        <f>CALIBRAZIONEITALIA!M2</f>
        <v>0.36349047506746507</v>
      </c>
      <c r="N2" s="4">
        <f>CALIBRAZIONEITALIA!N2</f>
        <v>0.36772331871050229</v>
      </c>
      <c r="O2" s="4">
        <f>CALIBRAZIONEITALIA!O2</f>
        <v>0.37203685124086933</v>
      </c>
      <c r="P2" s="4">
        <f>CALIBRAZIONEITALIA!P2</f>
        <v>0.3764236446828011</v>
      </c>
      <c r="Q2" s="4">
        <f>CALIBRAZIONEITALIA!Q2</f>
        <v>0.3808742712532075</v>
      </c>
      <c r="R2" s="4">
        <f>CALIBRAZIONEITALIA!R2</f>
        <v>0.38537697763408374</v>
      </c>
      <c r="S2" s="4">
        <f>CALIBRAZIONEITALIA!S2</f>
        <v>0.38991732104087501</v>
      </c>
      <c r="T2" s="4">
        <f>CALIBRAZIONEITALIA!T2</f>
        <v>0.39447776656277905</v>
      </c>
      <c r="U2" s="4">
        <f>CALIBRAZIONEITALIA!U2</f>
        <v>0.39903724688841369</v>
      </c>
      <c r="V2" s="4">
        <f>CALIBRAZIONEITALIA!V2</f>
        <v>0.40357068785170491</v>
      </c>
      <c r="W2" s="4">
        <f>CALIBRAZIONEITALIA!W2</f>
        <v>0.40357068785170491</v>
      </c>
      <c r="X2" s="4">
        <f>CALIBRAZIONEITALIA!X2</f>
        <v>0.40357068785170491</v>
      </c>
      <c r="Y2" s="4">
        <f>CALIBRAZIONEITALIA!Y2</f>
        <v>0.40357068785170491</v>
      </c>
      <c r="AA2" s="7" t="s">
        <v>45</v>
      </c>
      <c r="AB2" s="8">
        <f>[2]SpesaSanitariaCorrente!B2</f>
        <v>3015.5918337835114</v>
      </c>
      <c r="AC2" s="8">
        <f>[2]SpesaSanitariaCorrente!C2</f>
        <v>3496.929663734913</v>
      </c>
      <c r="AD2" s="8">
        <f>[2]SpesaSanitariaCorrente!D2</f>
        <v>3545.9930691484142</v>
      </c>
      <c r="AE2" s="8">
        <f>[2]SpesaSanitariaCorrente!E2</f>
        <v>3562.5196899192779</v>
      </c>
      <c r="AF2" s="8">
        <f>[2]SpesaSanitariaCorrente!F2</f>
        <v>3542.8943277538774</v>
      </c>
      <c r="AG2" s="8">
        <f>[2]SpesaSanitariaCorrente!G2</f>
        <v>3434.288689</v>
      </c>
      <c r="AH2" s="8">
        <f>[2]SpesaSanitariaCorrente!H2</f>
        <v>3808.2695199999998</v>
      </c>
      <c r="AI2" s="8">
        <f>[2]SpesaSanitariaCorrente!I2</f>
        <v>4334.6169570000002</v>
      </c>
      <c r="AJ2" s="8">
        <f>[2]SpesaSanitariaCorrente!J2</f>
        <v>4321.9083549999996</v>
      </c>
      <c r="AK2" s="8">
        <f>[2]SpesaSanitariaCorrente!K2</f>
        <v>4679.2024009999996</v>
      </c>
      <c r="AL2" s="8">
        <f>[2]SpesaSanitariaCorrente!L2</f>
        <v>5233.012221</v>
      </c>
      <c r="AM2" s="8">
        <f>[2]SpesaSanitariaCorrente!M2</f>
        <v>5445.4087360000003</v>
      </c>
      <c r="AN2" s="8">
        <f>[2]SpesaSanitariaCorrente!N2</f>
        <v>5776.2909529999997</v>
      </c>
      <c r="AO2" s="8">
        <f>[2]SpesaSanitariaCorrente!O2</f>
        <v>6094.2142210000002</v>
      </c>
      <c r="AP2" s="8">
        <f>[2]SpesaSanitariaCorrente!P2</f>
        <v>6827.3480179999997</v>
      </c>
      <c r="AQ2" s="8">
        <f>[2]SpesaSanitariaCorrente!Q2</f>
        <v>7171.5218590000004</v>
      </c>
      <c r="AR2" s="8">
        <f>[2]SpesaSanitariaCorrente!R2</f>
        <v>7595.1097840000002</v>
      </c>
      <c r="AS2" s="8">
        <f>[2]SpesaSanitariaCorrente!S2</f>
        <v>7537</v>
      </c>
      <c r="AT2" s="8">
        <f>[2]SpesaSanitariaCorrente!T2</f>
        <v>8124</v>
      </c>
      <c r="AU2" s="8">
        <f>[2]SpesaSanitariaCorrente!U2</f>
        <v>8336</v>
      </c>
      <c r="AV2" s="8">
        <f>[2]SpesaSanitariaCorrente!V2</f>
        <v>8528</v>
      </c>
      <c r="AW2" s="8">
        <f>[2]SpesaSanitariaCorrente!W2</f>
        <v>8400</v>
      </c>
      <c r="AX2" s="8">
        <f>[2]SpesaSanitariaCorrente!X2</f>
        <v>8308</v>
      </c>
      <c r="AY2" s="8">
        <f>[2]SpesaSanitariaCorrente!Y2</f>
        <v>8256.0121876904323</v>
      </c>
      <c r="AZ2" s="22"/>
      <c r="BA2" s="22"/>
    </row>
    <row r="3" spans="1:53" ht="20" customHeight="1" thickTop="1" thickBot="1">
      <c r="A3" s="1" t="s">
        <v>0</v>
      </c>
      <c r="B3" s="4">
        <f>CALIBRAZIONEITALIA!B3</f>
        <v>0.1966596301021982</v>
      </c>
      <c r="C3" s="4">
        <f>CALIBRAZIONEITALIA!C3</f>
        <v>0.19860605436664663</v>
      </c>
      <c r="D3" s="4">
        <f>CALIBRAZIONEITALIA!D3</f>
        <v>0.20060858411730439</v>
      </c>
      <c r="E3" s="4">
        <f>CALIBRAZIONEITALIA!E3</f>
        <v>0.20266822856322944</v>
      </c>
      <c r="F3" s="4">
        <f>CALIBRAZIONEITALIA!F3</f>
        <v>0.20478584294116303</v>
      </c>
      <c r="G3" s="4">
        <f>CALIBRAZIONEITALIA!G3</f>
        <v>0.20696208803647209</v>
      </c>
      <c r="H3" s="4">
        <f>CALIBRAZIONEITALIA!H3</f>
        <v>0.2091973824953953</v>
      </c>
      <c r="I3" s="4">
        <f>CALIBRAZIONEITALIA!I3</f>
        <v>0.21149184683181996</v>
      </c>
      <c r="J3" s="4">
        <f>CALIBRAZIONEITALIA!J3</f>
        <v>0.21384523790162799</v>
      </c>
      <c r="K3" s="4">
        <f>CALIBRAZIONEITALIA!K3</f>
        <v>0.21625687248465719</v>
      </c>
      <c r="L3" s="4">
        <f>CALIBRAZIONEITALIA!L3</f>
        <v>0.2187255384842213</v>
      </c>
      <c r="M3" s="4">
        <f>CALIBRAZIONEITALIA!M3</f>
        <v>0.22124939213537348</v>
      </c>
      <c r="N3" s="4">
        <f>CALIBRAZIONEITALIA!N3</f>
        <v>0.22382583951780416</v>
      </c>
      <c r="O3" s="4">
        <f>CALIBRAZIONEITALIA!O3</f>
        <v>0.22645140061434385</v>
      </c>
      <c r="P3" s="4">
        <f>CALIBRAZIONEITALIA!P3</f>
        <v>0.22912155416450417</v>
      </c>
      <c r="Q3" s="4">
        <f>CALIBRAZIONEITALIA!Q3</f>
        <v>0.23183056166502036</v>
      </c>
      <c r="R3" s="4">
        <f>CALIBRAZIONEITALIA!R3</f>
        <v>0.23457126910597334</v>
      </c>
      <c r="S3" s="4">
        <f>CALIBRAZIONEITALIA!S3</f>
        <v>0.23733488545287204</v>
      </c>
      <c r="T3" s="4">
        <f>CALIBRAZIONEITALIA!T3</f>
        <v>0.24011073755573797</v>
      </c>
      <c r="U3" s="4">
        <f>CALIBRAZIONEITALIA!U3</f>
        <v>0.24288600216291267</v>
      </c>
      <c r="V3" s="4">
        <f>CALIBRAZIONEITALIA!V3</f>
        <v>0.24564541713031623</v>
      </c>
      <c r="W3" s="4">
        <f>CALIBRAZIONEITALIA!W3</f>
        <v>0.24564541713031623</v>
      </c>
      <c r="X3" s="4">
        <f>CALIBRAZIONEITALIA!X3</f>
        <v>0.24564541713031623</v>
      </c>
      <c r="Y3" s="4">
        <f>CALIBRAZIONEITALIA!Y3</f>
        <v>0.24564541713031623</v>
      </c>
      <c r="AA3" s="7" t="s">
        <v>46</v>
      </c>
      <c r="AB3" s="8">
        <f>[2]SpesaSanitariaCorrente!B3</f>
        <v>86.248302147944244</v>
      </c>
      <c r="AC3" s="8">
        <f>[2]SpesaSanitariaCorrente!C3</f>
        <v>102.25846601971833</v>
      </c>
      <c r="AD3" s="8">
        <f>[2]SpesaSanitariaCorrente!D3</f>
        <v>100.70909532244987</v>
      </c>
      <c r="AE3" s="8">
        <f>[2]SpesaSanitariaCorrente!E3</f>
        <v>111.55469020332909</v>
      </c>
      <c r="AF3" s="8">
        <f>[2]SpesaSanitariaCorrente!F3</f>
        <v>106.39012121243422</v>
      </c>
      <c r="AG3" s="8">
        <f>[2]SpesaSanitariaCorrente!G3</f>
        <v>133.99467240000001</v>
      </c>
      <c r="AH3" s="8">
        <f>[2]SpesaSanitariaCorrente!H3</f>
        <v>154.9120135</v>
      </c>
      <c r="AI3" s="8">
        <f>[2]SpesaSanitariaCorrente!I3</f>
        <v>173.81568680000001</v>
      </c>
      <c r="AJ3" s="8">
        <f>[2]SpesaSanitariaCorrente!J3</f>
        <v>145.25109190000001</v>
      </c>
      <c r="AK3" s="8">
        <f>[2]SpesaSanitariaCorrente!K3</f>
        <v>154.6862826</v>
      </c>
      <c r="AL3" s="8">
        <f>[2]SpesaSanitariaCorrente!L3</f>
        <v>180.9348981</v>
      </c>
      <c r="AM3" s="8">
        <f>[2]SpesaSanitariaCorrente!M3</f>
        <v>190.0654456</v>
      </c>
      <c r="AN3" s="8">
        <f>[2]SpesaSanitariaCorrente!N3</f>
        <v>200.9880818</v>
      </c>
      <c r="AO3" s="8">
        <f>[2]SpesaSanitariaCorrente!O3</f>
        <v>209.41052930000001</v>
      </c>
      <c r="AP3" s="8">
        <f>[2]SpesaSanitariaCorrente!P3</f>
        <v>236.63635529999999</v>
      </c>
      <c r="AQ3" s="8">
        <f>[2]SpesaSanitariaCorrente!Q3</f>
        <v>239.5373706</v>
      </c>
      <c r="AR3" s="8">
        <f>[2]SpesaSanitariaCorrente!R3</f>
        <v>257.39629159999998</v>
      </c>
      <c r="AS3" s="8">
        <f>[2]SpesaSanitariaCorrente!S3</f>
        <v>258</v>
      </c>
      <c r="AT3" s="8">
        <f>[2]SpesaSanitariaCorrente!T3</f>
        <v>288</v>
      </c>
      <c r="AU3" s="8">
        <f>[2]SpesaSanitariaCorrente!U3</f>
        <v>291</v>
      </c>
      <c r="AV3" s="8">
        <f>[2]SpesaSanitariaCorrente!V3</f>
        <v>298</v>
      </c>
      <c r="AW3" s="8">
        <f>[2]SpesaSanitariaCorrente!W3</f>
        <v>299</v>
      </c>
      <c r="AX3" s="8">
        <f>[2]SpesaSanitariaCorrente!X3</f>
        <v>296</v>
      </c>
      <c r="AY3" s="8">
        <f>[2]SpesaSanitariaCorrente!Y3</f>
        <v>294.14776210355899</v>
      </c>
      <c r="AZ3" s="22"/>
      <c r="BA3" s="22"/>
    </row>
    <row r="4" spans="1:53" ht="20" customHeight="1" thickTop="1" thickBot="1">
      <c r="A4" s="1" t="s">
        <v>1</v>
      </c>
      <c r="B4" s="4">
        <f>CALIBRAZIONEITALIA!B4</f>
        <v>0.22441210310587958</v>
      </c>
      <c r="C4" s="4">
        <f>CALIBRAZIONEITALIA!C4</f>
        <v>0.22499709078359356</v>
      </c>
      <c r="D4" s="4">
        <f>CALIBRAZIONEITALIA!D4</f>
        <v>0.22562027495108666</v>
      </c>
      <c r="E4" s="4">
        <f>CALIBRAZIONEITALIA!E4</f>
        <v>0.22628283931611112</v>
      </c>
      <c r="F4" s="4">
        <f>CALIBRAZIONEITALIA!F4</f>
        <v>0.22698628040131794</v>
      </c>
      <c r="G4" s="4">
        <f>CALIBRAZIONEITALIA!G4</f>
        <v>0.22773239067390275</v>
      </c>
      <c r="H4" s="4">
        <f>CALIBRAZIONEITALIA!H4</f>
        <v>0.22852323405353303</v>
      </c>
      <c r="I4" s="4">
        <f>CALIBRAZIONEITALIA!I4</f>
        <v>0.22936111271760615</v>
      </c>
      <c r="J4" s="4">
        <f>CALIBRAZIONEITALIA!J4</f>
        <v>0.2302485241901655</v>
      </c>
      <c r="K4" s="4">
        <f>CALIBRAZIONEITALIA!K4</f>
        <v>0.23118810791548158</v>
      </c>
      <c r="L4" s="4">
        <f>CALIBRAZIONEITALIA!L4</f>
        <v>0.23218258095372268</v>
      </c>
      <c r="M4" s="4">
        <f>CALIBRAZIONEITALIA!M4</f>
        <v>0.23323466319383332</v>
      </c>
      <c r="N4" s="4">
        <f>CALIBRAZIONEITALIA!N4</f>
        <v>0.23434699368847794</v>
      </c>
      <c r="O4" s="4">
        <f>CALIBRAZIONEITALIA!O4</f>
        <v>0.2355220415463708</v>
      </c>
      <c r="P4" s="4">
        <f>CALIBRAZIONEITALIA!P4</f>
        <v>0.23676201748183567</v>
      </c>
      <c r="Q4" s="4">
        <f>CALIBRAZIONEITALIA!Q4</f>
        <v>0.2380687958842363</v>
      </c>
      <c r="R4" s="4">
        <f>CALIBRAZIONEITALIA!R4</f>
        <v>0.23944386245026816</v>
      </c>
      <c r="S4" s="4">
        <f>CALIBRAZIONEITALIA!S4</f>
        <v>0.24088830939454833</v>
      </c>
      <c r="T4" s="4">
        <f>CALIBRAZIONEITALIA!T4</f>
        <v>0.24240290944126955</v>
      </c>
      <c r="U4" s="4">
        <f>CALIBRAZIONEITALIA!U4</f>
        <v>0.24398831165427712</v>
      </c>
      <c r="V4" s="4">
        <f>CALIBRAZIONEITALIA!V4</f>
        <v>0.24564541713031623</v>
      </c>
      <c r="W4" s="4">
        <f>CALIBRAZIONEITALIA!W4</f>
        <v>0.24564541713031623</v>
      </c>
      <c r="X4" s="4">
        <f>CALIBRAZIONEITALIA!X4</f>
        <v>0.24564541713031623</v>
      </c>
      <c r="Y4" s="4">
        <f>CALIBRAZIONEITALIA!Y4</f>
        <v>0.24564541713031623</v>
      </c>
      <c r="AA4" s="7" t="s">
        <v>47</v>
      </c>
      <c r="AB4" s="8">
        <f>[2]SpesaSanitariaCorrente!B4</f>
        <v>6302.3235395890033</v>
      </c>
      <c r="AC4" s="8">
        <f>[2]SpesaSanitariaCorrente!C4</f>
        <v>7000.0568102588995</v>
      </c>
      <c r="AD4" s="8">
        <f>[2]SpesaSanitariaCorrente!D4</f>
        <v>7446.7920279713053</v>
      </c>
      <c r="AE4" s="8">
        <f>[2]SpesaSanitariaCorrente!E4</f>
        <v>7519.6124507429231</v>
      </c>
      <c r="AF4" s="8">
        <f>[2]SpesaSanitariaCorrente!F4</f>
        <v>7614.1240632762992</v>
      </c>
      <c r="AG4" s="8">
        <f>[2]SpesaSanitariaCorrente!G4</f>
        <v>7410.5882620000002</v>
      </c>
      <c r="AH4" s="8">
        <f>[2]SpesaSanitariaCorrente!H4</f>
        <v>7989.3916920000001</v>
      </c>
      <c r="AI4" s="8">
        <f>[2]SpesaSanitariaCorrente!I4</f>
        <v>8530.571833</v>
      </c>
      <c r="AJ4" s="8">
        <f>[2]SpesaSanitariaCorrente!J4</f>
        <v>9345.4593220000006</v>
      </c>
      <c r="AK4" s="8">
        <f>[2]SpesaSanitariaCorrente!K4</f>
        <v>9503.0525909999997</v>
      </c>
      <c r="AL4" s="8">
        <f>[2]SpesaSanitariaCorrente!L4</f>
        <v>10365.551229999999</v>
      </c>
      <c r="AM4" s="8">
        <f>[2]SpesaSanitariaCorrente!M4</f>
        <v>11410.846030000001</v>
      </c>
      <c r="AN4" s="8">
        <f>[2]SpesaSanitariaCorrente!N4</f>
        <v>12335.800160000001</v>
      </c>
      <c r="AO4" s="8">
        <f>[2]SpesaSanitariaCorrente!O4</f>
        <v>12102.223959999999</v>
      </c>
      <c r="AP4" s="8">
        <f>[2]SpesaSanitariaCorrente!P4</f>
        <v>13327.01259</v>
      </c>
      <c r="AQ4" s="8">
        <f>[2]SpesaSanitariaCorrente!Q4</f>
        <v>14044.55933</v>
      </c>
      <c r="AR4" s="8">
        <f>[2]SpesaSanitariaCorrente!R4</f>
        <v>14949.82936</v>
      </c>
      <c r="AS4" s="8">
        <f>[2]SpesaSanitariaCorrente!S4</f>
        <v>15262</v>
      </c>
      <c r="AT4" s="8">
        <f>[2]SpesaSanitariaCorrente!T4</f>
        <v>16406</v>
      </c>
      <c r="AU4" s="8">
        <f>[2]SpesaSanitariaCorrente!U4</f>
        <v>16688</v>
      </c>
      <c r="AV4" s="8">
        <f>[2]SpesaSanitariaCorrente!V4</f>
        <v>17391</v>
      </c>
      <c r="AW4" s="8">
        <f>[2]SpesaSanitariaCorrente!W4</f>
        <v>17573</v>
      </c>
      <c r="AX4" s="8">
        <f>[2]SpesaSanitariaCorrente!X4</f>
        <v>17158</v>
      </c>
      <c r="AY4" s="8">
        <f>[2]SpesaSanitariaCorrente!Y4</f>
        <v>17050.63277761103</v>
      </c>
      <c r="AZ4" s="22"/>
      <c r="BA4" s="22"/>
    </row>
    <row r="5" spans="1:53" ht="20" customHeight="1" thickTop="1" thickBot="1">
      <c r="A5" s="1" t="s">
        <v>2</v>
      </c>
      <c r="B5" s="4">
        <f>CALIBRAZIONEITALIA!B5</f>
        <v>0.23977123808476603</v>
      </c>
      <c r="C5" s="4">
        <f>CALIBRAZIONEITALIA!C5</f>
        <v>0.24044836779405407</v>
      </c>
      <c r="D5" s="4">
        <f>CALIBRAZIONEITALIA!D5</f>
        <v>0.2411596609886319</v>
      </c>
      <c r="E5" s="4">
        <f>CALIBRAZIONEITALIA!E5</f>
        <v>0.24190183945469115</v>
      </c>
      <c r="F5" s="4">
        <f>CALIBRAZIONEITALIA!F5</f>
        <v>0.24267176596442477</v>
      </c>
      <c r="G5" s="4">
        <f>CALIBRAZIONEITALIA!G5</f>
        <v>0.24346644302236911</v>
      </c>
      <c r="H5" s="4">
        <f>CALIBRAZIONEITALIA!H5</f>
        <v>0.24428300614143805</v>
      </c>
      <c r="I5" s="4">
        <f>CALIBRAZIONEITALIA!I5</f>
        <v>0.24511870965830468</v>
      </c>
      <c r="J5" s="4">
        <f>CALIBRAZIONEITALIA!J5</f>
        <v>0.24597090218951315</v>
      </c>
      <c r="K5" s="4">
        <f>CALIBRAZIONEITALIA!K5</f>
        <v>0.24683698758284489</v>
      </c>
      <c r="L5" s="4">
        <f>CALIBRAZIONEITALIA!L5</f>
        <v>0.24771436553968953</v>
      </c>
      <c r="M5" s="4">
        <f>CALIBRAZIONEITALIA!M5</f>
        <v>0.24860034386285521</v>
      </c>
      <c r="N5" s="4">
        <f>CALIBRAZIONEITALIA!N5</f>
        <v>0.24949201139220642</v>
      </c>
      <c r="O5" s="4">
        <f>CALIBRAZIONEITALIA!O5</f>
        <v>0.25038605698348843</v>
      </c>
      <c r="P5" s="4">
        <f>CALIBRAZIONEITALIA!P5</f>
        <v>0.25127851520765404</v>
      </c>
      <c r="Q5" s="4">
        <f>CALIBRAZIONEITALIA!Q5</f>
        <v>0.25216441363967101</v>
      </c>
      <c r="R5" s="4">
        <f>CALIBRAZIONEITALIA!R5</f>
        <v>0.25303728951949006</v>
      </c>
      <c r="S5" s="4">
        <f>CALIBRAZIONEITALIA!S5</f>
        <v>0.2538885350912336</v>
      </c>
      <c r="T5" s="4">
        <f>CALIBRAZIONEITALIA!T5</f>
        <v>0.25470652101859209</v>
      </c>
      <c r="U5" s="4">
        <f>CALIBRAZIONEITALIA!U5</f>
        <v>0.25547543601683159</v>
      </c>
      <c r="V5" s="4">
        <f>CALIBRAZIONEITALIA!V5</f>
        <v>0.25617376851174212</v>
      </c>
      <c r="W5" s="4">
        <f>CALIBRAZIONEITALIA!W5</f>
        <v>0.25617376851174212</v>
      </c>
      <c r="X5" s="4">
        <f>CALIBRAZIONEITALIA!X5</f>
        <v>0.25617376851174212</v>
      </c>
      <c r="Y5" s="4">
        <f>CALIBRAZIONEITALIA!Y5</f>
        <v>0.25617376851174212</v>
      </c>
      <c r="AA5" s="7" t="s">
        <v>48</v>
      </c>
      <c r="AB5" s="8">
        <f>[2]SpesaSanitariaCorrente!B5</f>
        <v>655.38380494455839</v>
      </c>
      <c r="AC5" s="8">
        <f>[2]SpesaSanitariaCorrente!C5</f>
        <v>758.67518476245561</v>
      </c>
      <c r="AD5" s="8">
        <f>[2]SpesaSanitariaCorrente!D5</f>
        <v>808.77150397413584</v>
      </c>
      <c r="AE5" s="8">
        <f>[2]SpesaSanitariaCorrente!E5</f>
        <v>829.94623683680481</v>
      </c>
      <c r="AF5" s="8">
        <f>[2]SpesaSanitariaCorrente!F5</f>
        <v>848.02222830493679</v>
      </c>
      <c r="AG5" s="8">
        <f>[2]SpesaSanitariaCorrente!G5</f>
        <v>1040.1960041</v>
      </c>
      <c r="AH5" s="8">
        <f>[2]SpesaSanitariaCorrente!H5</f>
        <v>1159.9409376000001</v>
      </c>
      <c r="AI5" s="8">
        <f>[2]SpesaSanitariaCorrente!I5</f>
        <v>1280.4478612</v>
      </c>
      <c r="AJ5" s="8">
        <f>[2]SpesaSanitariaCorrente!J5</f>
        <v>1198.6962604</v>
      </c>
      <c r="AK5" s="8">
        <f>[2]SpesaSanitariaCorrente!K5</f>
        <v>1187.1367498</v>
      </c>
      <c r="AL5" s="8">
        <f>[2]SpesaSanitariaCorrente!L5</f>
        <v>1271.5247101</v>
      </c>
      <c r="AM5" s="8">
        <f>[2]SpesaSanitariaCorrente!M5</f>
        <v>1418.3136480000001</v>
      </c>
      <c r="AN5" s="8">
        <f>[2]SpesaSanitariaCorrente!N5</f>
        <v>1513.3887705</v>
      </c>
      <c r="AO5" s="8">
        <f>[2]SpesaSanitariaCorrente!O5</f>
        <v>1667.4607444999999</v>
      </c>
      <c r="AP5" s="8">
        <f>[2]SpesaSanitariaCorrente!P5</f>
        <v>1836.7701841999999</v>
      </c>
      <c r="AQ5" s="8">
        <f>[2]SpesaSanitariaCorrente!Q5</f>
        <v>1848.9132064</v>
      </c>
      <c r="AR5" s="8">
        <f>[2]SpesaSanitariaCorrente!R5</f>
        <v>1921.4478938</v>
      </c>
      <c r="AS5" s="8">
        <f>[2]SpesaSanitariaCorrente!S5</f>
        <v>1958</v>
      </c>
      <c r="AT5" s="8">
        <f>[2]SpesaSanitariaCorrente!T5</f>
        <v>2095</v>
      </c>
      <c r="AU5" s="8">
        <f>[2]SpesaSanitariaCorrente!U5</f>
        <v>2096</v>
      </c>
      <c r="AV5" s="8">
        <f>[2]SpesaSanitariaCorrente!V5</f>
        <v>2152</v>
      </c>
      <c r="AW5" s="8">
        <f>[2]SpesaSanitariaCorrente!W5</f>
        <v>2201</v>
      </c>
      <c r="AX5" s="8">
        <f>[2]SpesaSanitariaCorrente!X5</f>
        <v>2249</v>
      </c>
      <c r="AY5" s="8">
        <f>[2]SpesaSanitariaCorrente!Y5</f>
        <v>2234.9267465233247</v>
      </c>
      <c r="AZ5" s="22"/>
      <c r="BA5" s="22"/>
    </row>
    <row r="6" spans="1:53" ht="20" customHeight="1" thickTop="1" thickBot="1">
      <c r="A6" s="1" t="s">
        <v>3</v>
      </c>
      <c r="B6" s="4">
        <f>CALIBRAZIONEITALIA!B6</f>
        <v>0.25584694002033087</v>
      </c>
      <c r="C6" s="4">
        <f>CALIBRAZIONEITALIA!C6</f>
        <v>0.25665078989140366</v>
      </c>
      <c r="D6" s="4">
        <f>CALIBRAZIONEITALIA!D6</f>
        <v>0.25752583650374861</v>
      </c>
      <c r="E6" s="4">
        <f>CALIBRAZIONEITALIA!E6</f>
        <v>0.25846551846441179</v>
      </c>
      <c r="F6" s="4">
        <f>CALIBRAZIONEITALIA!F6</f>
        <v>0.2594630447122967</v>
      </c>
      <c r="G6" s="4">
        <f>CALIBRAZIONEITALIA!G6</f>
        <v>0.26051138346311248</v>
      </c>
      <c r="H6" s="4">
        <f>CALIBRAZIONEITALIA!H6</f>
        <v>0.26160325167484616</v>
      </c>
      <c r="I6" s="4">
        <f>CALIBRAZIONEITALIA!I6</f>
        <v>0.26273110835978081</v>
      </c>
      <c r="J6" s="4">
        <f>CALIBRAZIONEITALIA!J6</f>
        <v>0.26388715655972517</v>
      </c>
      <c r="K6" s="4">
        <f>CALIBRAZIONEITALIA!K6</f>
        <v>0.26506336068463876</v>
      </c>
      <c r="L6" s="4">
        <f>CALIBRAZIONEITALIA!L6</f>
        <v>0.26625148825773237</v>
      </c>
      <c r="M6" s="4">
        <f>CALIBRAZIONEITALIA!M6</f>
        <v>0.26744318797994515</v>
      </c>
      <c r="N6" s="4">
        <f>CALIBRAZIONEITALIA!N6</f>
        <v>0.26863011948669713</v>
      </c>
      <c r="O6" s="4">
        <f>CALIBRAZIONEITALIA!O6</f>
        <v>0.26980415427064264</v>
      </c>
      <c r="P6" s="4">
        <f>CALIBRAZIONEITALIA!P6</f>
        <v>0.27095767201129606</v>
      </c>
      <c r="Q6" s="4">
        <f>CALIBRAZIONEITALIA!Q6</f>
        <v>0.27208398196809513</v>
      </c>
      <c r="R6" s="4">
        <f>CALIBRAZIONEITALIA!R6</f>
        <v>0.27317790507129086</v>
      </c>
      <c r="S6" s="4">
        <f>CALIBRAZIONEITALIA!S6</f>
        <v>0.2742365586953826</v>
      </c>
      <c r="T6" s="4">
        <f>CALIBRAZIONEITALIA!T6</f>
        <v>0.27526039248429035</v>
      </c>
      <c r="U6" s="4">
        <f>CALIBRAZIONEITALIA!U6</f>
        <v>0.27625452947101309</v>
      </c>
      <c r="V6" s="4">
        <f>CALIBRAZIONEITALIA!V6</f>
        <v>0.27723047127459399</v>
      </c>
      <c r="W6" s="4">
        <f>CALIBRAZIONEITALIA!W6</f>
        <v>0.27723047127459399</v>
      </c>
      <c r="X6" s="4">
        <f>CALIBRAZIONEITALIA!X6</f>
        <v>0.27723047127459399</v>
      </c>
      <c r="Y6" s="4">
        <f>CALIBRAZIONEITALIA!Y6</f>
        <v>0.27723047127459399</v>
      </c>
      <c r="AA6" s="7" t="s">
        <v>49</v>
      </c>
      <c r="AB6" s="8">
        <f>[2]SpesaSanitariaCorrente!B6</f>
        <v>3327.5318008335616</v>
      </c>
      <c r="AC6" s="8">
        <f>[2]SpesaSanitariaCorrente!C6</f>
        <v>3727.2694407288241</v>
      </c>
      <c r="AD6" s="8">
        <f>[2]SpesaSanitariaCorrente!D6</f>
        <v>3837.2747602348845</v>
      </c>
      <c r="AE6" s="8">
        <f>[2]SpesaSanitariaCorrente!E6</f>
        <v>3818.682311867663</v>
      </c>
      <c r="AF6" s="8">
        <f>[2]SpesaSanitariaCorrente!F6</f>
        <v>3839.8570447303323</v>
      </c>
      <c r="AG6" s="8">
        <f>[2]SpesaSanitariaCorrente!G6</f>
        <v>3909.3471970000001</v>
      </c>
      <c r="AH6" s="8">
        <f>[2]SpesaSanitariaCorrente!H6</f>
        <v>4135.4144079999996</v>
      </c>
      <c r="AI6" s="8">
        <f>[2]SpesaSanitariaCorrente!I6</f>
        <v>4702.6090960000001</v>
      </c>
      <c r="AJ6" s="8">
        <f>[2]SpesaSanitariaCorrente!J6</f>
        <v>4420.9890249999999</v>
      </c>
      <c r="AK6" s="8">
        <f>[2]SpesaSanitariaCorrente!K6</f>
        <v>4558.7964439999996</v>
      </c>
      <c r="AL6" s="8">
        <f>[2]SpesaSanitariaCorrente!L6</f>
        <v>5443.5462690000004</v>
      </c>
      <c r="AM6" s="8">
        <f>[2]SpesaSanitariaCorrente!M6</f>
        <v>5877.1047989999997</v>
      </c>
      <c r="AN6" s="8">
        <f>[2]SpesaSanitariaCorrente!N6</f>
        <v>6098.2653479999999</v>
      </c>
      <c r="AO6" s="8">
        <f>[2]SpesaSanitariaCorrente!O6</f>
        <v>6364.6157499999999</v>
      </c>
      <c r="AP6" s="8">
        <f>[2]SpesaSanitariaCorrente!P6</f>
        <v>6762.5497329999998</v>
      </c>
      <c r="AQ6" s="8">
        <f>[2]SpesaSanitariaCorrente!Q6</f>
        <v>7276.8422289999999</v>
      </c>
      <c r="AR6" s="8">
        <f>[2]SpesaSanitariaCorrente!R6</f>
        <v>7761.6223410000002</v>
      </c>
      <c r="AS6" s="8">
        <f>[2]SpesaSanitariaCorrente!S6</f>
        <v>7798</v>
      </c>
      <c r="AT6" s="8">
        <f>[2]SpesaSanitariaCorrente!T6</f>
        <v>8128</v>
      </c>
      <c r="AU6" s="8">
        <f>[2]SpesaSanitariaCorrente!U6</f>
        <v>8385</v>
      </c>
      <c r="AV6" s="8">
        <f>[2]SpesaSanitariaCorrente!V6</f>
        <v>8517</v>
      </c>
      <c r="AW6" s="8">
        <f>[2]SpesaSanitariaCorrente!W6</f>
        <v>8417</v>
      </c>
      <c r="AX6" s="8">
        <f>[2]SpesaSanitariaCorrente!X6</f>
        <v>8318</v>
      </c>
      <c r="AY6" s="8">
        <f>[2]SpesaSanitariaCorrente!Y6</f>
        <v>8265.9496120858239</v>
      </c>
      <c r="AZ6" s="22"/>
      <c r="BA6" s="22"/>
    </row>
    <row r="7" spans="1:53" ht="20" customHeight="1" thickTop="1" thickBot="1">
      <c r="A7" s="1" t="s">
        <v>4</v>
      </c>
      <c r="B7" s="4">
        <f>CALIBRAZIONEITALIA!B7</f>
        <v>0.27289851030118401</v>
      </c>
      <c r="C7" s="4">
        <f>CALIBRAZIONEITALIA!C7</f>
        <v>0.27347978895980862</v>
      </c>
      <c r="D7" s="4">
        <f>CALIBRAZIONEITALIA!D7</f>
        <v>0.27420262221938907</v>
      </c>
      <c r="E7" s="4">
        <f>CALIBRAZIONEITALIA!E7</f>
        <v>0.2750603879581916</v>
      </c>
      <c r="F7" s="4">
        <f>CALIBRAZIONEITALIA!F7</f>
        <v>0.27604588959188353</v>
      </c>
      <c r="G7" s="4">
        <f>CALIBRAZIONEITALIA!G7</f>
        <v>0.2771512996888163</v>
      </c>
      <c r="H7" s="4">
        <f>CALIBRAZIONEITALIA!H7</f>
        <v>0.27836807563858706</v>
      </c>
      <c r="I7" s="4">
        <f>CALIBRAZIONEITALIA!I7</f>
        <v>0.27968683906873471</v>
      </c>
      <c r="J7" s="4">
        <f>CALIBRAZIONEITALIA!J7</f>
        <v>0.28109720918614545</v>
      </c>
      <c r="K7" s="4">
        <f>CALIBRAZIONEITALIA!K7</f>
        <v>0.28258757857665895</v>
      </c>
      <c r="L7" s="4">
        <f>CALIBRAZIONEITALIA!L7</f>
        <v>0.28414481826885785</v>
      </c>
      <c r="M7" s="4">
        <f>CALIBRAZIONEITALIA!M7</f>
        <v>0.28575389712401777</v>
      </c>
      <c r="N7" s="4">
        <f>CALIBRAZIONEITALIA!N7</f>
        <v>0.28739739895958522</v>
      </c>
      <c r="O7" s="4">
        <f>CALIBRAZIONEITALIA!O7</f>
        <v>0.28905491940567446</v>
      </c>
      <c r="P7" s="4">
        <f>CALIBRAZIONEITALIA!P7</f>
        <v>0.29070232355841824</v>
      </c>
      <c r="Q7" s="4">
        <f>CALIBRAZIONEITALIA!Q7</f>
        <v>0.29231084534465657</v>
      </c>
      <c r="R7" s="4">
        <f>CALIBRAZIONEITALIA!R7</f>
        <v>0.29384601057603582</v>
      </c>
      <c r="S7" s="4">
        <f>CALIBRAZIONEITALIA!S7</f>
        <v>0.29526636851310689</v>
      </c>
      <c r="T7" s="4">
        <f>CALIBRAZIONEITALIA!T7</f>
        <v>0.29652202211464618</v>
      </c>
      <c r="U7" s="4">
        <f>CALIBRAZIONEITALIA!U7</f>
        <v>0.29755295593994407</v>
      </c>
      <c r="V7" s="4">
        <f>CALIBRAZIONEITALIA!V7</f>
        <v>0.29828717403744587</v>
      </c>
      <c r="W7" s="4">
        <f>CALIBRAZIONEITALIA!W7</f>
        <v>0.29828717403744587</v>
      </c>
      <c r="X7" s="4">
        <f>CALIBRAZIONEITALIA!X7</f>
        <v>0.29828717403744587</v>
      </c>
      <c r="Y7" s="4">
        <f>CALIBRAZIONEITALIA!Y7</f>
        <v>0.29828717403744587</v>
      </c>
      <c r="AA7" s="7" t="s">
        <v>50</v>
      </c>
      <c r="AB7" s="8">
        <f>[2]SpesaSanitariaCorrente!B7</f>
        <v>914.12871138839114</v>
      </c>
      <c r="AC7" s="8">
        <f>[2]SpesaSanitariaCorrente!C7</f>
        <v>1049.4404189498366</v>
      </c>
      <c r="AD7" s="8">
        <f>[2]SpesaSanitariaCorrente!D7</f>
        <v>1071.6480656106844</v>
      </c>
      <c r="AE7" s="8">
        <f>[2]SpesaSanitariaCorrente!E7</f>
        <v>1076.8126346015792</v>
      </c>
      <c r="AF7" s="8">
        <f>[2]SpesaSanitariaCorrente!F7</f>
        <v>1074.2303501061319</v>
      </c>
      <c r="AG7" s="8">
        <f>[2]SpesaSanitariaCorrente!G7</f>
        <v>1153.476185</v>
      </c>
      <c r="AH7" s="8">
        <f>[2]SpesaSanitariaCorrente!H7</f>
        <v>1217.6470220000001</v>
      </c>
      <c r="AI7" s="8">
        <f>[2]SpesaSanitariaCorrente!I7</f>
        <v>1358.654945</v>
      </c>
      <c r="AJ7" s="8">
        <f>[2]SpesaSanitariaCorrente!J7</f>
        <v>1209.7818219999999</v>
      </c>
      <c r="AK7" s="8">
        <f>[2]SpesaSanitariaCorrente!K7</f>
        <v>1284.602948</v>
      </c>
      <c r="AL7" s="8">
        <f>[2]SpesaSanitariaCorrente!L7</f>
        <v>1449.193356</v>
      </c>
      <c r="AM7" s="8">
        <f>[2]SpesaSanitariaCorrente!M7</f>
        <v>1616.1348840000001</v>
      </c>
      <c r="AN7" s="8">
        <f>[2]SpesaSanitariaCorrente!N7</f>
        <v>1688.9054490000001</v>
      </c>
      <c r="AO7" s="8">
        <f>[2]SpesaSanitariaCorrente!O7</f>
        <v>1750.9062879999999</v>
      </c>
      <c r="AP7" s="8">
        <f>[2]SpesaSanitariaCorrente!P7</f>
        <v>1925.400981</v>
      </c>
      <c r="AQ7" s="8">
        <f>[2]SpesaSanitariaCorrente!Q7</f>
        <v>1928.4178159999999</v>
      </c>
      <c r="AR7" s="8">
        <f>[2]SpesaSanitariaCorrente!R7</f>
        <v>1949.2899540000001</v>
      </c>
      <c r="AS7" s="8">
        <f>[2]SpesaSanitariaCorrente!S7</f>
        <v>2098</v>
      </c>
      <c r="AT7" s="8">
        <f>[2]SpesaSanitariaCorrente!T7</f>
        <v>2381</v>
      </c>
      <c r="AU7" s="8">
        <f>[2]SpesaSanitariaCorrente!U7</f>
        <v>2424</v>
      </c>
      <c r="AV7" s="8">
        <f>[2]SpesaSanitariaCorrente!V7</f>
        <v>2455</v>
      </c>
      <c r="AW7" s="8">
        <f>[2]SpesaSanitariaCorrente!W7</f>
        <v>2480</v>
      </c>
      <c r="AX7" s="8">
        <f>[2]SpesaSanitariaCorrente!X7</f>
        <v>2498</v>
      </c>
      <c r="AY7" s="8">
        <f>[2]SpesaSanitariaCorrente!Y7</f>
        <v>2482.3686139685483</v>
      </c>
      <c r="AZ7" s="22"/>
      <c r="BA7" s="22"/>
    </row>
    <row r="8" spans="1:53" ht="20" customHeight="1" thickTop="1" thickBot="1">
      <c r="A8" s="1" t="s">
        <v>5</v>
      </c>
      <c r="B8" s="4">
        <f>CALIBRAZIONEITALIA!B8</f>
        <v>0.29490339116266856</v>
      </c>
      <c r="C8" s="4">
        <f>CALIBRAZIONEITALIA!C8</f>
        <v>0.29456336844060493</v>
      </c>
      <c r="D8" s="4">
        <f>CALIBRAZIONEITALIA!D8</f>
        <v>0.29444004277347846</v>
      </c>
      <c r="E8" s="4">
        <f>CALIBRAZIONEITALIA!E8</f>
        <v>0.29453018923140145</v>
      </c>
      <c r="F8" s="4">
        <f>CALIBRAZIONEITALIA!F8</f>
        <v>0.29482986092638985</v>
      </c>
      <c r="G8" s="4">
        <f>CALIBRAZIONEITALIA!G8</f>
        <v>0.29533446477412645</v>
      </c>
      <c r="H8" s="4">
        <f>CALIBRAZIONEITALIA!H8</f>
        <v>0.2960388666767676</v>
      </c>
      <c r="I8" s="4">
        <f>CALIBRAZIONEITALIA!I8</f>
        <v>0.29693752975031806</v>
      </c>
      <c r="J8" s="4">
        <f>CALIBRAZIONEITALIA!J8</f>
        <v>0.29802468903121154</v>
      </c>
      <c r="K8" s="4">
        <f>CALIBRAZIONEITALIA!K8</f>
        <v>0.29929456565641521</v>
      </c>
      <c r="L8" s="4">
        <f>CALIBRAZIONEITALIA!L8</f>
        <v>0.30074162272446514</v>
      </c>
      <c r="M8" s="4">
        <f>CALIBRAZIONEITALIA!M8</f>
        <v>0.30236086378914034</v>
      </c>
      <c r="N8" s="4">
        <f>CALIBRAZIONEITALIA!N8</f>
        <v>0.3041481730579344</v>
      </c>
      <c r="O8" s="4">
        <f>CALIBRAZIONEITALIA!O8</f>
        <v>0.30610069367003995</v>
      </c>
      <c r="P8" s="4">
        <f>CALIBRAZIONEITALIA!P8</f>
        <v>0.30821723667403766</v>
      </c>
      <c r="Q8" s="4">
        <f>CALIBRAZIONEITALIA!Q8</f>
        <v>0.31049870822440007</v>
      </c>
      <c r="R8" s="4">
        <f>CALIBRAZIONEITALIA!R8</f>
        <v>0.31294853572567161</v>
      </c>
      <c r="S8" s="4">
        <f>CALIBRAZIONEITALIA!S8</f>
        <v>0.31557306477962571</v>
      </c>
      <c r="T8" s="4">
        <f>CALIBRAZIONEITALIA!T8</f>
        <v>0.3183818873974138</v>
      </c>
      <c r="U8" s="4">
        <f>CALIBRAZIONEITALIA!U8</f>
        <v>0.32138804756838535</v>
      </c>
      <c r="V8" s="4">
        <f>CALIBRAZIONEITALIA!V8</f>
        <v>0.32460805249101055</v>
      </c>
      <c r="W8" s="4">
        <f>CALIBRAZIONEITALIA!W8</f>
        <v>0.32460805249101055</v>
      </c>
      <c r="X8" s="4">
        <f>CALIBRAZIONEITALIA!X8</f>
        <v>0.32460805249101055</v>
      </c>
      <c r="Y8" s="4">
        <f>CALIBRAZIONEITALIA!Y8</f>
        <v>0.32460805249101055</v>
      </c>
      <c r="AA8" s="7" t="s">
        <v>51</v>
      </c>
      <c r="AB8" s="8">
        <f>[2]SpesaSanitariaCorrente!B8</f>
        <v>1523.0313954148958</v>
      </c>
      <c r="AC8" s="8">
        <f>[2]SpesaSanitariaCorrente!C8</f>
        <v>1752.3382586106277</v>
      </c>
      <c r="AD8" s="8">
        <f>[2]SpesaSanitariaCorrente!D8</f>
        <v>1784.3585863541759</v>
      </c>
      <c r="AE8" s="8">
        <f>[2]SpesaSanitariaCorrente!E8</f>
        <v>1813.280172703187</v>
      </c>
      <c r="AF8" s="8">
        <f>[2]SpesaSanitariaCorrente!F8</f>
        <v>1801.4016640241289</v>
      </c>
      <c r="AG8" s="8">
        <f>[2]SpesaSanitariaCorrente!G8</f>
        <v>1944.9958260000001</v>
      </c>
      <c r="AH8" s="8">
        <f>[2]SpesaSanitariaCorrente!H8</f>
        <v>2057.0025639999999</v>
      </c>
      <c r="AI8" s="8">
        <f>[2]SpesaSanitariaCorrente!I8</f>
        <v>2193.2000910000002</v>
      </c>
      <c r="AJ8" s="8">
        <f>[2]SpesaSanitariaCorrente!J8</f>
        <v>2071.5053630000002</v>
      </c>
      <c r="AK8" s="8">
        <f>[2]SpesaSanitariaCorrente!K8</f>
        <v>2065.8410100000001</v>
      </c>
      <c r="AL8" s="8">
        <f>[2]SpesaSanitariaCorrente!L8</f>
        <v>2173.1049330000001</v>
      </c>
      <c r="AM8" s="8">
        <f>[2]SpesaSanitariaCorrente!M8</f>
        <v>2396.57924</v>
      </c>
      <c r="AN8" s="8">
        <f>[2]SpesaSanitariaCorrente!N8</f>
        <v>2373.1648289999998</v>
      </c>
      <c r="AO8" s="8">
        <f>[2]SpesaSanitariaCorrente!O8</f>
        <v>2532.5564439999998</v>
      </c>
      <c r="AP8" s="8">
        <f>[2]SpesaSanitariaCorrente!P8</f>
        <v>2772.5340980000001</v>
      </c>
      <c r="AQ8" s="8">
        <f>[2]SpesaSanitariaCorrente!Q8</f>
        <v>3019.7131429999999</v>
      </c>
      <c r="AR8" s="8">
        <f>[2]SpesaSanitariaCorrente!R8</f>
        <v>3013.6126389999999</v>
      </c>
      <c r="AS8" s="8">
        <f>[2]SpesaSanitariaCorrente!S8</f>
        <v>3064</v>
      </c>
      <c r="AT8" s="8">
        <f>[2]SpesaSanitariaCorrente!T8</f>
        <v>3280</v>
      </c>
      <c r="AU8" s="8">
        <f>[2]SpesaSanitariaCorrente!U8</f>
        <v>3340</v>
      </c>
      <c r="AV8" s="8">
        <f>[2]SpesaSanitariaCorrente!V8</f>
        <v>3369</v>
      </c>
      <c r="AW8" s="8">
        <f>[2]SpesaSanitariaCorrente!W8</f>
        <v>3331</v>
      </c>
      <c r="AX8" s="8">
        <f>[2]SpesaSanitariaCorrente!X8</f>
        <v>3218</v>
      </c>
      <c r="AY8" s="8">
        <f>[2]SpesaSanitariaCorrente!Y8</f>
        <v>3197.8631704366649</v>
      </c>
      <c r="AZ8" s="22"/>
      <c r="BA8" s="22"/>
    </row>
    <row r="9" spans="1:53" ht="20" customHeight="1" thickTop="1" thickBot="1">
      <c r="A9" s="1" t="s">
        <v>6</v>
      </c>
      <c r="B9" s="4">
        <f>CALIBRAZIONEITALIA!B9</f>
        <v>0.32971362416334815</v>
      </c>
      <c r="C9" s="4">
        <f>CALIBRAZIONEITALIA!C9</f>
        <v>0.32765076133559695</v>
      </c>
      <c r="D9" s="4">
        <f>CALIBRAZIONEITALIA!D9</f>
        <v>0.32584787270095861</v>
      </c>
      <c r="E9" s="4">
        <f>CALIBRAZIONEITALIA!E9</f>
        <v>0.32430820410522976</v>
      </c>
      <c r="F9" s="4">
        <f>CALIBRAZIONEITALIA!F9</f>
        <v>0.32303326006654148</v>
      </c>
      <c r="G9" s="4">
        <f>CALIBRAZIONEITALIA!G9</f>
        <v>0.32202254055540097</v>
      </c>
      <c r="H9" s="4">
        <f>CALIBRAZIONEITALIA!H9</f>
        <v>0.32127326258743599</v>
      </c>
      <c r="I9" s="4">
        <f>CALIBRAZIONEITALIA!I9</f>
        <v>0.32078006985214397</v>
      </c>
      <c r="J9" s="4">
        <f>CALIBRAZIONEITALIA!J9</f>
        <v>0.32053473514738656</v>
      </c>
      <c r="K9" s="4">
        <f>CALIBRAZIONEITALIA!K9</f>
        <v>0.32052586237811603</v>
      </c>
      <c r="L9" s="4">
        <f>CALIBRAZIONEITALIA!L9</f>
        <v>0.3207385974134182</v>
      </c>
      <c r="M9" s="4">
        <f>CALIBRAZIONEITALIA!M9</f>
        <v>0.32115436030202488</v>
      </c>
      <c r="N9" s="4">
        <f>CALIBRAZIONEITALIA!N9</f>
        <v>0.32175061536650046</v>
      </c>
      <c r="O9" s="4">
        <f>CALIBRAZIONEITALIA!O9</f>
        <v>0.32250070069323605</v>
      </c>
      <c r="P9" s="4">
        <f>CALIBRAZIONEITALIA!P9</f>
        <v>0.3233737446884124</v>
      </c>
      <c r="Q9" s="4">
        <f>CALIBRAZIONEITALIA!Q9</f>
        <v>0.32433470486790439</v>
      </c>
      <c r="R9" s="4">
        <f>CALIBRAZIONEITALIA!R9</f>
        <v>0.32534457307720333</v>
      </c>
      <c r="S9" s="4">
        <f>CALIBRAZIONEITALIA!S9</f>
        <v>0.32636080205718065</v>
      </c>
      <c r="T9" s="4">
        <f>CALIBRAZIONEITALIA!T9</f>
        <v>0.32733802078765073</v>
      </c>
      <c r="U9" s="4">
        <f>CALIBRAZIONEITALIA!U9</f>
        <v>0.32822912035342888</v>
      </c>
      <c r="V9" s="4">
        <f>CALIBRAZIONEITALIA!V9</f>
        <v>0.32898680801512714</v>
      </c>
      <c r="W9" s="4">
        <f>CALIBRAZIONEITALIA!W9</f>
        <v>0.32898680801512714</v>
      </c>
      <c r="X9" s="4">
        <f>CALIBRAZIONEITALIA!X9</f>
        <v>0.32898680801512714</v>
      </c>
      <c r="Y9" s="4">
        <f>CALIBRAZIONEITALIA!Y9</f>
        <v>0.32898680801512714</v>
      </c>
      <c r="AA9" s="7" t="s">
        <v>52</v>
      </c>
      <c r="AB9" s="8">
        <f>[2]SpesaSanitariaCorrente!B9</f>
        <v>3353.3546457880357</v>
      </c>
      <c r="AC9" s="8">
        <f>[2]SpesaSanitariaCorrente!C9</f>
        <v>3863.6140620884485</v>
      </c>
      <c r="AD9" s="8">
        <f>[2]SpesaSanitariaCorrente!D9</f>
        <v>4073.8120200178696</v>
      </c>
      <c r="AE9" s="8">
        <f>[2]SpesaSanitariaCorrente!E9</f>
        <v>3923.0066054837393</v>
      </c>
      <c r="AF9" s="8">
        <f>[2]SpesaSanitariaCorrente!F9</f>
        <v>3787.6948979222939</v>
      </c>
      <c r="AG9" s="8">
        <f>[2]SpesaSanitariaCorrente!G9</f>
        <v>3964.257838</v>
      </c>
      <c r="AH9" s="8">
        <f>[2]SpesaSanitariaCorrente!H9</f>
        <v>4229.1386979999997</v>
      </c>
      <c r="AI9" s="8">
        <f>[2]SpesaSanitariaCorrente!I9</f>
        <v>4458.778816</v>
      </c>
      <c r="AJ9" s="8">
        <f>[2]SpesaSanitariaCorrente!J9</f>
        <v>4087.5103210000002</v>
      </c>
      <c r="AK9" s="8">
        <f>[2]SpesaSanitariaCorrente!K9</f>
        <v>4368.1062849999998</v>
      </c>
      <c r="AL9" s="8">
        <f>[2]SpesaSanitariaCorrente!L9</f>
        <v>4753.7491719999998</v>
      </c>
      <c r="AM9" s="8">
        <f>[2]SpesaSanitariaCorrente!M9</f>
        <v>5247.7740100000001</v>
      </c>
      <c r="AN9" s="8">
        <f>[2]SpesaSanitariaCorrente!N9</f>
        <v>5656.4425119999996</v>
      </c>
      <c r="AO9" s="8">
        <f>[2]SpesaSanitariaCorrente!O9</f>
        <v>5835.5387220000002</v>
      </c>
      <c r="AP9" s="8">
        <f>[2]SpesaSanitariaCorrente!P9</f>
        <v>6374.0374060000004</v>
      </c>
      <c r="AQ9" s="8">
        <f>[2]SpesaSanitariaCorrente!Q9</f>
        <v>6615.1824360000001</v>
      </c>
      <c r="AR9" s="8">
        <f>[2]SpesaSanitariaCorrente!R9</f>
        <v>6973.5869650000004</v>
      </c>
      <c r="AS9" s="8">
        <f>[2]SpesaSanitariaCorrente!S9</f>
        <v>6982</v>
      </c>
      <c r="AT9" s="8">
        <f>[2]SpesaSanitariaCorrente!T9</f>
        <v>7459</v>
      </c>
      <c r="AU9" s="8">
        <f>[2]SpesaSanitariaCorrente!U9</f>
        <v>7646</v>
      </c>
      <c r="AV9" s="8">
        <f>[2]SpesaSanitariaCorrente!V9</f>
        <v>7844</v>
      </c>
      <c r="AW9" s="8">
        <f>[2]SpesaSanitariaCorrente!W9</f>
        <v>7798</v>
      </c>
      <c r="AX9" s="8">
        <f>[2]SpesaSanitariaCorrente!X9</f>
        <v>7873</v>
      </c>
      <c r="AY9" s="8">
        <f>[2]SpesaSanitariaCorrente!Y9</f>
        <v>7823.7342264909457</v>
      </c>
      <c r="AZ9" s="22"/>
      <c r="BA9" s="22"/>
    </row>
    <row r="10" spans="1:53" ht="20" customHeight="1" thickTop="1" thickBot="1">
      <c r="A10" s="1" t="s">
        <v>7</v>
      </c>
      <c r="B10" s="4">
        <f>CALIBRAZIONEITALIA!B10</f>
        <v>0.38697941610081493</v>
      </c>
      <c r="C10" s="4">
        <f>CALIBRAZIONEITALIA!C10</f>
        <v>0.38268102633507367</v>
      </c>
      <c r="D10" s="4">
        <f>CALIBRAZIONEITALIA!D10</f>
        <v>0.37860908993712744</v>
      </c>
      <c r="E10" s="4">
        <f>CALIBRAZIONEITALIA!E10</f>
        <v>0.374781661390239</v>
      </c>
      <c r="F10" s="4">
        <f>CALIBRAZIONEITALIA!F10</f>
        <v>0.3712170616657573</v>
      </c>
      <c r="G10" s="4">
        <f>CALIBRAZIONEITALIA!G10</f>
        <v>0.36793367539029198</v>
      </c>
      <c r="H10" s="4">
        <f>CALIBRAZIONEITALIA!H10</f>
        <v>0.3649496951233141</v>
      </c>
      <c r="I10" s="4">
        <f>CALIBRAZIONEITALIA!I10</f>
        <v>0.36228280275291924</v>
      </c>
      <c r="J10" s="4">
        <f>CALIBRAZIONEITALIA!J10</f>
        <v>0.35994977633026981</v>
      </c>
      <c r="K10" s="4">
        <f>CALIBRAZIONEITALIA!K10</f>
        <v>0.35796600872916728</v>
      </c>
      <c r="L10" s="4">
        <f>CALIBRAZIONEITALIA!L10</f>
        <v>0.35634492231789749</v>
      </c>
      <c r="M10" s="4">
        <f>CALIBRAZIONEITALIA!M10</f>
        <v>0.35509726135521896</v>
      </c>
      <c r="N10" s="4">
        <f>CALIBRAZIONEITALIA!N10</f>
        <v>0.35423024107339846</v>
      </c>
      <c r="O10" s="4">
        <f>CALIBRAZIONEITALIA!O10</f>
        <v>0.35374652941138512</v>
      </c>
      <c r="P10" s="4">
        <f>CALIBRAZIONEITALIA!P10</f>
        <v>0.35364303416420462</v>
      </c>
      <c r="Q10" s="4">
        <f>CALIBRAZIONEITALIA!Q10</f>
        <v>0.35390946501867843</v>
      </c>
      <c r="R10" s="4">
        <f>CALIBRAZIONEITALIA!R10</f>
        <v>0.35452663671123641</v>
      </c>
      <c r="S10" s="4">
        <f>CALIBRAZIONEITALIA!S10</f>
        <v>0.35546447661639075</v>
      </c>
      <c r="T10" s="4">
        <f>CALIBRAZIONEITALIA!T10</f>
        <v>0.3566796978121482</v>
      </c>
      <c r="U10" s="4">
        <f>CALIBRAZIONEITALIA!U10</f>
        <v>0.35811309757303866</v>
      </c>
      <c r="V10" s="4">
        <f>CALIBRAZIONEITALIA!V10</f>
        <v>0.35968644199280858</v>
      </c>
      <c r="W10" s="4">
        <f>CALIBRAZIONEITALIA!W10</f>
        <v>0.35968644199280858</v>
      </c>
      <c r="X10" s="4">
        <f>CALIBRAZIONEITALIA!X10</f>
        <v>0.35968644199280858</v>
      </c>
      <c r="Y10" s="4">
        <f>CALIBRAZIONEITALIA!Y10</f>
        <v>0.35968644199280858</v>
      </c>
      <c r="AA10" s="7" t="s">
        <v>53</v>
      </c>
      <c r="AB10" s="8">
        <f>[2]SpesaSanitariaCorrente!B10</f>
        <v>2754.2646428442313</v>
      </c>
      <c r="AC10" s="8">
        <f>[2]SpesaSanitariaCorrente!C10</f>
        <v>3072.402092683355</v>
      </c>
      <c r="AD10" s="8">
        <f>[2]SpesaSanitariaCorrente!D10</f>
        <v>3241.2834986856174</v>
      </c>
      <c r="AE10" s="8">
        <f>[2]SpesaSanitariaCorrente!E10</f>
        <v>3248.5138952728698</v>
      </c>
      <c r="AF10" s="8">
        <f>[2]SpesaSanitariaCorrente!F10</f>
        <v>3131.2781791795564</v>
      </c>
      <c r="AG10" s="8">
        <f>[2]SpesaSanitariaCorrente!G10</f>
        <v>3331.3910310000001</v>
      </c>
      <c r="AH10" s="8">
        <f>[2]SpesaSanitariaCorrente!H10</f>
        <v>3571.9903100000001</v>
      </c>
      <c r="AI10" s="8">
        <f>[2]SpesaSanitariaCorrente!I10</f>
        <v>3876.9534950000002</v>
      </c>
      <c r="AJ10" s="8">
        <f>[2]SpesaSanitariaCorrente!J10</f>
        <v>3560.8775719999999</v>
      </c>
      <c r="AK10" s="8">
        <f>[2]SpesaSanitariaCorrente!K10</f>
        <v>3771.6446350000001</v>
      </c>
      <c r="AL10" s="8">
        <f>[2]SpesaSanitariaCorrente!L10</f>
        <v>4176.9586579999996</v>
      </c>
      <c r="AM10" s="8">
        <f>[2]SpesaSanitariaCorrente!M10</f>
        <v>4706.1883900000003</v>
      </c>
      <c r="AN10" s="8">
        <f>[2]SpesaSanitariaCorrente!N10</f>
        <v>4924.2458610000003</v>
      </c>
      <c r="AO10" s="8">
        <f>[2]SpesaSanitariaCorrente!O10</f>
        <v>5005.2409520000001</v>
      </c>
      <c r="AP10" s="8">
        <f>[2]SpesaSanitariaCorrente!P10</f>
        <v>5571.8509640000002</v>
      </c>
      <c r="AQ10" s="8">
        <f>[2]SpesaSanitariaCorrente!Q10</f>
        <v>5760.3113860000003</v>
      </c>
      <c r="AR10" s="8">
        <f>[2]SpesaSanitariaCorrente!R10</f>
        <v>6141.6152940000002</v>
      </c>
      <c r="AS10" s="8">
        <f>[2]SpesaSanitariaCorrente!S10</f>
        <v>6160</v>
      </c>
      <c r="AT10" s="8">
        <f>[2]SpesaSanitariaCorrente!T10</f>
        <v>6625</v>
      </c>
      <c r="AU10" s="8">
        <f>[2]SpesaSanitariaCorrente!U10</f>
        <v>6938</v>
      </c>
      <c r="AV10" s="8">
        <f>[2]SpesaSanitariaCorrente!V10</f>
        <v>6951</v>
      </c>
      <c r="AW10" s="8">
        <f>[2]SpesaSanitariaCorrente!W10</f>
        <v>7003</v>
      </c>
      <c r="AX10" s="8">
        <f>[2]SpesaSanitariaCorrente!X10</f>
        <v>6837</v>
      </c>
      <c r="AY10" s="8">
        <f>[2]SpesaSanitariaCorrente!Y10</f>
        <v>6794.2170591284894</v>
      </c>
      <c r="AZ10" s="22"/>
      <c r="BA10" s="22"/>
    </row>
    <row r="11" spans="1:53" ht="20" customHeight="1" thickTop="1" thickBot="1">
      <c r="A11" s="1" t="s">
        <v>8</v>
      </c>
      <c r="B11" s="4">
        <f>CALIBRAZIONEITALIA!B11</f>
        <v>0.4746297094697205</v>
      </c>
      <c r="C11" s="4">
        <f>CALIBRAZIONEITALIA!C11</f>
        <v>0.46842664900437431</v>
      </c>
      <c r="D11" s="4">
        <f>CALIBRAZIONEITALIA!D11</f>
        <v>0.46226594889424344</v>
      </c>
      <c r="E11" s="4">
        <f>CALIBRAZIONEITALIA!E11</f>
        <v>0.45616125728226153</v>
      </c>
      <c r="F11" s="4">
        <f>CALIBRAZIONEITALIA!F11</f>
        <v>0.45012793407326007</v>
      </c>
      <c r="G11" s="4">
        <f>CALIBRAZIONEITALIA!G11</f>
        <v>0.44418323026211909</v>
      </c>
      <c r="H11" s="4">
        <f>CALIBRAZIONEITALIA!H11</f>
        <v>0.43834648307877117</v>
      </c>
      <c r="I11" s="4">
        <f>CALIBRAZIONEITALIA!I11</f>
        <v>0.4326393283392907</v>
      </c>
      <c r="J11" s="4">
        <f>CALIBRAZIONEITALIA!J11</f>
        <v>0.42708593159867819</v>
      </c>
      <c r="K11" s="4">
        <f>CALIBRAZIONEITALIA!K11</f>
        <v>0.4217132399579171</v>
      </c>
      <c r="L11" s="4">
        <f>CALIBRAZIONEITALIA!L11</f>
        <v>0.41655125669712695</v>
      </c>
      <c r="M11" s="4">
        <f>CALIBRAZIONEITALIA!M11</f>
        <v>0.41163334130172469</v>
      </c>
      <c r="N11" s="4">
        <f>CALIBRAZIONEITALIA!N11</f>
        <v>0.40699653793465046</v>
      </c>
      <c r="O11" s="4">
        <f>CALIBRAZIONEITALIA!O11</f>
        <v>0.4026819360015701</v>
      </c>
      <c r="P11" s="4">
        <f>CALIBRAZIONEITALIA!P11</f>
        <v>0.39873506717477691</v>
      </c>
      <c r="Q11" s="4">
        <f>CALIBRAZIONEITALIA!Q11</f>
        <v>0.39520634410197597</v>
      </c>
      <c r="R11" s="4">
        <f>CALIBRAZIONEITALIA!R11</f>
        <v>0.39215154704223804</v>
      </c>
      <c r="S11" s="4">
        <f>CALIBRAZIONEITALIA!S11</f>
        <v>0.38963236585140198</v>
      </c>
      <c r="T11" s="4">
        <f>CALIBRAZIONEITALIA!T11</f>
        <v>0.38771700608096382</v>
      </c>
      <c r="U11" s="4">
        <f>CALIBRAZIONEITALIA!U11</f>
        <v>0.38648086943916504</v>
      </c>
      <c r="V11" s="4">
        <f>CALIBRAZIONEITALIA!V11</f>
        <v>0.38600732044637326</v>
      </c>
      <c r="W11" s="4">
        <f>CALIBRAZIONEITALIA!W11</f>
        <v>0.38600732044637326</v>
      </c>
      <c r="X11" s="4">
        <f>CALIBRAZIONEITALIA!X11</f>
        <v>0.38600732044637326</v>
      </c>
      <c r="Y11" s="4">
        <f>CALIBRAZIONEITALIA!Y11</f>
        <v>0.38600732044637326</v>
      </c>
      <c r="AA11" s="7" t="s">
        <v>54</v>
      </c>
      <c r="AB11" s="8">
        <f>[2]SpesaSanitariaCorrente!B11</f>
        <v>610.45205472377302</v>
      </c>
      <c r="AC11" s="8">
        <f>[2]SpesaSanitariaCorrente!C11</f>
        <v>731.30296911071287</v>
      </c>
      <c r="AD11" s="8">
        <f>[2]SpesaSanitariaCorrente!D11</f>
        <v>742.14856399159214</v>
      </c>
      <c r="AE11" s="8">
        <f>[2]SpesaSanitariaCorrente!E11</f>
        <v>725.10548632163898</v>
      </c>
      <c r="AF11" s="8">
        <f>[2]SpesaSanitariaCorrente!F11</f>
        <v>725.10548632163898</v>
      </c>
      <c r="AG11" s="8">
        <f>[2]SpesaSanitariaCorrente!G11</f>
        <v>887.21193589999996</v>
      </c>
      <c r="AH11" s="8">
        <f>[2]SpesaSanitariaCorrente!H11</f>
        <v>888.82953850000001</v>
      </c>
      <c r="AI11" s="8">
        <f>[2]SpesaSanitariaCorrente!I11</f>
        <v>968.40638249999995</v>
      </c>
      <c r="AJ11" s="8">
        <f>[2]SpesaSanitariaCorrente!J11</f>
        <v>883.28224079999995</v>
      </c>
      <c r="AK11" s="8">
        <f>[2]SpesaSanitariaCorrente!K11</f>
        <v>880.04592349999996</v>
      </c>
      <c r="AL11" s="8">
        <f>[2]SpesaSanitariaCorrente!L11</f>
        <v>1022.011003</v>
      </c>
      <c r="AM11" s="8">
        <f>[2]SpesaSanitariaCorrente!M11</f>
        <v>1082.9753679999999</v>
      </c>
      <c r="AN11" s="8">
        <f>[2]SpesaSanitariaCorrente!N11</f>
        <v>1189.8676800000001</v>
      </c>
      <c r="AO11" s="8">
        <f>[2]SpesaSanitariaCorrente!O11</f>
        <v>1234.196379</v>
      </c>
      <c r="AP11" s="8">
        <f>[2]SpesaSanitariaCorrente!P11</f>
        <v>1329.603128</v>
      </c>
      <c r="AQ11" s="8">
        <f>[2]SpesaSanitariaCorrente!Q11</f>
        <v>1378.8959339999999</v>
      </c>
      <c r="AR11" s="8">
        <f>[2]SpesaSanitariaCorrente!R11</f>
        <v>1482.3359820000001</v>
      </c>
      <c r="AS11" s="8">
        <f>[2]SpesaSanitariaCorrente!S11</f>
        <v>1466</v>
      </c>
      <c r="AT11" s="8">
        <f>[2]SpesaSanitariaCorrente!T11</f>
        <v>1586</v>
      </c>
      <c r="AU11" s="8">
        <f>[2]SpesaSanitariaCorrente!U11</f>
        <v>1618</v>
      </c>
      <c r="AV11" s="8">
        <f>[2]SpesaSanitariaCorrente!V11</f>
        <v>1646</v>
      </c>
      <c r="AW11" s="8">
        <f>[2]SpesaSanitariaCorrente!W11</f>
        <v>1629</v>
      </c>
      <c r="AX11" s="8">
        <f>[2]SpesaSanitariaCorrente!X11</f>
        <v>1635</v>
      </c>
      <c r="AY11" s="8">
        <f>[2]SpesaSanitariaCorrente!Y11</f>
        <v>1624.7688886463477</v>
      </c>
      <c r="AZ11" s="22"/>
      <c r="BA11" s="22"/>
    </row>
    <row r="12" spans="1:53" ht="20" customHeight="1" thickTop="1" thickBot="1">
      <c r="A12" s="1" t="s">
        <v>9</v>
      </c>
      <c r="B12" s="4">
        <f>CALIBRAZIONEITALIA!B12</f>
        <v>0.59262297044909751</v>
      </c>
      <c r="C12" s="4">
        <f>CALIBRAZIONEITALIA!C12</f>
        <v>0.58639349953438591</v>
      </c>
      <c r="D12" s="4">
        <f>CALIBRAZIONEITALIA!D12</f>
        <v>0.5800503106335112</v>
      </c>
      <c r="E12" s="4">
        <f>CALIBRAZIONEITALIA!E12</f>
        <v>0.57358802561429501</v>
      </c>
      <c r="F12" s="4">
        <f>CALIBRAZIONEITALIA!F12</f>
        <v>0.56700101333214969</v>
      </c>
      <c r="G12" s="4">
        <f>CALIBRAZIONEITALIA!G12</f>
        <v>0.56028338977816383</v>
      </c>
      <c r="H12" s="4">
        <f>CALIBRAZIONEITALIA!H12</f>
        <v>0.55342901528643063</v>
      </c>
      <c r="I12" s="4">
        <f>CALIBRAZIONEITALIA!I12</f>
        <v>0.54643148658444529</v>
      </c>
      <c r="J12" s="4">
        <f>CALIBRAZIONEITALIA!J12</f>
        <v>0.5392841207002057</v>
      </c>
      <c r="K12" s="4">
        <f>CALIBRAZIONEITALIA!K12</f>
        <v>0.53197992677308814</v>
      </c>
      <c r="L12" s="4">
        <f>CALIBRAZIONEITALIA!L12</f>
        <v>0.52451156061382953</v>
      </c>
      <c r="M12" s="4">
        <f>CALIBRAZIONEITALIA!M12</f>
        <v>0.51687125537896073</v>
      </c>
      <c r="N12" s="4">
        <f>CALIBRAZIONEITALIA!N12</f>
        <v>0.50905071992046025</v>
      </c>
      <c r="O12" s="4">
        <f>CALIBRAZIONEITALIA!O12</f>
        <v>0.50104099419485038</v>
      </c>
      <c r="P12" s="4">
        <f>CALIBRAZIONEITALIA!P12</f>
        <v>0.49283224852253726</v>
      </c>
      <c r="Q12" s="4">
        <f>CALIBRAZIONEITALIA!Q12</f>
        <v>0.48441351044136188</v>
      </c>
      <c r="R12" s="4">
        <f>CALIBRAZIONEITALIA!R12</f>
        <v>0.47577229937853438</v>
      </c>
      <c r="S12" s="4">
        <f>CALIBRAZIONEITALIA!S12</f>
        <v>0.46689414538254115</v>
      </c>
      <c r="T12" s="4">
        <f>CALIBRAZIONEITALIA!T12</f>
        <v>0.45776196376869682</v>
      </c>
      <c r="U12" s="4">
        <f>CALIBRAZIONEITALIA!U12</f>
        <v>0.44835525286739936</v>
      </c>
      <c r="V12" s="4">
        <f>CALIBRAZIONEITALIA!V12</f>
        <v>0.43864907735350289</v>
      </c>
      <c r="W12" s="4">
        <f>CALIBRAZIONEITALIA!W12</f>
        <v>0.43864907735350289</v>
      </c>
      <c r="X12" s="4">
        <f>CALIBRAZIONEITALIA!X12</f>
        <v>0.43864907735350289</v>
      </c>
      <c r="Y12" s="4">
        <f>CALIBRAZIONEITALIA!Y12</f>
        <v>0.43864907735350289</v>
      </c>
      <c r="AA12" s="7" t="s">
        <v>55</v>
      </c>
      <c r="AB12" s="8">
        <f>[2]SpesaSanitariaCorrente!B12</f>
        <v>1203.3445748785036</v>
      </c>
      <c r="AC12" s="8">
        <f>[2]SpesaSanitariaCorrente!C12</f>
        <v>1357.2487308071704</v>
      </c>
      <c r="AD12" s="8">
        <f>[2]SpesaSanitariaCorrente!D12</f>
        <v>1414.5754466061035</v>
      </c>
      <c r="AE12" s="8">
        <f>[2]SpesaSanitariaCorrente!E12</f>
        <v>1372.2259808807655</v>
      </c>
      <c r="AF12" s="8">
        <f>[2]SpesaSanitariaCorrente!F12</f>
        <v>1361.3803859998864</v>
      </c>
      <c r="AG12" s="8">
        <f>[2]SpesaSanitariaCorrente!G12</f>
        <v>1405.050657</v>
      </c>
      <c r="AH12" s="8">
        <f>[2]SpesaSanitariaCorrente!H12</f>
        <v>1468.8223599999999</v>
      </c>
      <c r="AI12" s="8">
        <f>[2]SpesaSanitariaCorrente!I12</f>
        <v>1454.794044</v>
      </c>
      <c r="AJ12" s="8">
        <f>[2]SpesaSanitariaCorrente!J12</f>
        <v>1522.668981</v>
      </c>
      <c r="AK12" s="8">
        <f>[2]SpesaSanitariaCorrente!K12</f>
        <v>1637.2930779999999</v>
      </c>
      <c r="AL12" s="8">
        <f>[2]SpesaSanitariaCorrente!L12</f>
        <v>1829.3656860000001</v>
      </c>
      <c r="AM12" s="8">
        <f>[2]SpesaSanitariaCorrente!M12</f>
        <v>2007.9842189999999</v>
      </c>
      <c r="AN12" s="8">
        <f>[2]SpesaSanitariaCorrente!N12</f>
        <v>2086.4268179999999</v>
      </c>
      <c r="AO12" s="8">
        <f>[2]SpesaSanitariaCorrente!O12</f>
        <v>2094.4080220000001</v>
      </c>
      <c r="AP12" s="8">
        <f>[2]SpesaSanitariaCorrente!P12</f>
        <v>2252.7467839999999</v>
      </c>
      <c r="AQ12" s="8">
        <f>[2]SpesaSanitariaCorrente!Q12</f>
        <v>2355.5693729999998</v>
      </c>
      <c r="AR12" s="8">
        <f>[2]SpesaSanitariaCorrente!R12</f>
        <v>2644.6956249999998</v>
      </c>
      <c r="AS12" s="8">
        <f>[2]SpesaSanitariaCorrente!S12</f>
        <v>2528</v>
      </c>
      <c r="AT12" s="8">
        <f>[2]SpesaSanitariaCorrente!T12</f>
        <v>2702</v>
      </c>
      <c r="AU12" s="8">
        <f>[2]SpesaSanitariaCorrente!U12</f>
        <v>2777</v>
      </c>
      <c r="AV12" s="8">
        <f>[2]SpesaSanitariaCorrente!V12</f>
        <v>2882</v>
      </c>
      <c r="AW12" s="8">
        <f>[2]SpesaSanitariaCorrente!W12</f>
        <v>2858</v>
      </c>
      <c r="AX12" s="8">
        <f>[2]SpesaSanitariaCorrente!X12</f>
        <v>2780</v>
      </c>
      <c r="AY12" s="8">
        <f>[2]SpesaSanitariaCorrente!Y12</f>
        <v>2762.6039819185607</v>
      </c>
      <c r="AZ12" s="22"/>
      <c r="BA12" s="22"/>
    </row>
    <row r="13" spans="1:53" ht="20" customHeight="1" thickTop="1" thickBot="1">
      <c r="A13" s="1" t="s">
        <v>10</v>
      </c>
      <c r="B13" s="4">
        <f>CALIBRAZIONEITALIA!B13</f>
        <v>0.72704488227844077</v>
      </c>
      <c r="C13" s="4">
        <f>CALIBRAZIONEITALIA!C13</f>
        <v>0.72261142343183404</v>
      </c>
      <c r="D13" s="4">
        <f>CALIBRAZIONEITALIA!D13</f>
        <v>0.71807964395086921</v>
      </c>
      <c r="E13" s="4">
        <f>CALIBRAZIONEITALIA!E13</f>
        <v>0.71344074754215669</v>
      </c>
      <c r="F13" s="4">
        <f>CALIBRAZIONEITALIA!F13</f>
        <v>0.7086849656849088</v>
      </c>
      <c r="G13" s="4">
        <f>CALIBRAZIONEITALIA!G13</f>
        <v>0.70380151039512073</v>
      </c>
      <c r="H13" s="4">
        <f>CALIBRAZIONEITALIA!H13</f>
        <v>0.69877853959431802</v>
      </c>
      <c r="I13" s="4">
        <f>CALIBRAZIONEITALIA!I13</f>
        <v>0.69360314032598003</v>
      </c>
      <c r="J13" s="4">
        <f>CALIBRAZIONEITALIA!J13</f>
        <v>0.68826133636516185</v>
      </c>
      <c r="K13" s="4">
        <f>CALIBRAZIONEITALIA!K13</f>
        <v>0.68273812832465108</v>
      </c>
      <c r="L13" s="4">
        <f>CALIBRAZIONEITALIA!L13</f>
        <v>0.67701757620926084</v>
      </c>
      <c r="M13" s="4">
        <f>CALIBRAZIONEITALIA!M13</f>
        <v>0.6710829365424934</v>
      </c>
      <c r="N13" s="4">
        <f>CALIBRAZIONEITALIA!N13</f>
        <v>0.66491686871598654</v>
      </c>
      <c r="O13" s="4">
        <f>CALIBRAZIONEITALIA!O13</f>
        <v>0.65850172811114183</v>
      </c>
      <c r="P13" s="4">
        <f>CALIBRAZIONEITALIA!P13</f>
        <v>0.65181996681563881</v>
      </c>
      <c r="Q13" s="4">
        <f>CALIBRAZIONEITALIA!Q13</f>
        <v>0.64485466637810851</v>
      </c>
      <c r="R13" s="4">
        <f>CALIBRAZIONEITALIA!R13</f>
        <v>0.63759023094141476</v>
      </c>
      <c r="S13" s="4">
        <f>CALIBRAZIONEITALIA!S13</f>
        <v>0.63001327313465783</v>
      </c>
      <c r="T13" s="4">
        <f>CALIBRAZIONEITALIA!T13</f>
        <v>0.62211372906276641</v>
      </c>
      <c r="U13" s="4">
        <f>CALIBRAZIONEITALIA!U13</f>
        <v>0.61388624226572841</v>
      </c>
      <c r="V13" s="4">
        <f>CALIBRAZIONEITALIA!V13</f>
        <v>0.6053318591231247</v>
      </c>
      <c r="W13" s="4">
        <f>CALIBRAZIONEITALIA!W13</f>
        <v>0.6053318591231247</v>
      </c>
      <c r="X13" s="4">
        <f>CALIBRAZIONEITALIA!X13</f>
        <v>0.6053318591231247</v>
      </c>
      <c r="Y13" s="4">
        <f>CALIBRAZIONEITALIA!Y13</f>
        <v>0.6053318591231247</v>
      </c>
      <c r="AA13" s="7" t="s">
        <v>56</v>
      </c>
      <c r="AB13" s="8">
        <f>[2]SpesaSanitariaCorrente!B13</f>
        <v>4023.1992439070996</v>
      </c>
      <c r="AC13" s="8">
        <f>[2]SpesaSanitariaCorrente!C13</f>
        <v>4490.0762806839957</v>
      </c>
      <c r="AD13" s="8">
        <f>[2]SpesaSanitariaCorrente!D13</f>
        <v>4635.7171262272304</v>
      </c>
      <c r="AE13" s="8">
        <f>[2]SpesaSanitariaCorrente!E13</f>
        <v>4716.2844024851911</v>
      </c>
      <c r="AF13" s="8">
        <f>[2]SpesaSanitariaCorrente!F13</f>
        <v>4827.32263578943</v>
      </c>
      <c r="AG13" s="8">
        <f>[2]SpesaSanitariaCorrente!G13</f>
        <v>3961.0227989999998</v>
      </c>
      <c r="AH13" s="8">
        <f>[2]SpesaSanitariaCorrente!H13</f>
        <v>4185.2575049999996</v>
      </c>
      <c r="AI13" s="8">
        <f>[2]SpesaSanitariaCorrente!I13</f>
        <v>4572.952953</v>
      </c>
      <c r="AJ13" s="8">
        <f>[2]SpesaSanitariaCorrente!J13</f>
        <v>5570.8233369999998</v>
      </c>
      <c r="AK13" s="8">
        <f>[2]SpesaSanitariaCorrente!K13</f>
        <v>5868.1446400000004</v>
      </c>
      <c r="AL13" s="8">
        <f>[2]SpesaSanitariaCorrente!L13</f>
        <v>6553.9970000000003</v>
      </c>
      <c r="AM13" s="8">
        <f>[2]SpesaSanitariaCorrente!M13</f>
        <v>7209.2587020000001</v>
      </c>
      <c r="AN13" s="8">
        <f>[2]SpesaSanitariaCorrente!N13</f>
        <v>7830.3408429999999</v>
      </c>
      <c r="AO13" s="8">
        <f>[2]SpesaSanitariaCorrente!O13</f>
        <v>8531.0137529999993</v>
      </c>
      <c r="AP13" s="8">
        <f>[2]SpesaSanitariaCorrente!P13</f>
        <v>9646.4783179999995</v>
      </c>
      <c r="AQ13" s="8">
        <f>[2]SpesaSanitariaCorrente!Q13</f>
        <v>10531.123219999999</v>
      </c>
      <c r="AR13" s="8">
        <f>[2]SpesaSanitariaCorrente!R13</f>
        <v>11058.07194</v>
      </c>
      <c r="AS13" s="8">
        <f>[2]SpesaSanitariaCorrente!S13</f>
        <v>10801</v>
      </c>
      <c r="AT13" s="8">
        <f>[2]SpesaSanitariaCorrente!T13</f>
        <v>11414</v>
      </c>
      <c r="AU13" s="8">
        <f>[2]SpesaSanitariaCorrente!U13</f>
        <v>11388</v>
      </c>
      <c r="AV13" s="8">
        <f>[2]SpesaSanitariaCorrente!V13</f>
        <v>11514</v>
      </c>
      <c r="AW13" s="8">
        <f>[2]SpesaSanitariaCorrente!W13</f>
        <v>11199</v>
      </c>
      <c r="AX13" s="8">
        <f>[2]SpesaSanitariaCorrente!X13</f>
        <v>11046</v>
      </c>
      <c r="AY13" s="8">
        <f>[2]SpesaSanitariaCorrente!Y13</f>
        <v>10976.878987148353</v>
      </c>
      <c r="AZ13" s="22"/>
      <c r="BA13" s="22"/>
    </row>
    <row r="14" spans="1:53" ht="20" customHeight="1" thickTop="1" thickBot="1">
      <c r="A14" s="1" t="s">
        <v>11</v>
      </c>
      <c r="B14" s="4">
        <f>CALIBRAZIONEITALIA!B14</f>
        <v>0.86281132508105096</v>
      </c>
      <c r="C14" s="4">
        <f>CALIBRAZIONEITALIA!C14</f>
        <v>0.86055573212060565</v>
      </c>
      <c r="D14" s="4">
        <f>CALIBRAZIONEITALIA!D14</f>
        <v>0.85825969564234117</v>
      </c>
      <c r="E14" s="4">
        <f>CALIBRAZIONEITALIA!E14</f>
        <v>0.85591712451699031</v>
      </c>
      <c r="F14" s="4">
        <f>CALIBRAZIONEITALIA!F14</f>
        <v>0.8535204787606866</v>
      </c>
      <c r="G14" s="4">
        <f>CALIBRAZIONEITALIA!G14</f>
        <v>0.85106049512899762</v>
      </c>
      <c r="H14" s="4">
        <f>CALIBRAZIONEITALIA!H14</f>
        <v>0.84852586814128084</v>
      </c>
      <c r="I14" s="4">
        <f>CALIBRAZIONEITALIA!I14</f>
        <v>0.84590288033219629</v>
      </c>
      <c r="J14" s="4">
        <f>CALIBRAZIONEITALIA!J14</f>
        <v>0.84317497492035387</v>
      </c>
      <c r="K14" s="4">
        <f>CALIBRAZIONEITALIA!K14</f>
        <v>0.8403222635087233</v>
      </c>
      <c r="L14" s="4">
        <f>CALIBRAZIONEITALIA!L14</f>
        <v>0.83732096093205477</v>
      </c>
      <c r="M14" s="4">
        <f>CALIBRAZIONEITALIA!M14</f>
        <v>0.83414273900573521</v>
      </c>
      <c r="N14" s="4">
        <f>CALIBRAZIONEITALIA!N14</f>
        <v>0.83075399079402923</v>
      </c>
      <c r="O14" s="4">
        <f>CALIBRAZIONEITALIA!O14</f>
        <v>0.8271149972189924</v>
      </c>
      <c r="P14" s="4">
        <f>CALIBRAZIONEITALIA!P14</f>
        <v>0.82317898852684357</v>
      </c>
      <c r="Q14" s="4">
        <f>CALIBRAZIONEITALIA!Q14</f>
        <v>0.81889109451350339</v>
      </c>
      <c r="R14" s="4">
        <f>CALIBRAZIONEITALIA!R14</f>
        <v>0.8141871797358271</v>
      </c>
      <c r="S14" s="4">
        <f>CALIBRAZIONEITALIA!S14</f>
        <v>0.80899256351081872</v>
      </c>
      <c r="T14" s="4">
        <f>CALIBRAZIONEITALIA!T14</f>
        <v>0.80322062970837305</v>
      </c>
      <c r="U14" s="4">
        <f>CALIBRAZIONEITALIA!U14</f>
        <v>0.79677133861554816</v>
      </c>
      <c r="V14" s="4">
        <f>CALIBRAZIONEITALIA!V14</f>
        <v>0.78952966298921268</v>
      </c>
      <c r="W14" s="4">
        <f>CALIBRAZIONEITALIA!W14</f>
        <v>0.78952966298921268</v>
      </c>
      <c r="X14" s="4">
        <f>CALIBRAZIONEITALIA!X14</f>
        <v>0.78952966298921268</v>
      </c>
      <c r="Y14" s="4">
        <f>CALIBRAZIONEITALIA!Y14</f>
        <v>0.78952966298921268</v>
      </c>
      <c r="AA14" s="7" t="s">
        <v>57</v>
      </c>
      <c r="AB14" s="8">
        <f>[2]SpesaSanitariaCorrente!B14</f>
        <v>875.39444395667965</v>
      </c>
      <c r="AC14" s="8">
        <f>[2]SpesaSanitariaCorrente!C14</f>
        <v>986.43267726091915</v>
      </c>
      <c r="AD14" s="8">
        <f>[2]SpesaSanitariaCorrente!D14</f>
        <v>1029.2985998853467</v>
      </c>
      <c r="AE14" s="8">
        <f>[2]SpesaSanitariaCorrente!E14</f>
        <v>1005.0251256281407</v>
      </c>
      <c r="AF14" s="8">
        <f>[2]SpesaSanitariaCorrente!F14</f>
        <v>1007.0909532244987</v>
      </c>
      <c r="AG14" s="8">
        <f>[2]SpesaSanitariaCorrente!G14</f>
        <v>1149.2656300000001</v>
      </c>
      <c r="AH14" s="8">
        <f>[2]SpesaSanitariaCorrente!H14</f>
        <v>1256.9240789999999</v>
      </c>
      <c r="AI14" s="8">
        <f>[2]SpesaSanitariaCorrente!I14</f>
        <v>1365.8125210000001</v>
      </c>
      <c r="AJ14" s="8">
        <f>[2]SpesaSanitariaCorrente!J14</f>
        <v>1336.043995</v>
      </c>
      <c r="AK14" s="8">
        <f>[2]SpesaSanitariaCorrente!K14</f>
        <v>1310.446009</v>
      </c>
      <c r="AL14" s="8">
        <f>[2]SpesaSanitariaCorrente!L14</f>
        <v>1477.4908479999999</v>
      </c>
      <c r="AM14" s="8">
        <f>[2]SpesaSanitariaCorrente!M14</f>
        <v>1746.5454589999999</v>
      </c>
      <c r="AN14" s="8">
        <f>[2]SpesaSanitariaCorrente!N14</f>
        <v>1833.9448540000001</v>
      </c>
      <c r="AO14" s="8">
        <f>[2]SpesaSanitariaCorrente!O14</f>
        <v>1990.780123</v>
      </c>
      <c r="AP14" s="8">
        <f>[2]SpesaSanitariaCorrente!P14</f>
        <v>1976.861418</v>
      </c>
      <c r="AQ14" s="8">
        <f>[2]SpesaSanitariaCorrente!Q14</f>
        <v>2187.742757</v>
      </c>
      <c r="AR14" s="8">
        <f>[2]SpesaSanitariaCorrente!R14</f>
        <v>2304.8189889999999</v>
      </c>
      <c r="AS14" s="8">
        <f>[2]SpesaSanitariaCorrente!S14</f>
        <v>2263</v>
      </c>
      <c r="AT14" s="8">
        <f>[2]SpesaSanitariaCorrente!T14</f>
        <v>2442</v>
      </c>
      <c r="AU14" s="8">
        <f>[2]SpesaSanitariaCorrente!U14</f>
        <v>2431</v>
      </c>
      <c r="AV14" s="8">
        <f>[2]SpesaSanitariaCorrente!V14</f>
        <v>2416</v>
      </c>
      <c r="AW14" s="8">
        <f>[2]SpesaSanitariaCorrente!W14</f>
        <v>2416</v>
      </c>
      <c r="AX14" s="8">
        <f>[2]SpesaSanitariaCorrente!X14</f>
        <v>2395</v>
      </c>
      <c r="AY14" s="8">
        <f>[2]SpesaSanitariaCorrente!Y14</f>
        <v>2380.0131426960261</v>
      </c>
      <c r="AZ14" s="22"/>
      <c r="BA14" s="22"/>
    </row>
    <row r="15" spans="1:53" ht="20" customHeight="1" thickTop="1" thickBot="1">
      <c r="A15" s="1" t="s">
        <v>12</v>
      </c>
      <c r="B15" s="4">
        <f>CALIBRAZIONEITALIA!B15</f>
        <v>1</v>
      </c>
      <c r="C15" s="4">
        <f>CALIBRAZIONEITALIA!C15</f>
        <v>1</v>
      </c>
      <c r="D15" s="4">
        <f>CALIBRAZIONEITALIA!D15</f>
        <v>1</v>
      </c>
      <c r="E15" s="4">
        <f>CALIBRAZIONEITALIA!E15</f>
        <v>1</v>
      </c>
      <c r="F15" s="4">
        <f>CALIBRAZIONEITALIA!F15</f>
        <v>1</v>
      </c>
      <c r="G15" s="4">
        <f>CALIBRAZIONEITALIA!G15</f>
        <v>1</v>
      </c>
      <c r="H15" s="4">
        <f>CALIBRAZIONEITALIA!H15</f>
        <v>1</v>
      </c>
      <c r="I15" s="4">
        <f>CALIBRAZIONEITALIA!I15</f>
        <v>1</v>
      </c>
      <c r="J15" s="4">
        <f>CALIBRAZIONEITALIA!J15</f>
        <v>1</v>
      </c>
      <c r="K15" s="4">
        <f>CALIBRAZIONEITALIA!K15</f>
        <v>1</v>
      </c>
      <c r="L15" s="4">
        <f>CALIBRAZIONEITALIA!L15</f>
        <v>1</v>
      </c>
      <c r="M15" s="4">
        <f>CALIBRAZIONEITALIA!M15</f>
        <v>1</v>
      </c>
      <c r="N15" s="4">
        <f>CALIBRAZIONEITALIA!N15</f>
        <v>1</v>
      </c>
      <c r="O15" s="4">
        <f>CALIBRAZIONEITALIA!O15</f>
        <v>1</v>
      </c>
      <c r="P15" s="4">
        <f>CALIBRAZIONEITALIA!P15</f>
        <v>1</v>
      </c>
      <c r="Q15" s="4">
        <f>CALIBRAZIONEITALIA!Q15</f>
        <v>1</v>
      </c>
      <c r="R15" s="4">
        <f>CALIBRAZIONEITALIA!R15</f>
        <v>1</v>
      </c>
      <c r="S15" s="4">
        <f>CALIBRAZIONEITALIA!S15</f>
        <v>1</v>
      </c>
      <c r="T15" s="4">
        <f>CALIBRAZIONEITALIA!T15</f>
        <v>1</v>
      </c>
      <c r="U15" s="4">
        <f>CALIBRAZIONEITALIA!U15</f>
        <v>1</v>
      </c>
      <c r="V15" s="4">
        <f>CALIBRAZIONEITALIA!V15</f>
        <v>1</v>
      </c>
      <c r="W15" s="4">
        <f>CALIBRAZIONEITALIA!W15</f>
        <v>1</v>
      </c>
      <c r="X15" s="4">
        <f>CALIBRAZIONEITALIA!X15</f>
        <v>1</v>
      </c>
      <c r="Y15" s="4">
        <f>CALIBRAZIONEITALIA!Y15</f>
        <v>1</v>
      </c>
      <c r="AA15" s="7" t="s">
        <v>58</v>
      </c>
      <c r="AB15" s="8">
        <f>[2]SpesaSanitariaCorrente!B15</f>
        <v>228.27394939755303</v>
      </c>
      <c r="AC15" s="8">
        <f>[2]SpesaSanitariaCorrente!C15</f>
        <v>264.94238923290658</v>
      </c>
      <c r="AD15" s="8">
        <f>[2]SpesaSanitariaCorrente!D15</f>
        <v>270.62341512289095</v>
      </c>
      <c r="AE15" s="8">
        <f>[2]SpesaSanitariaCorrente!E15</f>
        <v>265.45884613199604</v>
      </c>
      <c r="AF15" s="8">
        <f>[2]SpesaSanitariaCorrente!F15</f>
        <v>272.17278582015939</v>
      </c>
      <c r="AG15" s="8">
        <f>[2]SpesaSanitariaCorrente!G15</f>
        <v>298.99640529999999</v>
      </c>
      <c r="AH15" s="8">
        <f>[2]SpesaSanitariaCorrente!H15</f>
        <v>321.9894271</v>
      </c>
      <c r="AI15" s="8">
        <f>[2]SpesaSanitariaCorrente!I15</f>
        <v>330.65009279999998</v>
      </c>
      <c r="AJ15" s="8">
        <f>[2]SpesaSanitariaCorrente!J15</f>
        <v>329.5200868</v>
      </c>
      <c r="AK15" s="8">
        <f>[2]SpesaSanitariaCorrente!K15</f>
        <v>328.42729259999999</v>
      </c>
      <c r="AL15" s="8">
        <f>[2]SpesaSanitariaCorrente!L15</f>
        <v>369.20998609999998</v>
      </c>
      <c r="AM15" s="8">
        <f>[2]SpesaSanitariaCorrente!M15</f>
        <v>435.4693178</v>
      </c>
      <c r="AN15" s="8">
        <f>[2]SpesaSanitariaCorrente!N15</f>
        <v>438.488158</v>
      </c>
      <c r="AO15" s="8">
        <f>[2]SpesaSanitariaCorrente!O15</f>
        <v>487.27983970000003</v>
      </c>
      <c r="AP15" s="8">
        <f>[2]SpesaSanitariaCorrente!P15</f>
        <v>509.47195699999997</v>
      </c>
      <c r="AQ15" s="8">
        <f>[2]SpesaSanitariaCorrente!Q15</f>
        <v>608.94935329999998</v>
      </c>
      <c r="AR15" s="8">
        <f>[2]SpesaSanitariaCorrente!R15</f>
        <v>594.55088950000004</v>
      </c>
      <c r="AS15" s="8">
        <f>[2]SpesaSanitariaCorrente!S15</f>
        <v>616</v>
      </c>
      <c r="AT15" s="8">
        <f>[2]SpesaSanitariaCorrente!T15</f>
        <v>643</v>
      </c>
      <c r="AU15" s="8">
        <f>[2]SpesaSanitariaCorrente!U15</f>
        <v>645</v>
      </c>
      <c r="AV15" s="8">
        <f>[2]SpesaSanitariaCorrente!V15</f>
        <v>656</v>
      </c>
      <c r="AW15" s="8">
        <f>[2]SpesaSanitariaCorrente!W15</f>
        <v>632</v>
      </c>
      <c r="AX15" s="8">
        <f>[2]SpesaSanitariaCorrente!X15</f>
        <v>639</v>
      </c>
      <c r="AY15" s="8">
        <f>[2]SpesaSanitariaCorrente!Y15</f>
        <v>635.00141886545339</v>
      </c>
      <c r="AZ15" s="22"/>
      <c r="BA15" s="22"/>
    </row>
    <row r="16" spans="1:53" ht="20" customHeight="1" thickTop="1" thickBot="1">
      <c r="A16" s="1" t="s">
        <v>13</v>
      </c>
      <c r="B16" s="4">
        <f>CALIBRAZIONEITALIA!B16</f>
        <v>1.1424795518054638</v>
      </c>
      <c r="C16" s="4">
        <f>CALIBRAZIONEITALIA!C16</f>
        <v>1.145210661124016</v>
      </c>
      <c r="D16" s="4">
        <f>CALIBRAZIONEITALIA!D16</f>
        <v>1.1479321959574256</v>
      </c>
      <c r="E16" s="4">
        <f>CALIBRAZIONEITALIA!E16</f>
        <v>1.1506325933340316</v>
      </c>
      <c r="F16" s="4">
        <f>CALIBRAZIONEITALIA!F16</f>
        <v>1.1532983273373851</v>
      </c>
      <c r="G16" s="4">
        <f>CALIBRAZIONEITALIA!G16</f>
        <v>1.1559136310763516</v>
      </c>
      <c r="H16" s="4">
        <f>CALIBRAZIONEITALIA!H16</f>
        <v>1.1584601836605672</v>
      </c>
      <c r="I16" s="4">
        <f>CALIBRAZIONEITALIA!I16</f>
        <v>1.1609167587133178</v>
      </c>
      <c r="J16" s="4">
        <f>CALIBRAZIONEITALIA!J16</f>
        <v>1.1632588309114726</v>
      </c>
      <c r="K16" s="4">
        <f>CALIBRAZIONEITALIA!K16</f>
        <v>1.1654581371237713</v>
      </c>
      <c r="L16" s="4">
        <f>CALIBRAZIONEITALIA!L16</f>
        <v>1.1674821889770868</v>
      </c>
      <c r="M16" s="4">
        <f>CALIBRAZIONEITALIA!M16</f>
        <v>1.1692937341834926</v>
      </c>
      <c r="N16" s="4">
        <f>CALIBRAZIONEITALIA!N16</f>
        <v>1.1708501647960421</v>
      </c>
      <c r="O16" s="4">
        <f>CALIBRAZIONEITALIA!O16</f>
        <v>1.1721028718377342</v>
      </c>
      <c r="P16" s="4">
        <f>CALIBRAZIONEITALIA!P16</f>
        <v>1.1729965476017101</v>
      </c>
      <c r="Q16" s="4">
        <f>CALIBRAZIONEITALIA!Q16</f>
        <v>1.1734684395159736</v>
      </c>
      <c r="R16" s="4">
        <f>CALIBRAZIONEITALIA!R16</f>
        <v>1.1734475629981653</v>
      </c>
      <c r="S16" s="4">
        <f>CALIBRAZIONEITALIA!S16</f>
        <v>1.1728538854202999</v>
      </c>
      <c r="T16" s="4">
        <f>CALIBRAZIONEITALIA!T16</f>
        <v>1.1715974994093701</v>
      </c>
      <c r="U16" s="4">
        <f>CALIBRAZIONEITALIA!U16</f>
        <v>1.1695778114889166</v>
      </c>
      <c r="V16" s="4">
        <f>CALIBRAZIONEITALIA!V16</f>
        <v>1.1666827817696217</v>
      </c>
      <c r="W16" s="4">
        <f>CALIBRAZIONEITALIA!W16</f>
        <v>1.1666827817696217</v>
      </c>
      <c r="X16" s="4">
        <f>CALIBRAZIONEITALIA!X16</f>
        <v>1.1666827817696217</v>
      </c>
      <c r="Y16" s="4">
        <f>CALIBRAZIONEITALIA!Y16</f>
        <v>1.1666827817696217</v>
      </c>
      <c r="AA16" s="7" t="s">
        <v>59</v>
      </c>
      <c r="AB16" s="8">
        <f>[2]SpesaSanitariaCorrente!B16</f>
        <v>3857.9330361984639</v>
      </c>
      <c r="AC16" s="8">
        <f>[2]SpesaSanitariaCorrente!C16</f>
        <v>4428.617909692347</v>
      </c>
      <c r="AD16" s="8">
        <f>[2]SpesaSanitariaCorrente!D16</f>
        <v>4546.8865395838393</v>
      </c>
      <c r="AE16" s="8">
        <f>[2]SpesaSanitariaCorrente!E16</f>
        <v>4531.3928326111545</v>
      </c>
      <c r="AF16" s="8">
        <f>[2]SpesaSanitariaCorrente!F16</f>
        <v>4507.6358152530383</v>
      </c>
      <c r="AG16" s="8">
        <f>[2]SpesaSanitariaCorrente!G16</f>
        <v>3871.1654739999999</v>
      </c>
      <c r="AH16" s="8">
        <f>[2]SpesaSanitariaCorrente!H16</f>
        <v>4135.1140169999999</v>
      </c>
      <c r="AI16" s="8">
        <f>[2]SpesaSanitariaCorrente!I16</f>
        <v>4787.5516589999997</v>
      </c>
      <c r="AJ16" s="8">
        <f>[2]SpesaSanitariaCorrente!J16</f>
        <v>5496.0542880000003</v>
      </c>
      <c r="AK16" s="8">
        <f>[2]SpesaSanitariaCorrente!K16</f>
        <v>5727.0198309999996</v>
      </c>
      <c r="AL16" s="8">
        <f>[2]SpesaSanitariaCorrente!L16</f>
        <v>6772.2958159999998</v>
      </c>
      <c r="AM16" s="8">
        <f>[2]SpesaSanitariaCorrente!M16</f>
        <v>7681.7544529999996</v>
      </c>
      <c r="AN16" s="8">
        <f>[2]SpesaSanitariaCorrente!N16</f>
        <v>7862.0990659999998</v>
      </c>
      <c r="AO16" s="8">
        <f>[2]SpesaSanitariaCorrente!O16</f>
        <v>8190.3102099999996</v>
      </c>
      <c r="AP16" s="8">
        <f>[2]SpesaSanitariaCorrente!P16</f>
        <v>9232.0956910000004</v>
      </c>
      <c r="AQ16" s="8">
        <f>[2]SpesaSanitariaCorrente!Q16</f>
        <v>9869.6649030000008</v>
      </c>
      <c r="AR16" s="8">
        <f>[2]SpesaSanitariaCorrente!R16</f>
        <v>9828.1804740000007</v>
      </c>
      <c r="AS16" s="8">
        <f>[2]SpesaSanitariaCorrente!S16</f>
        <v>9894</v>
      </c>
      <c r="AT16" s="8">
        <f>[2]SpesaSanitariaCorrente!T16</f>
        <v>10695</v>
      </c>
      <c r="AU16" s="8">
        <f>[2]SpesaSanitariaCorrente!U16</f>
        <v>10603</v>
      </c>
      <c r="AV16" s="8">
        <f>[2]SpesaSanitariaCorrente!V16</f>
        <v>10570</v>
      </c>
      <c r="AW16" s="8">
        <f>[2]SpesaSanitariaCorrente!W16</f>
        <v>10384</v>
      </c>
      <c r="AX16" s="8">
        <f>[2]SpesaSanitariaCorrente!X16</f>
        <v>10164</v>
      </c>
      <c r="AY16" s="8">
        <f>[2]SpesaSanitariaCorrente!Y16</f>
        <v>10100.39815547491</v>
      </c>
      <c r="AZ16" s="22"/>
      <c r="BA16" s="22"/>
    </row>
    <row r="17" spans="1:53" ht="20" customHeight="1" thickTop="1" thickBot="1">
      <c r="A17" s="1" t="s">
        <v>14</v>
      </c>
      <c r="B17" s="4">
        <f>CALIBRAZIONEITALIA!B17</f>
        <v>1.2869896839695545</v>
      </c>
      <c r="C17" s="4">
        <f>CALIBRAZIONEITALIA!C17</f>
        <v>1.2938618558327861</v>
      </c>
      <c r="D17" s="4">
        <f>CALIBRAZIONEITALIA!D17</f>
        <v>1.3008998307182513</v>
      </c>
      <c r="E17" s="4">
        <f>CALIBRAZIONEITALIA!E17</f>
        <v>1.3081042747221148</v>
      </c>
      <c r="F17" s="4">
        <f>CALIBRAZIONEITALIA!F17</f>
        <v>1.315474908765909</v>
      </c>
      <c r="G17" s="4">
        <f>CALIBRAZIONEITALIA!G17</f>
        <v>1.3230103026055096</v>
      </c>
      <c r="H17" s="4">
        <f>CALIBRAZIONEITALIA!H17</f>
        <v>1.3307076345534115</v>
      </c>
      <c r="I17" s="4">
        <f>CALIBRAZIONEITALIA!I17</f>
        <v>1.3385624120578401</v>
      </c>
      <c r="J17" s="4">
        <f>CALIBRAZIONEITALIA!J17</f>
        <v>1.3465681477820262</v>
      </c>
      <c r="K17" s="4">
        <f>CALIBRAZIONEITALIA!K17</f>
        <v>1.3547159853416388</v>
      </c>
      <c r="L17" s="4">
        <f>CALIBRAZIONEITALIA!L17</f>
        <v>1.3629942684201199</v>
      </c>
      <c r="M17" s="4">
        <f>CALIBRAZIONEITALIA!M17</f>
        <v>1.3713880466363104</v>
      </c>
      <c r="N17" s="4">
        <f>CALIBRAZIONEITALIA!N17</f>
        <v>1.3798785113497856</v>
      </c>
      <c r="O17" s="4">
        <f>CALIBRAZIONEITALIA!O17</f>
        <v>1.3884423546428046</v>
      </c>
      <c r="P17" s="4">
        <f>CALIBRAZIONEITALIA!P17</f>
        <v>1.3970510451281908</v>
      </c>
      <c r="Q17" s="4">
        <f>CALIBRAZIONEITALIA!Q17</f>
        <v>1.4056700151490049</v>
      </c>
      <c r="R17" s="4">
        <f>CALIBRAZIONEITALIA!R17</f>
        <v>1.414257755549329</v>
      </c>
      <c r="S17" s="4">
        <f>CALIBRAZIONEITALIA!S17</f>
        <v>1.4227648167443097</v>
      </c>
      <c r="T17" s="4">
        <f>CALIBRAZIONEITALIA!T17</f>
        <v>1.4311327185927996</v>
      </c>
      <c r="U17" s="4">
        <f>CALIBRAZIONEITALIA!U17</f>
        <v>1.4392927769215413</v>
      </c>
      <c r="V17" s="4">
        <f>CALIBRAZIONEITALIA!V17</f>
        <v>1.4471648618574087</v>
      </c>
      <c r="W17" s="4">
        <f>CALIBRAZIONEITALIA!W17</f>
        <v>1.4471648618574087</v>
      </c>
      <c r="X17" s="4">
        <f>CALIBRAZIONEITALIA!X17</f>
        <v>1.4471648618574087</v>
      </c>
      <c r="Y17" s="4">
        <f>CALIBRAZIONEITALIA!Y17</f>
        <v>1.4471648618574087</v>
      </c>
      <c r="AA17" s="7" t="s">
        <v>60</v>
      </c>
      <c r="AB17" s="8">
        <f>[2]SpesaSanitariaCorrente!B17</f>
        <v>2694.3556425498509</v>
      </c>
      <c r="AC17" s="8">
        <f>[2]SpesaSanitariaCorrente!C17</f>
        <v>3072.9185495824445</v>
      </c>
      <c r="AD17" s="8">
        <f>[2]SpesaSanitariaCorrente!D17</f>
        <v>3225.7897917129326</v>
      </c>
      <c r="AE17" s="8">
        <f>[2]SpesaSanitariaCorrente!E17</f>
        <v>3200.4834036575476</v>
      </c>
      <c r="AF17" s="8">
        <f>[2]SpesaSanitariaCorrente!F17</f>
        <v>3233.0201883001855</v>
      </c>
      <c r="AG17" s="8">
        <f>[2]SpesaSanitariaCorrente!G17</f>
        <v>2852.5031349999999</v>
      </c>
      <c r="AH17" s="8">
        <f>[2]SpesaSanitariaCorrente!H17</f>
        <v>3138.7514919999999</v>
      </c>
      <c r="AI17" s="8">
        <f>[2]SpesaSanitariaCorrente!I17</f>
        <v>3423.3319139999999</v>
      </c>
      <c r="AJ17" s="8">
        <f>[2]SpesaSanitariaCorrente!J17</f>
        <v>3597.400157</v>
      </c>
      <c r="AK17" s="8">
        <f>[2]SpesaSanitariaCorrente!K17</f>
        <v>4289.6978140000001</v>
      </c>
      <c r="AL17" s="8">
        <f>[2]SpesaSanitariaCorrente!L17</f>
        <v>4757.9082529999996</v>
      </c>
      <c r="AM17" s="8">
        <f>[2]SpesaSanitariaCorrente!M17</f>
        <v>5090.1747880000003</v>
      </c>
      <c r="AN17" s="8">
        <f>[2]SpesaSanitariaCorrente!N17</f>
        <v>5229.519053</v>
      </c>
      <c r="AO17" s="8">
        <f>[2]SpesaSanitariaCorrente!O17</f>
        <v>5291.2867480000004</v>
      </c>
      <c r="AP17" s="8">
        <f>[2]SpesaSanitariaCorrente!P17</f>
        <v>5751.7927970000001</v>
      </c>
      <c r="AQ17" s="8">
        <f>[2]SpesaSanitariaCorrente!Q17</f>
        <v>6318.3713879999996</v>
      </c>
      <c r="AR17" s="8">
        <f>[2]SpesaSanitariaCorrente!R17</f>
        <v>6736.0953929999996</v>
      </c>
      <c r="AS17" s="8">
        <f>[2]SpesaSanitariaCorrente!S17</f>
        <v>6909</v>
      </c>
      <c r="AT17" s="8">
        <f>[2]SpesaSanitariaCorrente!T17</f>
        <v>7311</v>
      </c>
      <c r="AU17" s="8">
        <f>[2]SpesaSanitariaCorrente!U17</f>
        <v>7481</v>
      </c>
      <c r="AV17" s="8">
        <f>[2]SpesaSanitariaCorrente!V17</f>
        <v>7657</v>
      </c>
      <c r="AW17" s="8">
        <f>[2]SpesaSanitariaCorrente!W17</f>
        <v>7578</v>
      </c>
      <c r="AX17" s="8">
        <f>[2]SpesaSanitariaCorrente!X17</f>
        <v>7420</v>
      </c>
      <c r="AY17" s="8">
        <f>[2]SpesaSanitariaCorrente!Y17</f>
        <v>7373.5689013797555</v>
      </c>
      <c r="AZ17" s="22"/>
      <c r="BA17" s="22"/>
    </row>
    <row r="18" spans="1:53" ht="20" customHeight="1" thickTop="1" thickBot="1">
      <c r="A18" s="1" t="s">
        <v>15</v>
      </c>
      <c r="B18" s="4">
        <f>CALIBRAZIONEITALIA!B18</f>
        <v>1.4230208807828668</v>
      </c>
      <c r="C18" s="4">
        <f>CALIBRAZIONEITALIA!C18</f>
        <v>1.4332276002044921</v>
      </c>
      <c r="D18" s="4">
        <f>CALIBRAZIONEITALIA!D18</f>
        <v>1.4436446754780214</v>
      </c>
      <c r="E18" s="4">
        <f>CALIBRAZIONEITALIA!E18</f>
        <v>1.4542688902097265</v>
      </c>
      <c r="F18" s="4">
        <f>CALIBRAZIONEITALIA!F18</f>
        <v>1.4650953870687931</v>
      </c>
      <c r="G18" s="4">
        <f>CALIBRAZIONEITALIA!G18</f>
        <v>1.476117370716391</v>
      </c>
      <c r="H18" s="4">
        <f>CALIBRAZIONEITALIA!H18</f>
        <v>1.4873257653616949</v>
      </c>
      <c r="I18" s="4">
        <f>CALIBRAZIONEITALIA!I18</f>
        <v>1.4987088209827313</v>
      </c>
      <c r="J18" s="4">
        <f>CALIBRAZIONEITALIA!J18</f>
        <v>1.5102516617326365</v>
      </c>
      <c r="K18" s="4">
        <f>CALIBRAZIONEITALIA!K18</f>
        <v>1.521935769588338</v>
      </c>
      <c r="L18" s="4">
        <f>CALIBRAZIONEITALIA!L18</f>
        <v>1.5337383959377886</v>
      </c>
      <c r="M18" s="4">
        <f>CALIBRAZIONEITALIA!M18</f>
        <v>1.5456318936112385</v>
      </c>
      <c r="N18" s="4">
        <f>CALIBRAZIONEITALIA!N18</f>
        <v>1.5575829619328303</v>
      </c>
      <c r="O18" s="4">
        <f>CALIBRAZIONEITALIA!O18</f>
        <v>1.569551797822238</v>
      </c>
      <c r="P18" s="4">
        <f>CALIBRAZIONEITALIA!P18</f>
        <v>1.5814911469699213</v>
      </c>
      <c r="Q18" s="4">
        <f>CALIBRAZIONEITALIA!Q18</f>
        <v>1.5933452508459025</v>
      </c>
      <c r="R18" s="4">
        <f>CALIBRAZIONEITALIA!R18</f>
        <v>1.6050486880342376</v>
      </c>
      <c r="S18" s="4">
        <f>CALIBRAZIONEITALIA!S18</f>
        <v>1.6165251124245816</v>
      </c>
      <c r="T18" s="4">
        <f>CALIBRAZIONEITALIA!T18</f>
        <v>1.6276858965098058</v>
      </c>
      <c r="U18" s="4">
        <f>CALIBRAZIONEITALIA!U18</f>
        <v>1.6384286958634162</v>
      </c>
      <c r="V18" s="4">
        <f>CALIBRAZIONEITALIA!V18</f>
        <v>1.6486359612756354</v>
      </c>
      <c r="W18" s="4">
        <f>CALIBRAZIONEITALIA!W18</f>
        <v>1.6486359612756354</v>
      </c>
      <c r="X18" s="4">
        <f>CALIBRAZIONEITALIA!X18</f>
        <v>1.6486359612756354</v>
      </c>
      <c r="Y18" s="4">
        <f>CALIBRAZIONEITALIA!Y18</f>
        <v>1.6486359612756354</v>
      </c>
      <c r="AA18" s="7" t="s">
        <v>61</v>
      </c>
      <c r="AB18" s="8">
        <f>[2]SpesaSanitariaCorrente!B18</f>
        <v>356.87171727083518</v>
      </c>
      <c r="AC18" s="8">
        <f>[2]SpesaSanitariaCorrente!C18</f>
        <v>430.72505384063174</v>
      </c>
      <c r="AD18" s="8">
        <f>[2]SpesaSanitariaCorrente!D18</f>
        <v>444.15293321695839</v>
      </c>
      <c r="AE18" s="8">
        <f>[2]SpesaSanitariaCorrente!E18</f>
        <v>443.63647631786887</v>
      </c>
      <c r="AF18" s="8">
        <f>[2]SpesaSanitariaCorrente!F18</f>
        <v>424.01111415246839</v>
      </c>
      <c r="AG18" s="8">
        <f>[2]SpesaSanitariaCorrente!G18</f>
        <v>522.40830730000005</v>
      </c>
      <c r="AH18" s="8">
        <f>[2]SpesaSanitariaCorrente!H18</f>
        <v>566.38292569999999</v>
      </c>
      <c r="AI18" s="8">
        <f>[2]SpesaSanitariaCorrente!I18</f>
        <v>590.27653299999997</v>
      </c>
      <c r="AJ18" s="8">
        <f>[2]SpesaSanitariaCorrente!J18</f>
        <v>603.87668120000001</v>
      </c>
      <c r="AK18" s="8">
        <f>[2]SpesaSanitariaCorrente!K18</f>
        <v>590.30534899999998</v>
      </c>
      <c r="AL18" s="8">
        <f>[2]SpesaSanitariaCorrente!L18</f>
        <v>673.44834719999994</v>
      </c>
      <c r="AM18" s="8">
        <f>[2]SpesaSanitariaCorrente!M18</f>
        <v>732.02818539999998</v>
      </c>
      <c r="AN18" s="8">
        <f>[2]SpesaSanitariaCorrente!N18</f>
        <v>763.39850679999995</v>
      </c>
      <c r="AO18" s="8">
        <f>[2]SpesaSanitariaCorrente!O18</f>
        <v>803.06595709999999</v>
      </c>
      <c r="AP18" s="8">
        <f>[2]SpesaSanitariaCorrente!P18</f>
        <v>866.44775509999999</v>
      </c>
      <c r="AQ18" s="8">
        <f>[2]SpesaSanitariaCorrente!Q18</f>
        <v>935.83294139999998</v>
      </c>
      <c r="AR18" s="8">
        <f>[2]SpesaSanitariaCorrente!R18</f>
        <v>1000.931793</v>
      </c>
      <c r="AS18" s="8">
        <f>[2]SpesaSanitariaCorrente!S18</f>
        <v>1041</v>
      </c>
      <c r="AT18" s="8">
        <f>[2]SpesaSanitariaCorrente!T18</f>
        <v>1122</v>
      </c>
      <c r="AU18" s="8">
        <f>[2]SpesaSanitariaCorrente!U18</f>
        <v>1142</v>
      </c>
      <c r="AV18" s="8">
        <f>[2]SpesaSanitariaCorrente!V18</f>
        <v>1133</v>
      </c>
      <c r="AW18" s="8">
        <f>[2]SpesaSanitariaCorrente!W18</f>
        <v>1134</v>
      </c>
      <c r="AX18" s="8">
        <f>[2]SpesaSanitariaCorrente!X18</f>
        <v>1081</v>
      </c>
      <c r="AY18" s="8">
        <f>[2]SpesaSanitariaCorrente!Y18</f>
        <v>1074.2355771417137</v>
      </c>
      <c r="AZ18" s="22"/>
      <c r="BA18" s="22"/>
    </row>
    <row r="19" spans="1:53" ht="20" customHeight="1" thickTop="1" thickBot="1">
      <c r="A19" s="1" t="s">
        <v>16</v>
      </c>
      <c r="B19" s="4">
        <f>CALIBRAZIONEITALIA!B19</f>
        <v>1.5510825548363882</v>
      </c>
      <c r="C19" s="4">
        <f>CALIBRAZIONEITALIA!C19</f>
        <v>1.5664342806548863</v>
      </c>
      <c r="D19" s="4">
        <f>CALIBRAZIONEITALIA!D19</f>
        <v>1.582228518446201</v>
      </c>
      <c r="E19" s="4">
        <f>CALIBRAZIONEITALIA!E19</f>
        <v>1.5984732279861296</v>
      </c>
      <c r="F19" s="4">
        <f>CALIBRAZIONEITALIA!F19</f>
        <v>1.6151751546488444</v>
      </c>
      <c r="G19" s="4">
        <f>CALIBRAZIONEITALIA!G19</f>
        <v>1.6323395101427907</v>
      </c>
      <c r="H19" s="4">
        <f>CALIBRAZIONEITALIA!H19</f>
        <v>1.6499695963905705</v>
      </c>
      <c r="I19" s="4">
        <f>CALIBRAZIONEITALIA!I19</f>
        <v>1.6680663639024036</v>
      </c>
      <c r="J19" s="4">
        <f>CALIBRAZIONEITALIA!J19</f>
        <v>1.686627894965947</v>
      </c>
      <c r="K19" s="4">
        <f>CALIBRAZIONEITALIA!K19</f>
        <v>1.7056488009263253</v>
      </c>
      <c r="L19" s="4">
        <f>CALIBRAZIONEITALIA!L19</f>
        <v>1.7251195218040762</v>
      </c>
      <c r="M19" s="4">
        <f>CALIBRAZIONEITALIA!M19</f>
        <v>1.7450255155620624</v>
      </c>
      <c r="N19" s="4">
        <f>CALIBRAZIONEITALIA!N19</f>
        <v>1.7653463235807971</v>
      </c>
      <c r="O19" s="4">
        <f>CALIBRAZIONEITALIA!O19</f>
        <v>1.7860544984684621</v>
      </c>
      <c r="P19" s="4">
        <f>CALIBRAZIONEITALIA!P19</f>
        <v>1.8071143803986571</v>
      </c>
      <c r="Q19" s="4">
        <f>CALIBRAZIONEITALIA!Q19</f>
        <v>1.828480708977573</v>
      </c>
      <c r="R19" s="4">
        <f>CALIBRAZIONEITALIA!R19</f>
        <v>1.8500970595085044</v>
      </c>
      <c r="S19" s="4">
        <f>CALIBRAZIONEITALIA!S19</f>
        <v>1.8718940958484367</v>
      </c>
      <c r="T19" s="4">
        <f>CALIBRAZIONEITALIA!T19</f>
        <v>1.8937876373410334</v>
      </c>
      <c r="U19" s="4">
        <f>CALIBRAZIONEITALIA!U19</f>
        <v>1.9156765451713114</v>
      </c>
      <c r="V19" s="4">
        <f>CALIBRAZIONEITALIA!V19</f>
        <v>1.937440444631866</v>
      </c>
      <c r="W19" s="4">
        <f>CALIBRAZIONEITALIA!W19</f>
        <v>1.937440444631866</v>
      </c>
      <c r="X19" s="4">
        <f>CALIBRAZIONEITALIA!X19</f>
        <v>1.937440444631866</v>
      </c>
      <c r="Y19" s="4">
        <f>CALIBRAZIONEITALIA!Y19</f>
        <v>1.937440444631866</v>
      </c>
      <c r="AA19" s="7" t="s">
        <v>62</v>
      </c>
      <c r="AB19" s="8">
        <f>[2]SpesaSanitariaCorrente!B19</f>
        <v>1261.1877475765259</v>
      </c>
      <c r="AC19" s="8">
        <f>[2]SpesaSanitariaCorrente!C19</f>
        <v>1468.28696411141</v>
      </c>
      <c r="AD19" s="8">
        <f>[2]SpesaSanitariaCorrente!D19</f>
        <v>1551.952981763907</v>
      </c>
      <c r="AE19" s="8">
        <f>[2]SpesaSanitariaCorrente!E19</f>
        <v>1571.5783439293075</v>
      </c>
      <c r="AF19" s="8">
        <f>[2]SpesaSanitariaCorrente!F19</f>
        <v>1549.8871541675489</v>
      </c>
      <c r="AG19" s="8">
        <f>[2]SpesaSanitariaCorrente!G19</f>
        <v>1509.866391</v>
      </c>
      <c r="AH19" s="8">
        <f>[2]SpesaSanitariaCorrente!H19</f>
        <v>1664.17705</v>
      </c>
      <c r="AI19" s="8">
        <f>[2]SpesaSanitariaCorrente!I19</f>
        <v>1797.2671049999999</v>
      </c>
      <c r="AJ19" s="8">
        <f>[2]SpesaSanitariaCorrente!J19</f>
        <v>1992.643356</v>
      </c>
      <c r="AK19" s="8">
        <f>[2]SpesaSanitariaCorrente!K19</f>
        <v>2106.4016809999998</v>
      </c>
      <c r="AL19" s="8">
        <f>[2]SpesaSanitariaCorrente!L19</f>
        <v>2384.2062900000001</v>
      </c>
      <c r="AM19" s="8">
        <f>[2]SpesaSanitariaCorrente!M19</f>
        <v>2567.9751000000001</v>
      </c>
      <c r="AN19" s="8">
        <f>[2]SpesaSanitariaCorrente!N19</f>
        <v>2622.3795650000002</v>
      </c>
      <c r="AO19" s="8">
        <f>[2]SpesaSanitariaCorrente!O19</f>
        <v>2606.610936</v>
      </c>
      <c r="AP19" s="8">
        <f>[2]SpesaSanitariaCorrente!P19</f>
        <v>2733.5820920000001</v>
      </c>
      <c r="AQ19" s="8">
        <f>[2]SpesaSanitariaCorrente!Q19</f>
        <v>3015.227034</v>
      </c>
      <c r="AR19" s="8">
        <f>[2]SpesaSanitariaCorrente!R19</f>
        <v>3096.3815500000001</v>
      </c>
      <c r="AS19" s="8">
        <f>[2]SpesaSanitariaCorrente!S19</f>
        <v>3592</v>
      </c>
      <c r="AT19" s="8">
        <f>[2]SpesaSanitariaCorrente!T19</f>
        <v>3691</v>
      </c>
      <c r="AU19" s="8">
        <f>[2]SpesaSanitariaCorrente!U19</f>
        <v>3740</v>
      </c>
      <c r="AV19" s="8">
        <f>[2]SpesaSanitariaCorrente!V19</f>
        <v>3748</v>
      </c>
      <c r="AW19" s="8">
        <f>[2]SpesaSanitariaCorrente!W19</f>
        <v>3687</v>
      </c>
      <c r="AX19" s="8">
        <f>[2]SpesaSanitariaCorrente!X19</f>
        <v>3618</v>
      </c>
      <c r="AY19" s="8">
        <f>[2]SpesaSanitariaCorrente!Y19</f>
        <v>3595.3601462522852</v>
      </c>
      <c r="AZ19" s="22"/>
      <c r="BA19" s="22"/>
    </row>
    <row r="20" spans="1:53" ht="20" customHeight="1" thickTop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AA20" s="7" t="s">
        <v>63</v>
      </c>
      <c r="AB20" s="8">
        <f>[2]SpesaSanitariaCorrente!B20</f>
        <v>3439.0864910368905</v>
      </c>
      <c r="AC20" s="8">
        <f>[2]SpesaSanitariaCorrente!C20</f>
        <v>4011.8371921271309</v>
      </c>
      <c r="AD20" s="8">
        <f>[2]SpesaSanitariaCorrente!D20</f>
        <v>3992.7282868608199</v>
      </c>
      <c r="AE20" s="8">
        <f>[2]SpesaSanitariaCorrente!E20</f>
        <v>3905.9635278137862</v>
      </c>
      <c r="AF20" s="8">
        <f>[2]SpesaSanitariaCorrente!F20</f>
        <v>3957.0927608236457</v>
      </c>
      <c r="AG20" s="8">
        <f>[2]SpesaSanitariaCorrente!G20</f>
        <v>3706.2157510000002</v>
      </c>
      <c r="AH20" s="8">
        <f>[2]SpesaSanitariaCorrente!H20</f>
        <v>4005.6739280000002</v>
      </c>
      <c r="AI20" s="8">
        <f>[2]SpesaSanitariaCorrente!I20</f>
        <v>3982.7263130000001</v>
      </c>
      <c r="AJ20" s="8">
        <f>[2]SpesaSanitariaCorrente!J20</f>
        <v>4718.3618669999996</v>
      </c>
      <c r="AK20" s="8">
        <f>[2]SpesaSanitariaCorrente!K20</f>
        <v>4815.040019</v>
      </c>
      <c r="AL20" s="8">
        <f>[2]SpesaSanitariaCorrente!L20</f>
        <v>5255.1640779999998</v>
      </c>
      <c r="AM20" s="8">
        <f>[2]SpesaSanitariaCorrente!M20</f>
        <v>6027.0945220000003</v>
      </c>
      <c r="AN20" s="8">
        <f>[2]SpesaSanitariaCorrente!N20</f>
        <v>6623.4924920000003</v>
      </c>
      <c r="AO20" s="8">
        <f>[2]SpesaSanitariaCorrente!O20</f>
        <v>6807.0813580000004</v>
      </c>
      <c r="AP20" s="8">
        <f>[2]SpesaSanitariaCorrente!P20</f>
        <v>7643.6792809999997</v>
      </c>
      <c r="AQ20" s="8">
        <f>[2]SpesaSanitariaCorrente!Q20</f>
        <v>8219.8785719999996</v>
      </c>
      <c r="AR20" s="8">
        <f>[2]SpesaSanitariaCorrente!R20</f>
        <v>9174.5547920000008</v>
      </c>
      <c r="AS20" s="8">
        <f>[2]SpesaSanitariaCorrente!S20</f>
        <v>8557</v>
      </c>
      <c r="AT20" s="8">
        <f>[2]SpesaSanitariaCorrente!T20</f>
        <v>8863</v>
      </c>
      <c r="AU20" s="8">
        <f>[2]SpesaSanitariaCorrente!U20</f>
        <v>8861</v>
      </c>
      <c r="AV20" s="8">
        <f>[2]SpesaSanitariaCorrente!V20</f>
        <v>9163</v>
      </c>
      <c r="AW20" s="8">
        <f>[2]SpesaSanitariaCorrente!W20</f>
        <v>9139</v>
      </c>
      <c r="AX20" s="8">
        <f>[2]SpesaSanitariaCorrente!X20</f>
        <v>8982</v>
      </c>
      <c r="AY20" s="8">
        <f>[2]SpesaSanitariaCorrente!Y20</f>
        <v>8925.7945919397534</v>
      </c>
      <c r="AZ20" s="22"/>
      <c r="BA20" s="22"/>
    </row>
    <row r="21" spans="1:53" ht="20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AA21" s="7" t="s">
        <v>64</v>
      </c>
      <c r="AB21" s="8">
        <f>[2]SpesaSanitariaCorrente!B21</f>
        <v>1125.359583115991</v>
      </c>
      <c r="AC21" s="8">
        <f>[2]SpesaSanitariaCorrente!C21</f>
        <v>1243.6282130074835</v>
      </c>
      <c r="AD21" s="8">
        <f>[2]SpesaSanitariaCorrente!D21</f>
        <v>1429.0362397806091</v>
      </c>
      <c r="AE21" s="8">
        <f>[2]SpesaSanitariaCorrente!E21</f>
        <v>1377.9070067707501</v>
      </c>
      <c r="AF21" s="8">
        <f>[2]SpesaSanitariaCorrente!F21</f>
        <v>1430.5856104778775</v>
      </c>
      <c r="AG21" s="8">
        <f>[2]SpesaSanitariaCorrente!G21</f>
        <v>1663.7578100000001</v>
      </c>
      <c r="AH21" s="8">
        <f>[2]SpesaSanitariaCorrente!H21</f>
        <v>1763.3705130000001</v>
      </c>
      <c r="AI21" s="8">
        <f>[2]SpesaSanitariaCorrente!I21</f>
        <v>1858.581702</v>
      </c>
      <c r="AJ21" s="8">
        <f>[2]SpesaSanitariaCorrente!J21</f>
        <v>1671.345877</v>
      </c>
      <c r="AK21" s="8">
        <f>[2]SpesaSanitariaCorrente!K21</f>
        <v>1738.1090160000001</v>
      </c>
      <c r="AL21" s="8">
        <f>[2]SpesaSanitariaCorrente!L21</f>
        <v>1981.3272440000001</v>
      </c>
      <c r="AM21" s="8">
        <f>[2]SpesaSanitariaCorrente!M21</f>
        <v>2181.3247030000002</v>
      </c>
      <c r="AN21" s="8">
        <f>[2]SpesaSanitariaCorrente!N21</f>
        <v>2313.5509959999999</v>
      </c>
      <c r="AO21" s="8">
        <f>[2]SpesaSanitariaCorrente!O21</f>
        <v>2404.7990679999998</v>
      </c>
      <c r="AP21" s="8">
        <f>[2]SpesaSanitariaCorrente!P21</f>
        <v>2586.1004440000002</v>
      </c>
      <c r="AQ21" s="8">
        <f>[2]SpesaSanitariaCorrente!Q21</f>
        <v>2750.7457460000001</v>
      </c>
      <c r="AR21" s="8">
        <f>[2]SpesaSanitariaCorrente!R21</f>
        <v>2859.872046</v>
      </c>
      <c r="AS21" s="8">
        <f>[2]SpesaSanitariaCorrente!S21</f>
        <v>2803</v>
      </c>
      <c r="AT21" s="8">
        <f>[2]SpesaSanitariaCorrente!T21</f>
        <v>3108</v>
      </c>
      <c r="AU21" s="8">
        <f>[2]SpesaSanitariaCorrente!U21</f>
        <v>3228</v>
      </c>
      <c r="AV21" s="8">
        <f>[2]SpesaSanitariaCorrente!V21</f>
        <v>3361</v>
      </c>
      <c r="AW21" s="8">
        <f>[2]SpesaSanitariaCorrente!W21</f>
        <v>3359</v>
      </c>
      <c r="AX21" s="8">
        <f>[2]SpesaSanitariaCorrente!X21</f>
        <v>3432</v>
      </c>
      <c r="AY21" s="8">
        <f>[2]SpesaSanitariaCorrente!Y21</f>
        <v>3410.5240524980218</v>
      </c>
      <c r="AZ21" s="22"/>
      <c r="BA21" s="22"/>
    </row>
    <row r="22" spans="1:53" ht="20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AA22" s="7" t="s">
        <v>65</v>
      </c>
      <c r="AB22" s="8">
        <f>[2]SpesaSanitariaCorrente!B22</f>
        <v>41607.317161346298</v>
      </c>
      <c r="AC22" s="8">
        <f>[2]SpesaSanitariaCorrente!C22</f>
        <v>47309.001327294231</v>
      </c>
      <c r="AD22" s="8">
        <f>[2]SpesaSanitariaCorrente!D22</f>
        <v>49193.552552071764</v>
      </c>
      <c r="AE22" s="8">
        <f>[2]SpesaSanitariaCorrente!E22</f>
        <v>49018.990120179522</v>
      </c>
      <c r="AF22" s="8">
        <f>[2]SpesaSanitariaCorrente!F22</f>
        <v>49041.197766840371</v>
      </c>
      <c r="AG22" s="8">
        <f>[2]SpesaSanitariaCorrente!G22</f>
        <v>48150</v>
      </c>
      <c r="AH22" s="8">
        <f>[2]SpesaSanitariaCorrente!H22</f>
        <v>51719</v>
      </c>
      <c r="AI22" s="8">
        <f>[2]SpesaSanitariaCorrente!I22</f>
        <v>56042</v>
      </c>
      <c r="AJ22" s="8">
        <f>[2]SpesaSanitariaCorrente!J22</f>
        <v>58084</v>
      </c>
      <c r="AK22" s="8">
        <f>[2]SpesaSanitariaCorrente!K22</f>
        <v>60864</v>
      </c>
      <c r="AL22" s="8">
        <f>[2]SpesaSanitariaCorrente!L22</f>
        <v>68124</v>
      </c>
      <c r="AM22" s="8">
        <f>[2]SpesaSanitariaCorrente!M22</f>
        <v>75071</v>
      </c>
      <c r="AN22" s="8">
        <f>[2]SpesaSanitariaCorrente!N22</f>
        <v>79361</v>
      </c>
      <c r="AO22" s="8">
        <f>[2]SpesaSanitariaCorrente!O22</f>
        <v>82003</v>
      </c>
      <c r="AP22" s="8">
        <f>[2]SpesaSanitariaCorrente!P22</f>
        <v>90163</v>
      </c>
      <c r="AQ22" s="8">
        <f>[2]SpesaSanitariaCorrente!Q22</f>
        <v>96077</v>
      </c>
      <c r="AR22" s="8">
        <f>[2]SpesaSanitariaCorrente!R22</f>
        <v>101344</v>
      </c>
      <c r="AS22" s="8">
        <f>[2]SpesaSanitariaCorrente!S22</f>
        <v>101587</v>
      </c>
      <c r="AT22" s="8">
        <f>[2]SpesaSanitariaCorrente!T22</f>
        <v>108363</v>
      </c>
      <c r="AU22" s="8">
        <f>[2]SpesaSanitariaCorrente!U22</f>
        <v>110058</v>
      </c>
      <c r="AV22" s="8">
        <f>[2]SpesaSanitariaCorrente!V22</f>
        <v>112251</v>
      </c>
      <c r="AW22" s="8">
        <f>[2]SpesaSanitariaCorrente!W22</f>
        <v>111517</v>
      </c>
      <c r="AX22" s="8">
        <f>[2]SpesaSanitariaCorrente!X22</f>
        <v>109947</v>
      </c>
      <c r="AY22" s="8">
        <f>[2]SpesaSanitariaCorrente!Y22</f>
        <v>109259</v>
      </c>
      <c r="AZ22" s="22"/>
      <c r="BA22" s="22"/>
    </row>
    <row r="23" spans="1:53" ht="2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</row>
    <row r="24" spans="1:5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</row>
    <row r="25" spans="1:5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</row>
    <row r="26" spans="1:53" ht="15" thickBo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</row>
    <row r="27" spans="1:53" ht="22" thickTop="1" thickBot="1">
      <c r="A27" s="21" t="s">
        <v>29</v>
      </c>
      <c r="B27" s="1">
        <v>1990</v>
      </c>
      <c r="C27" s="1">
        <v>1991</v>
      </c>
      <c r="D27" s="1">
        <v>1992</v>
      </c>
      <c r="E27" s="1">
        <v>1993</v>
      </c>
      <c r="F27" s="1">
        <v>1994</v>
      </c>
      <c r="G27" s="1">
        <v>1995</v>
      </c>
      <c r="H27" s="1">
        <v>1996</v>
      </c>
      <c r="I27" s="1">
        <v>1997</v>
      </c>
      <c r="J27" s="1">
        <v>1998</v>
      </c>
      <c r="K27" s="1">
        <v>1999</v>
      </c>
      <c r="L27" s="1">
        <v>2000</v>
      </c>
      <c r="M27" s="1">
        <v>2001</v>
      </c>
      <c r="N27" s="1">
        <v>2002</v>
      </c>
      <c r="O27" s="1">
        <v>2003</v>
      </c>
      <c r="P27" s="1">
        <v>2004</v>
      </c>
      <c r="Q27" s="1">
        <v>2005</v>
      </c>
      <c r="R27" s="1">
        <v>2006</v>
      </c>
      <c r="S27" s="1">
        <v>2007</v>
      </c>
      <c r="T27" s="1">
        <v>2008</v>
      </c>
      <c r="U27" s="1">
        <v>2009</v>
      </c>
      <c r="V27" s="1">
        <v>2010</v>
      </c>
      <c r="W27" s="1">
        <v>2011</v>
      </c>
      <c r="X27" s="1">
        <v>2012</v>
      </c>
      <c r="Y27" s="1"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</row>
    <row r="28" spans="1:53" ht="22" thickTop="1" thickBot="1">
      <c r="A28" s="1" t="s">
        <v>17</v>
      </c>
      <c r="B28" s="2">
        <f>'[3]EMIROM (2)'!J94</f>
        <v>131401</v>
      </c>
      <c r="C28" s="2">
        <f>'[3]EMIROM (2)'!K94</f>
        <v>132984</v>
      </c>
      <c r="D28" s="2">
        <f>'[3]EMIROM (2)'!L94</f>
        <v>133383</v>
      </c>
      <c r="E28" s="2">
        <f>'[3]EMIROM (2)'!M94</f>
        <v>136393</v>
      </c>
      <c r="F28" s="2">
        <f>'[3]EMIROM (2)'!N94</f>
        <v>138086</v>
      </c>
      <c r="G28" s="2">
        <f>'[3]EMIROM (2)'!O94</f>
        <v>139184</v>
      </c>
      <c r="H28" s="2">
        <f>'[3]EMIROM (2)'!P94</f>
        <v>140227</v>
      </c>
      <c r="I28" s="2">
        <f>'[3]EMIROM (2)'!Q94</f>
        <v>142747</v>
      </c>
      <c r="J28" s="2">
        <f>'[3]EMIROM (2)'!R94</f>
        <v>145207</v>
      </c>
      <c r="K28" s="2">
        <f>'[3]EMIROM (2)'!S94</f>
        <v>148424</v>
      </c>
      <c r="L28" s="2">
        <f>'[3]EMIROM (2)'!T94</f>
        <v>152959</v>
      </c>
      <c r="M28" s="2">
        <f>'[3]EMIROM (2)'!U94</f>
        <v>158432</v>
      </c>
      <c r="N28" s="2">
        <f>'[3]EMIROM (2)'!V94</f>
        <v>163577</v>
      </c>
      <c r="O28" s="2">
        <f>'[3]EMIROM (2)'!W94</f>
        <v>169822</v>
      </c>
      <c r="P28" s="2">
        <f>'[3]EMIROM (2)'!X94</f>
        <v>175272</v>
      </c>
      <c r="Q28" s="2">
        <f>'[3]EMIROM (2)'!Y94</f>
        <v>181691</v>
      </c>
      <c r="R28" s="2">
        <f>'[3]EMIROM (2)'!Z94</f>
        <v>186348</v>
      </c>
      <c r="S28" s="2">
        <f>'[3]EMIROM (2)'!AA94</f>
        <v>190615</v>
      </c>
      <c r="T28" s="2">
        <f>'[3]EMIROM (2)'!AB94</f>
        <v>195355</v>
      </c>
      <c r="U28" s="2">
        <f>'[3]EMIROM (2)'!AC94</f>
        <v>201005</v>
      </c>
      <c r="V28" s="2">
        <f>'[3]EMIROM (2)'!AD94</f>
        <v>203775</v>
      </c>
      <c r="W28" s="2">
        <f>'[3]EMIROM (2)'!AE94</f>
        <v>205014</v>
      </c>
      <c r="X28" s="2">
        <f>'[3]EMIROM (2)'!AF94</f>
        <v>204284</v>
      </c>
      <c r="Y28" s="2">
        <f>'[3]EMIROM (2)'!AG94</f>
        <v>203915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</row>
    <row r="29" spans="1:53" ht="22" thickTop="1" thickBot="1">
      <c r="A29" s="1" t="s">
        <v>0</v>
      </c>
      <c r="B29" s="2">
        <f>'[3]EMIROM (2)'!J95</f>
        <v>146434</v>
      </c>
      <c r="C29" s="2">
        <f>'[3]EMIROM (2)'!K95</f>
        <v>143456</v>
      </c>
      <c r="D29" s="2">
        <f>'[3]EMIROM (2)'!L95</f>
        <v>138684</v>
      </c>
      <c r="E29" s="2">
        <f>'[3]EMIROM (2)'!M95</f>
        <v>135680</v>
      </c>
      <c r="F29" s="2">
        <f>'[3]EMIROM (2)'!N95</f>
        <v>134278</v>
      </c>
      <c r="G29" s="2">
        <f>'[3]EMIROM (2)'!O95</f>
        <v>134347</v>
      </c>
      <c r="H29" s="2">
        <f>'[3]EMIROM (2)'!P95</f>
        <v>135942</v>
      </c>
      <c r="I29" s="2">
        <f>'[3]EMIROM (2)'!Q95</f>
        <v>139497</v>
      </c>
      <c r="J29" s="2">
        <f>'[3]EMIROM (2)'!R95</f>
        <v>143775</v>
      </c>
      <c r="K29" s="2">
        <f>'[3]EMIROM (2)'!S95</f>
        <v>146706</v>
      </c>
      <c r="L29" s="2">
        <f>'[3]EMIROM (2)'!T95</f>
        <v>148903</v>
      </c>
      <c r="M29" s="2">
        <f>'[3]EMIROM (2)'!U95</f>
        <v>150198</v>
      </c>
      <c r="N29" s="2">
        <f>'[3]EMIROM (2)'!V95</f>
        <v>152242</v>
      </c>
      <c r="O29" s="2">
        <f>'[3]EMIROM (2)'!W95</f>
        <v>155192</v>
      </c>
      <c r="P29" s="2">
        <f>'[3]EMIROM (2)'!X95</f>
        <v>158877</v>
      </c>
      <c r="Q29" s="2">
        <f>'[3]EMIROM (2)'!Y95</f>
        <v>163878</v>
      </c>
      <c r="R29" s="2">
        <f>'[3]EMIROM (2)'!Z95</f>
        <v>170314</v>
      </c>
      <c r="S29" s="2">
        <f>'[3]EMIROM (2)'!AA95</f>
        <v>175309</v>
      </c>
      <c r="T29" s="2">
        <f>'[3]EMIROM (2)'!AB95</f>
        <v>180880</v>
      </c>
      <c r="U29" s="2">
        <f>'[3]EMIROM (2)'!AC95</f>
        <v>186043</v>
      </c>
      <c r="V29" s="2">
        <f>'[3]EMIROM (2)'!AD95</f>
        <v>190223</v>
      </c>
      <c r="W29" s="2">
        <f>'[3]EMIROM (2)'!AE95</f>
        <v>192253</v>
      </c>
      <c r="X29" s="2">
        <f>'[3]EMIROM (2)'!AF95</f>
        <v>195383</v>
      </c>
      <c r="Y29" s="2">
        <f>'[3]EMIROM (2)'!AG95</f>
        <v>200101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</row>
    <row r="30" spans="1:53" ht="22" thickTop="1" thickBot="1">
      <c r="A30" s="1" t="s">
        <v>1</v>
      </c>
      <c r="B30" s="2">
        <f>'[3]EMIROM (2)'!J96</f>
        <v>196817</v>
      </c>
      <c r="C30" s="2">
        <f>'[3]EMIROM (2)'!K96</f>
        <v>182672</v>
      </c>
      <c r="D30" s="2">
        <f>'[3]EMIROM (2)'!L96</f>
        <v>170234</v>
      </c>
      <c r="E30" s="2">
        <f>'[3]EMIROM (2)'!M96</f>
        <v>161042</v>
      </c>
      <c r="F30" s="2">
        <f>'[3]EMIROM (2)'!N96</f>
        <v>153759</v>
      </c>
      <c r="G30" s="2">
        <f>'[3]EMIROM (2)'!O96</f>
        <v>148772</v>
      </c>
      <c r="H30" s="2">
        <f>'[3]EMIROM (2)'!P96</f>
        <v>146228</v>
      </c>
      <c r="I30" s="2">
        <f>'[3]EMIROM (2)'!Q96</f>
        <v>143792</v>
      </c>
      <c r="J30" s="2">
        <f>'[3]EMIROM (2)'!R96</f>
        <v>141639</v>
      </c>
      <c r="K30" s="2">
        <f>'[3]EMIROM (2)'!S96</f>
        <v>141451</v>
      </c>
      <c r="L30" s="2">
        <f>'[3]EMIROM (2)'!T96</f>
        <v>142925</v>
      </c>
      <c r="M30" s="2">
        <f>'[3]EMIROM (2)'!U96</f>
        <v>145675</v>
      </c>
      <c r="N30" s="2">
        <f>'[3]EMIROM (2)'!V96</f>
        <v>150553</v>
      </c>
      <c r="O30" s="2">
        <f>'[3]EMIROM (2)'!W96</f>
        <v>154902</v>
      </c>
      <c r="P30" s="2">
        <f>'[3]EMIROM (2)'!X96</f>
        <v>157552</v>
      </c>
      <c r="Q30" s="2">
        <f>'[3]EMIROM (2)'!Y96</f>
        <v>160157</v>
      </c>
      <c r="R30" s="2">
        <f>'[3]EMIROM (2)'!Z96</f>
        <v>161862</v>
      </c>
      <c r="S30" s="2">
        <f>'[3]EMIROM (2)'!AA96</f>
        <v>163902</v>
      </c>
      <c r="T30" s="2">
        <f>'[3]EMIROM (2)'!AB96</f>
        <v>167294</v>
      </c>
      <c r="U30" s="2">
        <f>'[3]EMIROM (2)'!AC96</f>
        <v>172100</v>
      </c>
      <c r="V30" s="2">
        <f>'[3]EMIROM (2)'!AD96</f>
        <v>176249</v>
      </c>
      <c r="W30" s="2">
        <f>'[3]EMIROM (2)'!AE96</f>
        <v>181321</v>
      </c>
      <c r="X30" s="2">
        <f>'[3]EMIROM (2)'!AF96</f>
        <v>184399</v>
      </c>
      <c r="Y30" s="2">
        <f>'[3]EMIROM (2)'!AG96</f>
        <v>188311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</row>
    <row r="31" spans="1:53" ht="22" thickTop="1" thickBot="1">
      <c r="A31" s="1" t="s">
        <v>2</v>
      </c>
      <c r="B31" s="2">
        <f>'[3]EMIROM (2)'!J97</f>
        <v>257533</v>
      </c>
      <c r="C31" s="2">
        <f>'[3]EMIROM (2)'!K97</f>
        <v>251742</v>
      </c>
      <c r="D31" s="2">
        <f>'[3]EMIROM (2)'!L97</f>
        <v>241167</v>
      </c>
      <c r="E31" s="2">
        <f>'[3]EMIROM (2)'!M97</f>
        <v>228796</v>
      </c>
      <c r="F31" s="2">
        <f>'[3]EMIROM (2)'!N97</f>
        <v>215793</v>
      </c>
      <c r="G31" s="2">
        <f>'[3]EMIROM (2)'!O97</f>
        <v>200171</v>
      </c>
      <c r="H31" s="2">
        <f>'[3]EMIROM (2)'!P97</f>
        <v>186489</v>
      </c>
      <c r="I31" s="2">
        <f>'[3]EMIROM (2)'!Q97</f>
        <v>175990</v>
      </c>
      <c r="J31" s="2">
        <f>'[3]EMIROM (2)'!R97</f>
        <v>168037</v>
      </c>
      <c r="K31" s="2">
        <f>'[3]EMIROM (2)'!S97</f>
        <v>161833</v>
      </c>
      <c r="L31" s="2">
        <f>'[3]EMIROM (2)'!T97</f>
        <v>157817</v>
      </c>
      <c r="M31" s="2">
        <f>'[3]EMIROM (2)'!U97</f>
        <v>155796</v>
      </c>
      <c r="N31" s="2">
        <f>'[3]EMIROM (2)'!V97</f>
        <v>154071</v>
      </c>
      <c r="O31" s="2">
        <f>'[3]EMIROM (2)'!W97</f>
        <v>151183</v>
      </c>
      <c r="P31" s="2">
        <f>'[3]EMIROM (2)'!X97</f>
        <v>150733</v>
      </c>
      <c r="Q31" s="2">
        <f>'[3]EMIROM (2)'!Y97</f>
        <v>152458</v>
      </c>
      <c r="R31" s="2">
        <f>'[3]EMIROM (2)'!Z97</f>
        <v>155923</v>
      </c>
      <c r="S31" s="2">
        <f>'[3]EMIROM (2)'!AA97</f>
        <v>160786</v>
      </c>
      <c r="T31" s="2">
        <f>'[3]EMIROM (2)'!AB97</f>
        <v>166348</v>
      </c>
      <c r="U31" s="2">
        <f>'[3]EMIROM (2)'!AC97</f>
        <v>170899</v>
      </c>
      <c r="V31" s="2">
        <f>'[3]EMIROM (2)'!AD97</f>
        <v>174186</v>
      </c>
      <c r="W31" s="2">
        <f>'[3]EMIROM (2)'!AE97</f>
        <v>175254</v>
      </c>
      <c r="X31" s="2">
        <f>'[3]EMIROM (2)'!AF97</f>
        <v>175689</v>
      </c>
      <c r="Y31" s="2">
        <f>'[3]EMIROM (2)'!AG97</f>
        <v>177937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</row>
    <row r="32" spans="1:53" ht="22" thickTop="1" thickBot="1">
      <c r="A32" s="1" t="s">
        <v>3</v>
      </c>
      <c r="B32" s="2">
        <f>'[3]EMIROM (2)'!J98</f>
        <v>283610</v>
      </c>
      <c r="C32" s="2">
        <f>'[3]EMIROM (2)'!K98</f>
        <v>281240</v>
      </c>
      <c r="D32" s="2">
        <f>'[3]EMIROM (2)'!L98</f>
        <v>280390</v>
      </c>
      <c r="E32" s="2">
        <f>'[3]EMIROM (2)'!M98</f>
        <v>276406</v>
      </c>
      <c r="F32" s="2">
        <f>'[3]EMIROM (2)'!N98</f>
        <v>273120</v>
      </c>
      <c r="G32" s="2">
        <f>'[3]EMIROM (2)'!O98</f>
        <v>268534</v>
      </c>
      <c r="H32" s="2">
        <f>'[3]EMIROM (2)'!P98</f>
        <v>262832</v>
      </c>
      <c r="I32" s="2">
        <f>'[3]EMIROM (2)'!Q98</f>
        <v>253551</v>
      </c>
      <c r="J32" s="2">
        <f>'[3]EMIROM (2)'!R98</f>
        <v>242858</v>
      </c>
      <c r="K32" s="2">
        <f>'[3]EMIROM (2)'!S98</f>
        <v>231433</v>
      </c>
      <c r="L32" s="2">
        <f>'[3]EMIROM (2)'!T98</f>
        <v>218324</v>
      </c>
      <c r="M32" s="2">
        <f>'[3]EMIROM (2)'!U98</f>
        <v>206356</v>
      </c>
      <c r="N32" s="2">
        <f>'[3]EMIROM (2)'!V98</f>
        <v>196587</v>
      </c>
      <c r="O32" s="2">
        <f>'[3]EMIROM (2)'!W98</f>
        <v>188006</v>
      </c>
      <c r="P32" s="2">
        <f>'[3]EMIROM (2)'!X98</f>
        <v>182807</v>
      </c>
      <c r="Q32" s="2">
        <f>'[3]EMIROM (2)'!Y98</f>
        <v>178877</v>
      </c>
      <c r="R32" s="2">
        <f>'[3]EMIROM (2)'!Z98</f>
        <v>174841</v>
      </c>
      <c r="S32" s="2">
        <f>'[3]EMIROM (2)'!AA98</f>
        <v>171536</v>
      </c>
      <c r="T32" s="2">
        <f>'[3]EMIROM (2)'!AB98</f>
        <v>172179</v>
      </c>
      <c r="U32" s="2">
        <f>'[3]EMIROM (2)'!AC98</f>
        <v>176430</v>
      </c>
      <c r="V32" s="2">
        <f>'[3]EMIROM (2)'!AD98</f>
        <v>178487</v>
      </c>
      <c r="W32" s="2">
        <f>'[3]EMIROM (2)'!AE98</f>
        <v>181822</v>
      </c>
      <c r="X32" s="2">
        <f>'[3]EMIROM (2)'!AF98</f>
        <v>185981</v>
      </c>
      <c r="Y32" s="2">
        <f>'[3]EMIROM (2)'!AG98</f>
        <v>188374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</row>
    <row r="33" spans="1:53" ht="22" thickTop="1" thickBot="1">
      <c r="A33" s="1" t="s">
        <v>4</v>
      </c>
      <c r="B33" s="2">
        <f>'[3]EMIROM (2)'!J99</f>
        <v>292019</v>
      </c>
      <c r="C33" s="2">
        <f>'[3]EMIROM (2)'!K99</f>
        <v>299314</v>
      </c>
      <c r="D33" s="2">
        <f>'[3]EMIROM (2)'!L99</f>
        <v>305884</v>
      </c>
      <c r="E33" s="2">
        <f>'[3]EMIROM (2)'!M99</f>
        <v>306024</v>
      </c>
      <c r="F33" s="2">
        <f>'[3]EMIROM (2)'!N99</f>
        <v>305303</v>
      </c>
      <c r="G33" s="2">
        <f>'[3]EMIROM (2)'!O99</f>
        <v>301056</v>
      </c>
      <c r="H33" s="2">
        <f>'[3]EMIROM (2)'!P99</f>
        <v>298423</v>
      </c>
      <c r="I33" s="2">
        <f>'[3]EMIROM (2)'!Q99</f>
        <v>297656</v>
      </c>
      <c r="J33" s="2">
        <f>'[3]EMIROM (2)'!R99</f>
        <v>297676</v>
      </c>
      <c r="K33" s="2">
        <f>'[3]EMIROM (2)'!S99</f>
        <v>297366</v>
      </c>
      <c r="L33" s="2">
        <f>'[3]EMIROM (2)'!T99</f>
        <v>296814</v>
      </c>
      <c r="M33" s="2">
        <f>'[3]EMIROM (2)'!U99</f>
        <v>294407</v>
      </c>
      <c r="N33" s="2">
        <f>'[3]EMIROM (2)'!V99</f>
        <v>287810</v>
      </c>
      <c r="O33" s="2">
        <f>'[3]EMIROM (2)'!W99</f>
        <v>277994</v>
      </c>
      <c r="P33" s="2">
        <f>'[3]EMIROM (2)'!X99</f>
        <v>271730</v>
      </c>
      <c r="Q33" s="2">
        <f>'[3]EMIROM (2)'!Y99</f>
        <v>260614</v>
      </c>
      <c r="R33" s="2">
        <f>'[3]EMIROM (2)'!Z99</f>
        <v>247181</v>
      </c>
      <c r="S33" s="2">
        <f>'[3]EMIROM (2)'!AA99</f>
        <v>235087</v>
      </c>
      <c r="T33" s="2">
        <f>'[3]EMIROM (2)'!AB99</f>
        <v>229135</v>
      </c>
      <c r="U33" s="2">
        <f>'[3]EMIROM (2)'!AC99</f>
        <v>225564</v>
      </c>
      <c r="V33" s="2">
        <f>'[3]EMIROM (2)'!AD99</f>
        <v>220495</v>
      </c>
      <c r="W33" s="2">
        <f>'[3]EMIROM (2)'!AE99</f>
        <v>217746</v>
      </c>
      <c r="X33" s="2">
        <f>'[3]EMIROM (2)'!AF99</f>
        <v>216239</v>
      </c>
      <c r="Y33" s="2">
        <f>'[3]EMIROM (2)'!AG99</f>
        <v>211798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</row>
    <row r="34" spans="1:53" ht="22" thickTop="1" thickBot="1">
      <c r="A34" s="1" t="s">
        <v>5</v>
      </c>
      <c r="B34" s="2">
        <f>'[3]EMIROM (2)'!J100</f>
        <v>269200</v>
      </c>
      <c r="C34" s="2">
        <f>'[3]EMIROM (2)'!K100</f>
        <v>274632</v>
      </c>
      <c r="D34" s="2">
        <f>'[3]EMIROM (2)'!L100</f>
        <v>280938</v>
      </c>
      <c r="E34" s="2">
        <f>'[3]EMIROM (2)'!M100</f>
        <v>285361</v>
      </c>
      <c r="F34" s="2">
        <f>'[3]EMIROM (2)'!N100</f>
        <v>293150</v>
      </c>
      <c r="G34" s="2">
        <f>'[3]EMIROM (2)'!O100</f>
        <v>301953</v>
      </c>
      <c r="H34" s="2">
        <f>'[3]EMIROM (2)'!P100</f>
        <v>308974</v>
      </c>
      <c r="I34" s="2">
        <f>'[3]EMIROM (2)'!Q100</f>
        <v>315160</v>
      </c>
      <c r="J34" s="2">
        <f>'[3]EMIROM (2)'!R100</f>
        <v>318964</v>
      </c>
      <c r="K34" s="2">
        <f>'[3]EMIROM (2)'!S100</f>
        <v>321415</v>
      </c>
      <c r="L34" s="2">
        <f>'[3]EMIROM (2)'!T100</f>
        <v>321682</v>
      </c>
      <c r="M34" s="2">
        <f>'[3]EMIROM (2)'!U100</f>
        <v>322263</v>
      </c>
      <c r="N34" s="2">
        <f>'[3]EMIROM (2)'!V100</f>
        <v>324969</v>
      </c>
      <c r="O34" s="2">
        <f>'[3]EMIROM (2)'!W100</f>
        <v>328271</v>
      </c>
      <c r="P34" s="2">
        <f>'[3]EMIROM (2)'!X100</f>
        <v>333520</v>
      </c>
      <c r="Q34" s="2">
        <f>'[3]EMIROM (2)'!Y100</f>
        <v>336837</v>
      </c>
      <c r="R34" s="2">
        <f>'[3]EMIROM (2)'!Z100</f>
        <v>335265</v>
      </c>
      <c r="S34" s="2">
        <f>'[3]EMIROM (2)'!AA100</f>
        <v>328620</v>
      </c>
      <c r="T34" s="2">
        <f>'[3]EMIROM (2)'!AB100</f>
        <v>322436</v>
      </c>
      <c r="U34" s="2">
        <f>'[3]EMIROM (2)'!AC100</f>
        <v>315166</v>
      </c>
      <c r="V34" s="2">
        <f>'[3]EMIROM (2)'!AD100</f>
        <v>299786</v>
      </c>
      <c r="W34" s="2">
        <f>'[3]EMIROM (2)'!AE100</f>
        <v>285098</v>
      </c>
      <c r="X34" s="2">
        <f>'[3]EMIROM (2)'!AF100</f>
        <v>275264</v>
      </c>
      <c r="Y34" s="2">
        <f>'[3]EMIROM (2)'!AG100</f>
        <v>267164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</row>
    <row r="35" spans="1:53" ht="22" thickTop="1" thickBot="1">
      <c r="A35" s="1" t="s">
        <v>6</v>
      </c>
      <c r="B35" s="2">
        <f>'[3]EMIROM (2)'!J101</f>
        <v>255531</v>
      </c>
      <c r="C35" s="2">
        <f>'[3]EMIROM (2)'!K101</f>
        <v>255443</v>
      </c>
      <c r="D35" s="2">
        <f>'[3]EMIROM (2)'!L101</f>
        <v>260375</v>
      </c>
      <c r="E35" s="2">
        <f>'[3]EMIROM (2)'!M101</f>
        <v>264279</v>
      </c>
      <c r="F35" s="2">
        <f>'[3]EMIROM (2)'!N101</f>
        <v>268302</v>
      </c>
      <c r="G35" s="2">
        <f>'[3]EMIROM (2)'!O101</f>
        <v>272943</v>
      </c>
      <c r="H35" s="2">
        <f>'[3]EMIROM (2)'!P101</f>
        <v>278198</v>
      </c>
      <c r="I35" s="2">
        <f>'[3]EMIROM (2)'!Q101</f>
        <v>284326</v>
      </c>
      <c r="J35" s="2">
        <f>'[3]EMIROM (2)'!R101</f>
        <v>290976</v>
      </c>
      <c r="K35" s="2">
        <f>'[3]EMIROM (2)'!S101</f>
        <v>300189</v>
      </c>
      <c r="L35" s="2">
        <f>'[3]EMIROM (2)'!T101</f>
        <v>311667</v>
      </c>
      <c r="M35" s="2">
        <f>'[3]EMIROM (2)'!U101</f>
        <v>320631</v>
      </c>
      <c r="N35" s="2">
        <f>'[3]EMIROM (2)'!V101</f>
        <v>330069</v>
      </c>
      <c r="O35" s="2">
        <f>'[3]EMIROM (2)'!W101</f>
        <v>336495</v>
      </c>
      <c r="P35" s="2">
        <f>'[3]EMIROM (2)'!X101</f>
        <v>344151</v>
      </c>
      <c r="Q35" s="2">
        <f>'[3]EMIROM (2)'!Y101</f>
        <v>347967</v>
      </c>
      <c r="R35" s="2">
        <f>'[3]EMIROM (2)'!Z101</f>
        <v>349723</v>
      </c>
      <c r="S35" s="2">
        <f>'[3]EMIROM (2)'!AA101</f>
        <v>351487</v>
      </c>
      <c r="T35" s="2">
        <f>'[3]EMIROM (2)'!AB101</f>
        <v>356447</v>
      </c>
      <c r="U35" s="2">
        <f>'[3]EMIROM (2)'!AC101</f>
        <v>359536</v>
      </c>
      <c r="V35" s="2">
        <f>'[3]EMIROM (2)'!AD101</f>
        <v>359390</v>
      </c>
      <c r="W35" s="2">
        <f>'[3]EMIROM (2)'!AE101</f>
        <v>356769</v>
      </c>
      <c r="X35" s="2">
        <f>'[3]EMIROM (2)'!AF101</f>
        <v>349853</v>
      </c>
      <c r="Y35" s="2">
        <f>'[3]EMIROM (2)'!AG101</f>
        <v>344050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</row>
    <row r="36" spans="1:53" ht="22" thickTop="1" thickBot="1">
      <c r="A36" s="1" t="s">
        <v>7</v>
      </c>
      <c r="B36" s="2">
        <f>'[3]EMIROM (2)'!J102</f>
        <v>277838</v>
      </c>
      <c r="C36" s="2">
        <f>'[3]EMIROM (2)'!K102</f>
        <v>287490</v>
      </c>
      <c r="D36" s="2">
        <f>'[3]EMIROM (2)'!L102</f>
        <v>277174</v>
      </c>
      <c r="E36" s="2">
        <f>'[3]EMIROM (2)'!M102</f>
        <v>268156</v>
      </c>
      <c r="F36" s="2">
        <f>'[3]EMIROM (2)'!N102</f>
        <v>259873</v>
      </c>
      <c r="G36" s="2">
        <f>'[3]EMIROM (2)'!O102</f>
        <v>257229</v>
      </c>
      <c r="H36" s="2">
        <f>'[3]EMIROM (2)'!P102</f>
        <v>256739</v>
      </c>
      <c r="I36" s="2">
        <f>'[3]EMIROM (2)'!Q102</f>
        <v>261228</v>
      </c>
      <c r="J36" s="2">
        <f>'[3]EMIROM (2)'!R102</f>
        <v>265853</v>
      </c>
      <c r="K36" s="2">
        <f>'[3]EMIROM (2)'!S102</f>
        <v>270663</v>
      </c>
      <c r="L36" s="2">
        <f>'[3]EMIROM (2)'!T102</f>
        <v>276518</v>
      </c>
      <c r="M36" s="2">
        <f>'[3]EMIROM (2)'!U102</f>
        <v>283395</v>
      </c>
      <c r="N36" s="2">
        <f>'[3]EMIROM (2)'!V102</f>
        <v>291738</v>
      </c>
      <c r="O36" s="2">
        <f>'[3]EMIROM (2)'!W102</f>
        <v>300435</v>
      </c>
      <c r="P36" s="2">
        <f>'[3]EMIROM (2)'!X102</f>
        <v>312856</v>
      </c>
      <c r="Q36" s="2">
        <f>'[3]EMIROM (2)'!Y102</f>
        <v>327124</v>
      </c>
      <c r="R36" s="2">
        <f>'[3]EMIROM (2)'!Z102</f>
        <v>336688</v>
      </c>
      <c r="S36" s="2">
        <f>'[3]EMIROM (2)'!AA102</f>
        <v>345391</v>
      </c>
      <c r="T36" s="2">
        <f>'[3]EMIROM (2)'!AB102</f>
        <v>353529</v>
      </c>
      <c r="U36" s="2">
        <f>'[3]EMIROM (2)'!AC102</f>
        <v>360536</v>
      </c>
      <c r="V36" s="2">
        <f>'[3]EMIROM (2)'!AD102</f>
        <v>361685</v>
      </c>
      <c r="W36" s="2">
        <f>'[3]EMIROM (2)'!AE102</f>
        <v>362583</v>
      </c>
      <c r="X36" s="2">
        <f>'[3]EMIROM (2)'!AF102</f>
        <v>363300</v>
      </c>
      <c r="Y36" s="2">
        <f>'[3]EMIROM (2)'!AG102</f>
        <v>367845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</row>
    <row r="37" spans="1:53" ht="22" thickTop="1" thickBot="1">
      <c r="A37" s="1" t="s">
        <v>8</v>
      </c>
      <c r="B37" s="2">
        <f>'[3]EMIROM (2)'!J103</f>
        <v>258941</v>
      </c>
      <c r="C37" s="2">
        <f>'[3]EMIROM (2)'!K103</f>
        <v>245739</v>
      </c>
      <c r="D37" s="2">
        <f>'[3]EMIROM (2)'!L103</f>
        <v>255234</v>
      </c>
      <c r="E37" s="2">
        <f>'[3]EMIROM (2)'!M103</f>
        <v>264007</v>
      </c>
      <c r="F37" s="2">
        <f>'[3]EMIROM (2)'!N103</f>
        <v>272604</v>
      </c>
      <c r="G37" s="2">
        <f>'[3]EMIROM (2)'!O103</f>
        <v>277293</v>
      </c>
      <c r="H37" s="2">
        <f>'[3]EMIROM (2)'!P103</f>
        <v>286765</v>
      </c>
      <c r="I37" s="2">
        <f>'[3]EMIROM (2)'!Q103</f>
        <v>276191</v>
      </c>
      <c r="J37" s="2">
        <f>'[3]EMIROM (2)'!R103</f>
        <v>268007</v>
      </c>
      <c r="K37" s="2">
        <f>'[3]EMIROM (2)'!S103</f>
        <v>260223</v>
      </c>
      <c r="L37" s="2">
        <f>'[3]EMIROM (2)'!T103</f>
        <v>258259</v>
      </c>
      <c r="M37" s="2">
        <f>'[3]EMIROM (2)'!U103</f>
        <v>257960</v>
      </c>
      <c r="N37" s="2">
        <f>'[3]EMIROM (2)'!V103</f>
        <v>263966</v>
      </c>
      <c r="O37" s="2">
        <f>'[3]EMIROM (2)'!W103</f>
        <v>269669</v>
      </c>
      <c r="P37" s="2">
        <f>'[3]EMIROM (2)'!X103</f>
        <v>277563</v>
      </c>
      <c r="Q37" s="2">
        <f>'[3]EMIROM (2)'!Y103</f>
        <v>285744</v>
      </c>
      <c r="R37" s="2">
        <f>'[3]EMIROM (2)'!Z103</f>
        <v>293872</v>
      </c>
      <c r="S37" s="2">
        <f>'[3]EMIROM (2)'!AA103</f>
        <v>301475</v>
      </c>
      <c r="T37" s="2">
        <f>'[3]EMIROM (2)'!AB103</f>
        <v>311092</v>
      </c>
      <c r="U37" s="2">
        <f>'[3]EMIROM (2)'!AC103</f>
        <v>323087</v>
      </c>
      <c r="V37" s="2">
        <f>'[3]EMIROM (2)'!AD103</f>
        <v>335539</v>
      </c>
      <c r="W37" s="2">
        <f>'[3]EMIROM (2)'!AE103</f>
        <v>345437</v>
      </c>
      <c r="X37" s="2">
        <f>'[3]EMIROM (2)'!AF103</f>
        <v>352249</v>
      </c>
      <c r="Y37" s="2">
        <f>'[3]EMIROM (2)'!AG103</f>
        <v>360425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</row>
    <row r="38" spans="1:53" ht="22" thickTop="1" thickBot="1">
      <c r="A38" s="1" t="s">
        <v>9</v>
      </c>
      <c r="B38" s="2">
        <f>'[3]EMIROM (2)'!J104</f>
        <v>273961</v>
      </c>
      <c r="C38" s="2">
        <f>'[3]EMIROM (2)'!K104</f>
        <v>276301</v>
      </c>
      <c r="D38" s="2">
        <f>'[3]EMIROM (2)'!L104</f>
        <v>277748</v>
      </c>
      <c r="E38" s="2">
        <f>'[3]EMIROM (2)'!M104</f>
        <v>273295</v>
      </c>
      <c r="F38" s="2">
        <f>'[3]EMIROM (2)'!N104</f>
        <v>264545</v>
      </c>
      <c r="G38" s="2">
        <f>'[3]EMIROM (2)'!O104</f>
        <v>256613</v>
      </c>
      <c r="H38" s="2">
        <f>'[3]EMIROM (2)'!P104</f>
        <v>243229</v>
      </c>
      <c r="I38" s="2">
        <f>'[3]EMIROM (2)'!Q104</f>
        <v>252317</v>
      </c>
      <c r="J38" s="2">
        <f>'[3]EMIROM (2)'!R104</f>
        <v>261101</v>
      </c>
      <c r="K38" s="2">
        <f>'[3]EMIROM (2)'!S104</f>
        <v>269536</v>
      </c>
      <c r="L38" s="2">
        <f>'[3]EMIROM (2)'!T104</f>
        <v>274712</v>
      </c>
      <c r="M38" s="2">
        <f>'[3]EMIROM (2)'!U104</f>
        <v>284502</v>
      </c>
      <c r="N38" s="2">
        <f>'[3]EMIROM (2)'!V104</f>
        <v>275870</v>
      </c>
      <c r="O38" s="2">
        <f>'[3]EMIROM (2)'!W104</f>
        <v>268682</v>
      </c>
      <c r="P38" s="2">
        <f>'[3]EMIROM (2)'!X104</f>
        <v>262759</v>
      </c>
      <c r="Q38" s="2">
        <f>'[3]EMIROM (2)'!Y104</f>
        <v>262428</v>
      </c>
      <c r="R38" s="2">
        <f>'[3]EMIROM (2)'!Z104</f>
        <v>262904</v>
      </c>
      <c r="S38" s="2">
        <f>'[3]EMIROM (2)'!AA104</f>
        <v>268780</v>
      </c>
      <c r="T38" s="2">
        <f>'[3]EMIROM (2)'!AB104</f>
        <v>276085</v>
      </c>
      <c r="U38" s="2">
        <f>'[3]EMIROM (2)'!AC104</f>
        <v>284018</v>
      </c>
      <c r="V38" s="2">
        <f>'[3]EMIROM (2)'!AD104</f>
        <v>291990</v>
      </c>
      <c r="W38" s="2">
        <f>'[3]EMIROM (2)'!AE104</f>
        <v>300273</v>
      </c>
      <c r="X38" s="2">
        <f>'[3]EMIROM (2)'!AF104</f>
        <v>306646</v>
      </c>
      <c r="Y38" s="2">
        <f>'[3]EMIROM (2)'!AG104</f>
        <v>316066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</row>
    <row r="39" spans="1:53" ht="22" thickTop="1" thickBot="1">
      <c r="A39" s="1" t="s">
        <v>10</v>
      </c>
      <c r="B39" s="2">
        <f>'[3]EMIROM (2)'!J105</f>
        <v>263743</v>
      </c>
      <c r="C39" s="2">
        <f>'[3]EMIROM (2)'!K105</f>
        <v>262328</v>
      </c>
      <c r="D39" s="2">
        <f>'[3]EMIROM (2)'!L105</f>
        <v>259809</v>
      </c>
      <c r="E39" s="2">
        <f>'[3]EMIROM (2)'!M105</f>
        <v>261680</v>
      </c>
      <c r="F39" s="2">
        <f>'[3]EMIROM (2)'!N105</f>
        <v>266786</v>
      </c>
      <c r="G39" s="2">
        <f>'[3]EMIROM (2)'!O105</f>
        <v>269200</v>
      </c>
      <c r="H39" s="2">
        <f>'[3]EMIROM (2)'!P105</f>
        <v>271283</v>
      </c>
      <c r="I39" s="2">
        <f>'[3]EMIROM (2)'!Q105</f>
        <v>272039</v>
      </c>
      <c r="J39" s="2">
        <f>'[3]EMIROM (2)'!R105</f>
        <v>268032</v>
      </c>
      <c r="K39" s="2">
        <f>'[3]EMIROM (2)'!S105</f>
        <v>259728</v>
      </c>
      <c r="L39" s="2">
        <f>'[3]EMIROM (2)'!T105</f>
        <v>252218</v>
      </c>
      <c r="M39" s="2">
        <f>'[3]EMIROM (2)'!U105</f>
        <v>239239</v>
      </c>
      <c r="N39" s="2">
        <f>'[3]EMIROM (2)'!V105</f>
        <v>248906</v>
      </c>
      <c r="O39" s="2">
        <f>'[3]EMIROM (2)'!W105</f>
        <v>258297</v>
      </c>
      <c r="P39" s="2">
        <f>'[3]EMIROM (2)'!X105</f>
        <v>267900</v>
      </c>
      <c r="Q39" s="2">
        <f>'[3]EMIROM (2)'!Y105</f>
        <v>274717</v>
      </c>
      <c r="R39" s="2">
        <f>'[3]EMIROM (2)'!Z105</f>
        <v>285445</v>
      </c>
      <c r="S39" s="2">
        <f>'[3]EMIROM (2)'!AA105</f>
        <v>276291</v>
      </c>
      <c r="T39" s="2">
        <f>'[3]EMIROM (2)'!AB105</f>
        <v>269404</v>
      </c>
      <c r="U39" s="2">
        <f>'[3]EMIROM (2)'!AC105</f>
        <v>263461</v>
      </c>
      <c r="V39" s="2">
        <f>'[3]EMIROM (2)'!AD105</f>
        <v>262861</v>
      </c>
      <c r="W39" s="2">
        <f>'[3]EMIROM (2)'!AE105</f>
        <v>264396</v>
      </c>
      <c r="X39" s="2">
        <f>'[3]EMIROM (2)'!AF105</f>
        <v>270321</v>
      </c>
      <c r="Y39" s="2">
        <f>'[3]EMIROM (2)'!AG105</f>
        <v>278416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</row>
    <row r="40" spans="1:53" ht="22" thickTop="1" thickBot="1">
      <c r="A40" s="1" t="s">
        <v>11</v>
      </c>
      <c r="B40" s="2">
        <f>'[3]EMIROM (2)'!J106</f>
        <v>260975</v>
      </c>
      <c r="C40" s="2">
        <f>'[3]EMIROM (2)'!K106</f>
        <v>260223</v>
      </c>
      <c r="D40" s="2">
        <f>'[3]EMIROM (2)'!L106</f>
        <v>259528</v>
      </c>
      <c r="E40" s="2">
        <f>'[3]EMIROM (2)'!M106</f>
        <v>255544</v>
      </c>
      <c r="F40" s="2">
        <f>'[3]EMIROM (2)'!N106</f>
        <v>254062</v>
      </c>
      <c r="G40" s="2">
        <f>'[3]EMIROM (2)'!O106</f>
        <v>255054</v>
      </c>
      <c r="H40" s="2">
        <f>'[3]EMIROM (2)'!P106</f>
        <v>253607</v>
      </c>
      <c r="I40" s="2">
        <f>'[3]EMIROM (2)'!Q106</f>
        <v>250791</v>
      </c>
      <c r="J40" s="2">
        <f>'[3]EMIROM (2)'!R106</f>
        <v>252746</v>
      </c>
      <c r="K40" s="2">
        <f>'[3]EMIROM (2)'!S106</f>
        <v>258009</v>
      </c>
      <c r="L40" s="2">
        <f>'[3]EMIROM (2)'!T106</f>
        <v>260728</v>
      </c>
      <c r="M40" s="2">
        <f>'[3]EMIROM (2)'!U106</f>
        <v>263318</v>
      </c>
      <c r="N40" s="2">
        <f>'[3]EMIROM (2)'!V106</f>
        <v>265317</v>
      </c>
      <c r="O40" s="2">
        <f>'[3]EMIROM (2)'!W106</f>
        <v>262254</v>
      </c>
      <c r="P40" s="2">
        <f>'[3]EMIROM (2)'!X106</f>
        <v>254747</v>
      </c>
      <c r="Q40" s="2">
        <f>'[3]EMIROM (2)'!Y106</f>
        <v>247491</v>
      </c>
      <c r="R40" s="2">
        <f>'[3]EMIROM (2)'!Z106</f>
        <v>235116</v>
      </c>
      <c r="S40" s="2">
        <f>'[3]EMIROM (2)'!AA106</f>
        <v>244736</v>
      </c>
      <c r="T40" s="2">
        <f>'[3]EMIROM (2)'!AB106</f>
        <v>254199</v>
      </c>
      <c r="U40" s="2">
        <f>'[3]EMIROM (2)'!AC106</f>
        <v>264331</v>
      </c>
      <c r="V40" s="2">
        <f>'[3]EMIROM (2)'!AD106</f>
        <v>271155</v>
      </c>
      <c r="W40" s="2">
        <f>'[3]EMIROM (2)'!AE106</f>
        <v>282008</v>
      </c>
      <c r="X40" s="2">
        <f>'[3]EMIROM (2)'!AF106</f>
        <v>271352</v>
      </c>
      <c r="Y40" s="2">
        <f>'[3]EMIROM (2)'!AG106</f>
        <v>265633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</row>
    <row r="41" spans="1:53" ht="22" thickTop="1" thickBot="1">
      <c r="A41" s="1" t="s">
        <v>12</v>
      </c>
      <c r="B41" s="2">
        <f>'[3]EMIROM (2)'!J107</f>
        <v>253754</v>
      </c>
      <c r="C41" s="2">
        <f>'[3]EMIROM (2)'!K107</f>
        <v>253515</v>
      </c>
      <c r="D41" s="2">
        <f>'[3]EMIROM (2)'!L107</f>
        <v>251399</v>
      </c>
      <c r="E41" s="2">
        <f>'[3]EMIROM (2)'!M107</f>
        <v>250084</v>
      </c>
      <c r="F41" s="2">
        <f>'[3]EMIROM (2)'!N107</f>
        <v>247595</v>
      </c>
      <c r="G41" s="2">
        <f>'[3]EMIROM (2)'!O107</f>
        <v>245594</v>
      </c>
      <c r="H41" s="2">
        <f>'[3]EMIROM (2)'!P107</f>
        <v>244863</v>
      </c>
      <c r="I41" s="2">
        <f>'[3]EMIROM (2)'!Q107</f>
        <v>244070</v>
      </c>
      <c r="J41" s="2">
        <f>'[3]EMIROM (2)'!R107</f>
        <v>241071</v>
      </c>
      <c r="K41" s="2">
        <f>'[3]EMIROM (2)'!S107</f>
        <v>239982</v>
      </c>
      <c r="L41" s="2">
        <f>'[3]EMIROM (2)'!T107</f>
        <v>241584</v>
      </c>
      <c r="M41" s="2">
        <f>'[3]EMIROM (2)'!U107</f>
        <v>240803</v>
      </c>
      <c r="N41" s="2">
        <f>'[3]EMIROM (2)'!V107</f>
        <v>239589</v>
      </c>
      <c r="O41" s="2">
        <f>'[3]EMIROM (2)'!W107</f>
        <v>242379</v>
      </c>
      <c r="P41" s="2">
        <f>'[3]EMIROM (2)'!X107</f>
        <v>248244</v>
      </c>
      <c r="Q41" s="2">
        <f>'[3]EMIROM (2)'!Y107</f>
        <v>251707</v>
      </c>
      <c r="R41" s="2">
        <f>'[3]EMIROM (2)'!Z107</f>
        <v>254650</v>
      </c>
      <c r="S41" s="2">
        <f>'[3]EMIROM (2)'!AA107</f>
        <v>256032</v>
      </c>
      <c r="T41" s="2">
        <f>'[3]EMIROM (2)'!AB107</f>
        <v>252558</v>
      </c>
      <c r="U41" s="2">
        <f>'[3]EMIROM (2)'!AC107</f>
        <v>245674</v>
      </c>
      <c r="V41" s="2">
        <f>'[3]EMIROM (2)'!AD107</f>
        <v>239320</v>
      </c>
      <c r="W41" s="2">
        <f>'[3]EMIROM (2)'!AE107</f>
        <v>227300</v>
      </c>
      <c r="X41" s="2">
        <f>'[3]EMIROM (2)'!AF107</f>
        <v>234976</v>
      </c>
      <c r="Y41" s="2">
        <f>'[3]EMIROM (2)'!AG107</f>
        <v>245558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</row>
    <row r="42" spans="1:53" ht="22" thickTop="1" thickBot="1">
      <c r="A42" s="1" t="s">
        <v>13</v>
      </c>
      <c r="B42" s="2">
        <f>'[3]EMIROM (2)'!J108</f>
        <v>147783</v>
      </c>
      <c r="C42" s="2">
        <f>'[3]EMIROM (2)'!K108</f>
        <v>155629</v>
      </c>
      <c r="D42" s="2">
        <f>'[3]EMIROM (2)'!L108</f>
        <v>171625</v>
      </c>
      <c r="E42" s="2">
        <f>'[3]EMIROM (2)'!M108</f>
        <v>193883</v>
      </c>
      <c r="F42" s="2">
        <f>'[3]EMIROM (2)'!N108</f>
        <v>216357</v>
      </c>
      <c r="G42" s="2">
        <f>'[3]EMIROM (2)'!O108</f>
        <v>229846</v>
      </c>
      <c r="H42" s="2">
        <f>'[3]EMIROM (2)'!P108</f>
        <v>230000</v>
      </c>
      <c r="I42" s="2">
        <f>'[3]EMIROM (2)'!Q108</f>
        <v>227537</v>
      </c>
      <c r="J42" s="2">
        <f>'[3]EMIROM (2)'!R108</f>
        <v>226598</v>
      </c>
      <c r="K42" s="2">
        <f>'[3]EMIROM (2)'!S108</f>
        <v>224609</v>
      </c>
      <c r="L42" s="2">
        <f>'[3]EMIROM (2)'!T108</f>
        <v>223312</v>
      </c>
      <c r="M42" s="2">
        <f>'[3]EMIROM (2)'!U108</f>
        <v>223568</v>
      </c>
      <c r="N42" s="2">
        <f>'[3]EMIROM (2)'!V108</f>
        <v>224846</v>
      </c>
      <c r="O42" s="2">
        <f>'[3]EMIROM (2)'!W108</f>
        <v>223305</v>
      </c>
      <c r="P42" s="2">
        <f>'[3]EMIROM (2)'!X108</f>
        <v>223137</v>
      </c>
      <c r="Q42" s="2">
        <f>'[3]EMIROM (2)'!Y108</f>
        <v>225314</v>
      </c>
      <c r="R42" s="2">
        <f>'[3]EMIROM (2)'!Z108</f>
        <v>225302</v>
      </c>
      <c r="S42" s="2">
        <f>'[3]EMIROM (2)'!AA108</f>
        <v>224100</v>
      </c>
      <c r="T42" s="2">
        <f>'[3]EMIROM (2)'!AB108</f>
        <v>227337</v>
      </c>
      <c r="U42" s="2">
        <f>'[3]EMIROM (2)'!AC108</f>
        <v>233530</v>
      </c>
      <c r="V42" s="2">
        <f>'[3]EMIROM (2)'!AD108</f>
        <v>236885</v>
      </c>
      <c r="W42" s="2">
        <f>'[3]EMIROM (2)'!AE108</f>
        <v>240002</v>
      </c>
      <c r="X42" s="2">
        <f>'[3]EMIROM (2)'!AF108</f>
        <v>239217</v>
      </c>
      <c r="Y42" s="2">
        <f>'[3]EMIROM (2)'!AG108</f>
        <v>236948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</row>
    <row r="43" spans="1:53" ht="22" thickTop="1" thickBot="1">
      <c r="A43" s="1" t="s">
        <v>14</v>
      </c>
      <c r="B43" s="2">
        <f>'[3]EMIROM (2)'!J109</f>
        <v>172260</v>
      </c>
      <c r="C43" s="2">
        <f>'[3]EMIROM (2)'!K109</f>
        <v>172988</v>
      </c>
      <c r="D43" s="2">
        <f>'[3]EMIROM (2)'!L109</f>
        <v>165321</v>
      </c>
      <c r="E43" s="2">
        <f>'[3]EMIROM (2)'!M109</f>
        <v>148753</v>
      </c>
      <c r="F43" s="2">
        <f>'[3]EMIROM (2)'!N109</f>
        <v>132732</v>
      </c>
      <c r="G43" s="2">
        <f>'[3]EMIROM (2)'!O109</f>
        <v>124513</v>
      </c>
      <c r="H43" s="2">
        <f>'[3]EMIROM (2)'!P109</f>
        <v>132592</v>
      </c>
      <c r="I43" s="2">
        <f>'[3]EMIROM (2)'!Q109</f>
        <v>147281</v>
      </c>
      <c r="J43" s="2">
        <f>'[3]EMIROM (2)'!R109</f>
        <v>166534</v>
      </c>
      <c r="K43" s="2">
        <f>'[3]EMIROM (2)'!S109</f>
        <v>185498</v>
      </c>
      <c r="L43" s="2">
        <f>'[3]EMIROM (2)'!T109</f>
        <v>197183</v>
      </c>
      <c r="M43" s="2">
        <f>'[3]EMIROM (2)'!U109</f>
        <v>197646</v>
      </c>
      <c r="N43" s="2">
        <f>'[3]EMIROM (2)'!V109</f>
        <v>196993</v>
      </c>
      <c r="O43" s="2">
        <f>'[3]EMIROM (2)'!W109</f>
        <v>197084</v>
      </c>
      <c r="P43" s="2">
        <f>'[3]EMIROM (2)'!X109</f>
        <v>196416</v>
      </c>
      <c r="Q43" s="2">
        <f>'[3]EMIROM (2)'!Y109</f>
        <v>196426</v>
      </c>
      <c r="R43" s="2">
        <f>'[3]EMIROM (2)'!Z109</f>
        <v>197691</v>
      </c>
      <c r="S43" s="2">
        <f>'[3]EMIROM (2)'!AA109</f>
        <v>198790</v>
      </c>
      <c r="T43" s="2">
        <f>'[3]EMIROM (2)'!AB109</f>
        <v>197596</v>
      </c>
      <c r="U43" s="2">
        <f>'[3]EMIROM (2)'!AC109</f>
        <v>198238</v>
      </c>
      <c r="V43" s="2">
        <f>'[3]EMIROM (2)'!AD109</f>
        <v>200801</v>
      </c>
      <c r="W43" s="2">
        <f>'[3]EMIROM (2)'!AE109</f>
        <v>201583</v>
      </c>
      <c r="X43" s="2">
        <f>'[3]EMIROM (2)'!AF109</f>
        <v>198960</v>
      </c>
      <c r="Y43" s="2">
        <f>'[3]EMIROM (2)'!AG109</f>
        <v>203327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</row>
    <row r="44" spans="1:53" ht="22" thickTop="1" thickBot="1">
      <c r="A44" s="1" t="s">
        <v>15</v>
      </c>
      <c r="B44" s="2">
        <f>'[3]EMIROM (2)'!J110</f>
        <v>99219</v>
      </c>
      <c r="C44" s="2">
        <f>'[3]EMIROM (2)'!K110</f>
        <v>105946</v>
      </c>
      <c r="D44" s="2">
        <f>'[3]EMIROM (2)'!L110</f>
        <v>112434</v>
      </c>
      <c r="E44" s="2">
        <f>'[3]EMIROM (2)'!M110</f>
        <v>120107</v>
      </c>
      <c r="F44" s="2">
        <f>'[3]EMIROM (2)'!N110</f>
        <v>125236</v>
      </c>
      <c r="G44" s="2">
        <f>'[3]EMIROM (2)'!O110</f>
        <v>130004</v>
      </c>
      <c r="H44" s="2">
        <f>'[3]EMIROM (2)'!P110</f>
        <v>131111</v>
      </c>
      <c r="I44" s="2">
        <f>'[3]EMIROM (2)'!Q110</f>
        <v>125276</v>
      </c>
      <c r="J44" s="2">
        <f>'[3]EMIROM (2)'!R110</f>
        <v>112626</v>
      </c>
      <c r="K44" s="2">
        <f>'[3]EMIROM (2)'!S110</f>
        <v>100595</v>
      </c>
      <c r="L44" s="2">
        <f>'[3]EMIROM (2)'!T110</f>
        <v>95087</v>
      </c>
      <c r="M44" s="2">
        <f>'[3]EMIROM (2)'!U110</f>
        <v>103145</v>
      </c>
      <c r="N44" s="2">
        <f>'[3]EMIROM (2)'!V110</f>
        <v>116176</v>
      </c>
      <c r="O44" s="2">
        <f>'[3]EMIROM (2)'!W110</f>
        <v>132068</v>
      </c>
      <c r="P44" s="2">
        <f>'[3]EMIROM (2)'!X110</f>
        <v>146555</v>
      </c>
      <c r="Q44" s="2">
        <f>'[3]EMIROM (2)'!Y110</f>
        <v>156145</v>
      </c>
      <c r="R44" s="2">
        <f>'[3]EMIROM (2)'!Z110</f>
        <v>157908</v>
      </c>
      <c r="S44" s="2">
        <f>'[3]EMIROM (2)'!AA110</f>
        <v>157342</v>
      </c>
      <c r="T44" s="2">
        <f>'[3]EMIROM (2)'!AB110</f>
        <v>157947</v>
      </c>
      <c r="U44" s="2">
        <f>'[3]EMIROM (2)'!AC110</f>
        <v>158010</v>
      </c>
      <c r="V44" s="2">
        <f>'[3]EMIROM (2)'!AD110</f>
        <v>158090</v>
      </c>
      <c r="W44" s="2">
        <f>'[3]EMIROM (2)'!AE110</f>
        <v>159690</v>
      </c>
      <c r="X44" s="2">
        <f>'[3]EMIROM (2)'!AF110</f>
        <v>159744</v>
      </c>
      <c r="Y44" s="2">
        <f>'[3]EMIROM (2)'!AG110</f>
        <v>159751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</row>
    <row r="45" spans="1:53" ht="22" thickTop="1" thickBot="1">
      <c r="A45" s="1" t="s">
        <v>16</v>
      </c>
      <c r="B45" s="2">
        <f>'[3]EMIROM (2)'!J111</f>
        <v>60370</v>
      </c>
      <c r="C45" s="2">
        <f>'[3]EMIROM (2)'!K111</f>
        <v>63823</v>
      </c>
      <c r="D45" s="2">
        <f>'[3]EMIROM (2)'!L111</f>
        <v>67127</v>
      </c>
      <c r="E45" s="2">
        <f>'[3]EMIROM (2)'!M111</f>
        <v>71983</v>
      </c>
      <c r="F45" s="2">
        <f>'[3]EMIROM (2)'!N111</f>
        <v>77474</v>
      </c>
      <c r="G45" s="2">
        <f>'[3]EMIROM (2)'!O111</f>
        <v>82687</v>
      </c>
      <c r="H45" s="2">
        <f>'[3]EMIROM (2)'!P111</f>
        <v>89589</v>
      </c>
      <c r="I45" s="2">
        <f>'[3]EMIROM (2)'!Q111</f>
        <v>96583</v>
      </c>
      <c r="J45" s="2">
        <f>'[3]EMIROM (2)'!R111</f>
        <v>103524</v>
      </c>
      <c r="K45" s="2">
        <f>'[3]EMIROM (2)'!S111</f>
        <v>109436</v>
      </c>
      <c r="L45" s="2">
        <f>'[3]EMIROM (2)'!T111</f>
        <v>114714</v>
      </c>
      <c r="M45" s="2">
        <f>'[3]EMIROM (2)'!U111</f>
        <v>118961</v>
      </c>
      <c r="N45" s="2">
        <f>'[3]EMIROM (2)'!V111</f>
        <v>119341</v>
      </c>
      <c r="O45" s="2">
        <f>'[3]EMIROM (2)'!W111</f>
        <v>113904</v>
      </c>
      <c r="P45" s="2">
        <f>'[3]EMIROM (2)'!X111</f>
        <v>107455</v>
      </c>
      <c r="Q45" s="2">
        <f>'[3]EMIROM (2)'!Y111</f>
        <v>107880</v>
      </c>
      <c r="R45" s="2">
        <f>'[3]EMIROM (2)'!Z111</f>
        <v>115733</v>
      </c>
      <c r="S45" s="2">
        <f>'[3]EMIROM (2)'!AA111</f>
        <v>124796</v>
      </c>
      <c r="T45" s="2">
        <f>'[3]EMIROM (2)'!AB111</f>
        <v>132730</v>
      </c>
      <c r="U45" s="2">
        <f>'[3]EMIROM (2)'!AC111</f>
        <v>139511</v>
      </c>
      <c r="V45" s="2">
        <f>'[3]EMIROM (2)'!AD111</f>
        <v>145767</v>
      </c>
      <c r="W45" s="2">
        <f>'[3]EMIROM (2)'!AE111</f>
        <v>152794</v>
      </c>
      <c r="X45" s="2">
        <f>'[3]EMIROM (2)'!AF111</f>
        <v>157383</v>
      </c>
      <c r="Y45" s="2">
        <f>'[3]EMIROM (2)'!AG111</f>
        <v>161868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</row>
    <row r="46" spans="1:53" ht="16" thickTop="1" thickBot="1">
      <c r="A46" s="22"/>
      <c r="B46" s="9">
        <f t="shared" ref="B46:F46" si="0">SUM(B28:B45)</f>
        <v>3901389</v>
      </c>
      <c r="C46" s="9">
        <f t="shared" si="0"/>
        <v>3905465</v>
      </c>
      <c r="D46" s="9">
        <f t="shared" si="0"/>
        <v>3908454</v>
      </c>
      <c r="E46" s="9">
        <f t="shared" si="0"/>
        <v>3901473</v>
      </c>
      <c r="F46" s="9">
        <f t="shared" si="0"/>
        <v>3899055</v>
      </c>
      <c r="G46" s="9">
        <f>SUM(G28:G45)</f>
        <v>3894993</v>
      </c>
      <c r="H46" s="9">
        <f t="shared" ref="H46:V46" si="1">SUM(H28:H45)</f>
        <v>3897091</v>
      </c>
      <c r="I46" s="9">
        <f t="shared" si="1"/>
        <v>3906032</v>
      </c>
      <c r="J46" s="9">
        <f t="shared" si="1"/>
        <v>3915224</v>
      </c>
      <c r="K46" s="9">
        <f t="shared" si="1"/>
        <v>3927096</v>
      </c>
      <c r="L46" s="9">
        <f t="shared" si="1"/>
        <v>3945406</v>
      </c>
      <c r="M46" s="9">
        <f t="shared" si="1"/>
        <v>3966295</v>
      </c>
      <c r="N46" s="9">
        <f t="shared" si="1"/>
        <v>4002620</v>
      </c>
      <c r="O46" s="9">
        <f t="shared" si="1"/>
        <v>4029942</v>
      </c>
      <c r="P46" s="9">
        <f t="shared" si="1"/>
        <v>4072274</v>
      </c>
      <c r="Q46" s="9">
        <f t="shared" si="1"/>
        <v>4117455</v>
      </c>
      <c r="R46" s="9">
        <f t="shared" si="1"/>
        <v>4146766</v>
      </c>
      <c r="S46" s="9">
        <f t="shared" si="1"/>
        <v>4175075</v>
      </c>
      <c r="T46" s="9">
        <f t="shared" si="1"/>
        <v>4222551</v>
      </c>
      <c r="U46" s="9">
        <f t="shared" si="1"/>
        <v>4277139</v>
      </c>
      <c r="V46" s="9">
        <f t="shared" si="1"/>
        <v>4306684</v>
      </c>
      <c r="W46" s="9">
        <f>SUM(W28:W45)</f>
        <v>4331343</v>
      </c>
      <c r="X46" s="9">
        <f t="shared" ref="X46" si="2">SUM(X28:X45)</f>
        <v>4341240</v>
      </c>
      <c r="Y46" s="9">
        <f t="shared" ref="Y46" si="3">SUM(Y28:Y45)</f>
        <v>4377487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</row>
    <row r="47" spans="1:53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</row>
    <row r="48" spans="1:53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</row>
    <row r="49" spans="1:53" ht="22" thickTop="1" thickBot="1">
      <c r="A49" s="21" t="s">
        <v>30</v>
      </c>
      <c r="B49" s="1">
        <f t="shared" ref="B49:F49" si="4">B27</f>
        <v>1990</v>
      </c>
      <c r="C49" s="1">
        <f t="shared" si="4"/>
        <v>1991</v>
      </c>
      <c r="D49" s="1">
        <f t="shared" si="4"/>
        <v>1992</v>
      </c>
      <c r="E49" s="1">
        <f t="shared" si="4"/>
        <v>1993</v>
      </c>
      <c r="F49" s="1">
        <f t="shared" si="4"/>
        <v>1994</v>
      </c>
      <c r="G49" s="1">
        <f>G27</f>
        <v>1995</v>
      </c>
      <c r="H49" s="1">
        <f t="shared" ref="H49:Y49" si="5">H27</f>
        <v>1996</v>
      </c>
      <c r="I49" s="1">
        <f t="shared" si="5"/>
        <v>1997</v>
      </c>
      <c r="J49" s="1">
        <f t="shared" si="5"/>
        <v>1998</v>
      </c>
      <c r="K49" s="1">
        <f t="shared" si="5"/>
        <v>1999</v>
      </c>
      <c r="L49" s="1">
        <f t="shared" si="5"/>
        <v>2000</v>
      </c>
      <c r="M49" s="1">
        <f t="shared" si="5"/>
        <v>2001</v>
      </c>
      <c r="N49" s="1">
        <f t="shared" si="5"/>
        <v>2002</v>
      </c>
      <c r="O49" s="1">
        <f t="shared" si="5"/>
        <v>2003</v>
      </c>
      <c r="P49" s="1">
        <f t="shared" si="5"/>
        <v>2004</v>
      </c>
      <c r="Q49" s="1">
        <f t="shared" si="5"/>
        <v>2005</v>
      </c>
      <c r="R49" s="1">
        <f t="shared" si="5"/>
        <v>2006</v>
      </c>
      <c r="S49" s="1">
        <f t="shared" si="5"/>
        <v>2007</v>
      </c>
      <c r="T49" s="1">
        <f t="shared" si="5"/>
        <v>2008</v>
      </c>
      <c r="U49" s="1">
        <f t="shared" si="5"/>
        <v>2009</v>
      </c>
      <c r="V49" s="1">
        <f t="shared" si="5"/>
        <v>2010</v>
      </c>
      <c r="W49" s="1">
        <f t="shared" si="5"/>
        <v>2011</v>
      </c>
      <c r="X49" s="1">
        <f t="shared" si="5"/>
        <v>2012</v>
      </c>
      <c r="Y49" s="1">
        <f t="shared" si="5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</row>
    <row r="50" spans="1:53" ht="22" thickTop="1" thickBot="1">
      <c r="A50" s="1" t="s">
        <v>17</v>
      </c>
      <c r="B50" s="10">
        <f t="shared" ref="B50:F65" si="6">B2*B28</f>
        <v>42454.608191166277</v>
      </c>
      <c r="C50" s="10">
        <f t="shared" si="6"/>
        <v>43391.316237520208</v>
      </c>
      <c r="D50" s="10">
        <f t="shared" si="6"/>
        <v>43960.329883653016</v>
      </c>
      <c r="E50" s="10">
        <f t="shared" si="6"/>
        <v>45413.889856104404</v>
      </c>
      <c r="F50" s="10">
        <f t="shared" si="6"/>
        <v>46458.002003507288</v>
      </c>
      <c r="G50" s="10">
        <f>G2*G28</f>
        <v>47325.047626144922</v>
      </c>
      <c r="H50" s="10">
        <f t="shared" ref="H50:Y64" si="7">H2*H28</f>
        <v>48194.6508175376</v>
      </c>
      <c r="I50" s="10">
        <f t="shared" si="7"/>
        <v>49598.845577957873</v>
      </c>
      <c r="J50" s="10">
        <f t="shared" si="7"/>
        <v>51015.022817575365</v>
      </c>
      <c r="K50" s="10">
        <f t="shared" si="7"/>
        <v>52733.305881731198</v>
      </c>
      <c r="L50" s="10">
        <f t="shared" si="7"/>
        <v>54964.90465178388</v>
      </c>
      <c r="M50" s="10">
        <f t="shared" si="7"/>
        <v>57588.522945888624</v>
      </c>
      <c r="N50" s="10">
        <f t="shared" si="7"/>
        <v>60151.077304707833</v>
      </c>
      <c r="O50" s="10">
        <f t="shared" si="7"/>
        <v>63180.042151426911</v>
      </c>
      <c r="P50" s="10">
        <f t="shared" si="7"/>
        <v>65976.52505084392</v>
      </c>
      <c r="Q50" s="10">
        <f t="shared" si="7"/>
        <v>69201.42721826653</v>
      </c>
      <c r="R50" s="10">
        <f t="shared" si="7"/>
        <v>71814.229028156231</v>
      </c>
      <c r="S50" s="10">
        <f t="shared" si="7"/>
        <v>74324.090150206393</v>
      </c>
      <c r="T50" s="10">
        <f t="shared" si="7"/>
        <v>77063.204086871701</v>
      </c>
      <c r="U50" s="10">
        <f t="shared" si="7"/>
        <v>80208.481810805592</v>
      </c>
      <c r="V50" s="10">
        <f t="shared" si="7"/>
        <v>82237.616916981162</v>
      </c>
      <c r="W50" s="10">
        <f t="shared" si="7"/>
        <v>82737.640999229436</v>
      </c>
      <c r="X50" s="10">
        <f t="shared" si="7"/>
        <v>82443.034397097683</v>
      </c>
      <c r="Y50" s="10">
        <f t="shared" si="7"/>
        <v>82294.116813280401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</row>
    <row r="51" spans="1:53" ht="22" thickTop="1" thickBot="1">
      <c r="A51" s="1" t="s">
        <v>0</v>
      </c>
      <c r="B51" s="10">
        <f t="shared" si="6"/>
        <v>28797.656274385292</v>
      </c>
      <c r="C51" s="10">
        <f t="shared" si="6"/>
        <v>28491.23013522166</v>
      </c>
      <c r="D51" s="10">
        <f t="shared" si="6"/>
        <v>27821.200879724242</v>
      </c>
      <c r="E51" s="10">
        <f t="shared" si="6"/>
        <v>27498.02525145897</v>
      </c>
      <c r="F51" s="10">
        <f t="shared" si="6"/>
        <v>27498.233418453488</v>
      </c>
      <c r="G51" s="10">
        <f t="shared" ref="G51:G66" si="8">G3*G29</f>
        <v>27804.735641435916</v>
      </c>
      <c r="H51" s="10">
        <f t="shared" si="7"/>
        <v>28438.710571189029</v>
      </c>
      <c r="I51" s="10">
        <f t="shared" si="7"/>
        <v>29502.47815749839</v>
      </c>
      <c r="J51" s="10">
        <f t="shared" si="7"/>
        <v>30745.599079306565</v>
      </c>
      <c r="K51" s="10">
        <f t="shared" si="7"/>
        <v>31726.180734734116</v>
      </c>
      <c r="L51" s="10">
        <f t="shared" si="7"/>
        <v>32568.888856916004</v>
      </c>
      <c r="M51" s="10">
        <f t="shared" si="7"/>
        <v>33231.216199948823</v>
      </c>
      <c r="N51" s="10">
        <f t="shared" si="7"/>
        <v>34075.693459869544</v>
      </c>
      <c r="O51" s="10">
        <f t="shared" si="7"/>
        <v>35143.445764141252</v>
      </c>
      <c r="P51" s="10">
        <f t="shared" si="7"/>
        <v>36402.145160993925</v>
      </c>
      <c r="Q51" s="10">
        <f t="shared" si="7"/>
        <v>37991.928784540207</v>
      </c>
      <c r="R51" s="10">
        <f t="shared" si="7"/>
        <v>39950.771126514745</v>
      </c>
      <c r="S51" s="10">
        <f t="shared" si="7"/>
        <v>41606.941433857544</v>
      </c>
      <c r="T51" s="10">
        <f t="shared" si="7"/>
        <v>43431.230209081885</v>
      </c>
      <c r="U51" s="10">
        <f t="shared" si="7"/>
        <v>45187.240500394764</v>
      </c>
      <c r="V51" s="10">
        <f t="shared" si="7"/>
        <v>46727.408182780142</v>
      </c>
      <c r="W51" s="10">
        <f t="shared" si="7"/>
        <v>47226.068379554687</v>
      </c>
      <c r="X51" s="10">
        <f t="shared" si="7"/>
        <v>47994.93853517258</v>
      </c>
      <c r="Y51" s="10">
        <f t="shared" si="7"/>
        <v>49153.89361319341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</row>
    <row r="52" spans="1:53" ht="22" thickTop="1" thickBot="1">
      <c r="A52" s="1" t="s">
        <v>1</v>
      </c>
      <c r="B52" s="10">
        <f t="shared" si="6"/>
        <v>44168.116896989901</v>
      </c>
      <c r="C52" s="10">
        <f t="shared" si="6"/>
        <v>41100.668567620603</v>
      </c>
      <c r="D52" s="10">
        <f t="shared" si="6"/>
        <v>38408.241886023286</v>
      </c>
      <c r="E52" s="10">
        <f t="shared" si="6"/>
        <v>36441.04100914517</v>
      </c>
      <c r="F52" s="10">
        <f t="shared" si="6"/>
        <v>34901.183488226241</v>
      </c>
      <c r="G52" s="10">
        <f t="shared" si="8"/>
        <v>33880.203225337857</v>
      </c>
      <c r="H52" s="10">
        <f t="shared" si="7"/>
        <v>33416.49546918003</v>
      </c>
      <c r="I52" s="10">
        <f t="shared" si="7"/>
        <v>32980.293119890026</v>
      </c>
      <c r="J52" s="10">
        <f t="shared" si="7"/>
        <v>32612.170717770852</v>
      </c>
      <c r="K52" s="10">
        <f t="shared" si="7"/>
        <v>32701.789052752785</v>
      </c>
      <c r="L52" s="10">
        <f t="shared" si="7"/>
        <v>33184.695382810816</v>
      </c>
      <c r="M52" s="10">
        <f t="shared" si="7"/>
        <v>33976.459560761672</v>
      </c>
      <c r="N52" s="10">
        <f t="shared" si="7"/>
        <v>35281.642940781421</v>
      </c>
      <c r="O52" s="10">
        <f t="shared" si="7"/>
        <v>36482.835279615931</v>
      </c>
      <c r="P52" s="10">
        <f t="shared" si="7"/>
        <v>37302.329378298171</v>
      </c>
      <c r="Q52" s="10">
        <f t="shared" si="7"/>
        <v>38128.384142431634</v>
      </c>
      <c r="R52" s="10">
        <f t="shared" si="7"/>
        <v>38756.862463925303</v>
      </c>
      <c r="S52" s="10">
        <f t="shared" si="7"/>
        <v>39482.075686385258</v>
      </c>
      <c r="T52" s="10">
        <f t="shared" si="7"/>
        <v>40552.552332067746</v>
      </c>
      <c r="U52" s="10">
        <f t="shared" si="7"/>
        <v>41990.38843570109</v>
      </c>
      <c r="V52" s="10">
        <f t="shared" si="7"/>
        <v>43294.759123801108</v>
      </c>
      <c r="W52" s="10">
        <f t="shared" si="7"/>
        <v>44540.672679486073</v>
      </c>
      <c r="X52" s="10">
        <f t="shared" si="7"/>
        <v>45296.769273413185</v>
      </c>
      <c r="Y52" s="10">
        <f t="shared" si="7"/>
        <v>46257.734145226983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</row>
    <row r="53" spans="1:53" ht="22" thickTop="1" thickBot="1">
      <c r="A53" s="1" t="s">
        <v>2</v>
      </c>
      <c r="B53" s="10">
        <f t="shared" si="6"/>
        <v>61749.00625768405</v>
      </c>
      <c r="C53" s="10">
        <f t="shared" si="6"/>
        <v>60530.953005210758</v>
      </c>
      <c r="D53" s="10">
        <f t="shared" si="6"/>
        <v>58159.751961645386</v>
      </c>
      <c r="E53" s="10">
        <f t="shared" si="6"/>
        <v>55346.173259875519</v>
      </c>
      <c r="F53" s="10">
        <f t="shared" si="6"/>
        <v>52366.868392761113</v>
      </c>
      <c r="G53" s="10">
        <f t="shared" si="8"/>
        <v>48734.92136623065</v>
      </c>
      <c r="H53" s="10">
        <f t="shared" si="7"/>
        <v>45556.093532310639</v>
      </c>
      <c r="I53" s="10">
        <f t="shared" si="7"/>
        <v>43138.441712765038</v>
      </c>
      <c r="J53" s="10">
        <f t="shared" si="7"/>
        <v>41332.212491219223</v>
      </c>
      <c r="K53" s="10">
        <f t="shared" si="7"/>
        <v>39946.370211494541</v>
      </c>
      <c r="L53" s="10">
        <f t="shared" si="7"/>
        <v>39093.53802637718</v>
      </c>
      <c r="M53" s="10">
        <f t="shared" si="7"/>
        <v>38730.939172457387</v>
      </c>
      <c r="N53" s="10">
        <f t="shared" si="7"/>
        <v>38439.483687208638</v>
      </c>
      <c r="O53" s="10">
        <f t="shared" si="7"/>
        <v>37854.115252934731</v>
      </c>
      <c r="P53" s="10">
        <f t="shared" si="7"/>
        <v>37875.964432795314</v>
      </c>
      <c r="Q53" s="10">
        <f t="shared" si="7"/>
        <v>38444.482174676967</v>
      </c>
      <c r="R53" s="10">
        <f t="shared" si="7"/>
        <v>39454.333293747448</v>
      </c>
      <c r="S53" s="10">
        <f t="shared" si="7"/>
        <v>40821.722003179086</v>
      </c>
      <c r="T53" s="10">
        <f t="shared" si="7"/>
        <v>42369.920358400756</v>
      </c>
      <c r="U53" s="10">
        <f t="shared" si="7"/>
        <v>43660.496539840504</v>
      </c>
      <c r="V53" s="10">
        <f t="shared" si="7"/>
        <v>44621.884041986312</v>
      </c>
      <c r="W53" s="10">
        <f t="shared" si="7"/>
        <v>44895.477626756852</v>
      </c>
      <c r="X53" s="10">
        <f t="shared" si="7"/>
        <v>45006.91321605946</v>
      </c>
      <c r="Y53" s="10">
        <f t="shared" si="7"/>
        <v>45582.791847673856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</row>
    <row r="54" spans="1:53" ht="22" thickTop="1" thickBot="1">
      <c r="A54" s="1" t="s">
        <v>3</v>
      </c>
      <c r="B54" s="10">
        <f t="shared" si="6"/>
        <v>72560.750659166035</v>
      </c>
      <c r="C54" s="10">
        <f t="shared" si="6"/>
        <v>72180.468149058361</v>
      </c>
      <c r="D54" s="10">
        <f t="shared" si="6"/>
        <v>72207.669297286076</v>
      </c>
      <c r="E54" s="10">
        <f t="shared" si="6"/>
        <v>71441.420096674206</v>
      </c>
      <c r="F54" s="10">
        <f t="shared" si="6"/>
        <v>70864.546771822468</v>
      </c>
      <c r="G54" s="10">
        <f t="shared" si="8"/>
        <v>69956.163846883443</v>
      </c>
      <c r="H54" s="10">
        <f t="shared" si="7"/>
        <v>68757.70584420317</v>
      </c>
      <c r="I54" s="10">
        <f t="shared" si="7"/>
        <v>66615.73525573079</v>
      </c>
      <c r="J54" s="10">
        <f t="shared" si="7"/>
        <v>64087.107067781733</v>
      </c>
      <c r="K54" s="10">
        <f t="shared" si="7"/>
        <v>61344.408753328004</v>
      </c>
      <c r="L54" s="10">
        <f t="shared" si="7"/>
        <v>58129.089922381165</v>
      </c>
      <c r="M54" s="10">
        <f t="shared" si="7"/>
        <v>55188.50649878956</v>
      </c>
      <c r="N54" s="10">
        <f t="shared" si="7"/>
        <v>52809.189299531325</v>
      </c>
      <c r="O54" s="10">
        <f t="shared" si="7"/>
        <v>50724.799827806441</v>
      </c>
      <c r="P54" s="10">
        <f t="shared" si="7"/>
        <v>49532.959147369002</v>
      </c>
      <c r="Q54" s="10">
        <f t="shared" si="7"/>
        <v>48669.566442506955</v>
      </c>
      <c r="R54" s="10">
        <f t="shared" si="7"/>
        <v>47762.698100569563</v>
      </c>
      <c r="S54" s="10">
        <f t="shared" si="7"/>
        <v>47041.442332371153</v>
      </c>
      <c r="T54" s="10">
        <f t="shared" si="7"/>
        <v>47394.059117552628</v>
      </c>
      <c r="U54" s="10">
        <f t="shared" si="7"/>
        <v>48739.586634570842</v>
      </c>
      <c r="V54" s="10">
        <f t="shared" si="7"/>
        <v>49482.035126388459</v>
      </c>
      <c r="W54" s="10">
        <f t="shared" si="7"/>
        <v>50406.598748089229</v>
      </c>
      <c r="X54" s="10">
        <f t="shared" si="7"/>
        <v>51559.600278120262</v>
      </c>
      <c r="Y54" s="10">
        <f t="shared" si="7"/>
        <v>52223.012795880371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</row>
    <row r="55" spans="1:53" ht="22" thickTop="1" thickBot="1">
      <c r="A55" s="1" t="s">
        <v>4</v>
      </c>
      <c r="B55" s="10">
        <f t="shared" si="6"/>
        <v>79691.550079641456</v>
      </c>
      <c r="C55" s="10">
        <f t="shared" si="6"/>
        <v>81856.329552716154</v>
      </c>
      <c r="D55" s="10">
        <f t="shared" si="6"/>
        <v>83874.19489495561</v>
      </c>
      <c r="E55" s="10">
        <f t="shared" si="6"/>
        <v>84175.080164517625</v>
      </c>
      <c r="F55" s="10">
        <f t="shared" si="6"/>
        <v>84277.638230070821</v>
      </c>
      <c r="G55" s="10">
        <f t="shared" si="8"/>
        <v>83438.061679116276</v>
      </c>
      <c r="H55" s="10">
        <f t="shared" si="7"/>
        <v>83071.436236294074</v>
      </c>
      <c r="I55" s="10">
        <f t="shared" si="7"/>
        <v>83250.4657698433</v>
      </c>
      <c r="J55" s="10">
        <f t="shared" si="7"/>
        <v>83675.892841695037</v>
      </c>
      <c r="K55" s="10">
        <f t="shared" si="7"/>
        <v>84031.93789102677</v>
      </c>
      <c r="L55" s="10">
        <f t="shared" si="7"/>
        <v>84338.160089652767</v>
      </c>
      <c r="M55" s="10">
        <f t="shared" si="7"/>
        <v>84127.947590590702</v>
      </c>
      <c r="N55" s="10">
        <f t="shared" si="7"/>
        <v>82715.845394558215</v>
      </c>
      <c r="O55" s="10">
        <f t="shared" si="7"/>
        <v>80355.533265261067</v>
      </c>
      <c r="P55" s="10">
        <f t="shared" si="7"/>
        <v>78992.54238052899</v>
      </c>
      <c r="Q55" s="10">
        <f t="shared" si="7"/>
        <v>76180.29864865233</v>
      </c>
      <c r="R55" s="10">
        <f t="shared" si="7"/>
        <v>72633.150740195109</v>
      </c>
      <c r="S55" s="10">
        <f t="shared" si="7"/>
        <v>69413.284774640764</v>
      </c>
      <c r="T55" s="10">
        <f t="shared" si="7"/>
        <v>67943.573537239456</v>
      </c>
      <c r="U55" s="10">
        <f t="shared" si="7"/>
        <v>67117.23495363754</v>
      </c>
      <c r="V55" s="10">
        <f t="shared" si="7"/>
        <v>65770.830439386627</v>
      </c>
      <c r="W55" s="10">
        <f t="shared" si="7"/>
        <v>64950.83899795769</v>
      </c>
      <c r="X55" s="10">
        <f t="shared" si="7"/>
        <v>64501.32022668326</v>
      </c>
      <c r="Y55" s="10">
        <f t="shared" si="7"/>
        <v>63176.626886782957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</row>
    <row r="56" spans="1:53" ht="22" thickTop="1" thickBot="1">
      <c r="A56" s="1" t="s">
        <v>5</v>
      </c>
      <c r="B56" s="10">
        <f t="shared" si="6"/>
        <v>79387.992900990372</v>
      </c>
      <c r="C56" s="10">
        <f t="shared" si="6"/>
        <v>80896.527001580209</v>
      </c>
      <c r="D56" s="10">
        <f t="shared" si="6"/>
        <v>82719.396736695489</v>
      </c>
      <c r="E56" s="10">
        <f t="shared" si="6"/>
        <v>84047.429329261955</v>
      </c>
      <c r="F56" s="10">
        <f t="shared" si="6"/>
        <v>86429.373730571184</v>
      </c>
      <c r="G56" s="10">
        <f t="shared" si="8"/>
        <v>89177.127641941799</v>
      </c>
      <c r="H56" s="10">
        <f t="shared" si="7"/>
        <v>91468.312792587589</v>
      </c>
      <c r="I56" s="10">
        <f t="shared" si="7"/>
        <v>93582.831876110242</v>
      </c>
      <c r="J56" s="10">
        <f t="shared" si="7"/>
        <v>95059.146912151366</v>
      </c>
      <c r="K56" s="10">
        <f t="shared" si="7"/>
        <v>96197.762820456701</v>
      </c>
      <c r="L56" s="10">
        <f t="shared" si="7"/>
        <v>96743.166681251401</v>
      </c>
      <c r="M56" s="10">
        <f t="shared" si="7"/>
        <v>97439.719047279737</v>
      </c>
      <c r="N56" s="10">
        <f t="shared" si="7"/>
        <v>98838.727650463887</v>
      </c>
      <c r="O56" s="10">
        <f t="shared" si="7"/>
        <v>100483.98081175769</v>
      </c>
      <c r="P56" s="10">
        <f t="shared" si="7"/>
        <v>102796.61277552505</v>
      </c>
      <c r="Q56" s="10">
        <f t="shared" si="7"/>
        <v>104587.45338218224</v>
      </c>
      <c r="R56" s="10">
        <f t="shared" si="7"/>
        <v>104920.69083006729</v>
      </c>
      <c r="S56" s="10">
        <f t="shared" si="7"/>
        <v>103703.62054788061</v>
      </c>
      <c r="T56" s="10">
        <f t="shared" si="7"/>
        <v>102657.78224487252</v>
      </c>
      <c r="U56" s="10">
        <f t="shared" si="7"/>
        <v>101290.58539993774</v>
      </c>
      <c r="V56" s="10">
        <f t="shared" si="7"/>
        <v>97312.949624070083</v>
      </c>
      <c r="W56" s="10">
        <f t="shared" si="7"/>
        <v>92545.10654908212</v>
      </c>
      <c r="X56" s="10">
        <f t="shared" si="7"/>
        <v>89352.910960885521</v>
      </c>
      <c r="Y56" s="10">
        <f t="shared" si="7"/>
        <v>86723.585735708344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</row>
    <row r="57" spans="1:53" ht="22" thickTop="1" thickBot="1">
      <c r="A57" s="1" t="s">
        <v>6</v>
      </c>
      <c r="B57" s="10">
        <f t="shared" si="6"/>
        <v>84252.052096084517</v>
      </c>
      <c r="C57" s="10">
        <f t="shared" si="6"/>
        <v>83696.093427848886</v>
      </c>
      <c r="D57" s="10">
        <f t="shared" si="6"/>
        <v>84842.639854512105</v>
      </c>
      <c r="E57" s="10">
        <f t="shared" si="6"/>
        <v>85707.847872726008</v>
      </c>
      <c r="F57" s="10">
        <f t="shared" si="6"/>
        <v>86670.469742373214</v>
      </c>
      <c r="G57" s="10">
        <f t="shared" si="8"/>
        <v>87893.798286812802</v>
      </c>
      <c r="H57" s="10">
        <f t="shared" si="7"/>
        <v>89377.579105299519</v>
      </c>
      <c r="I57" s="10">
        <f t="shared" si="7"/>
        <v>91206.114140780686</v>
      </c>
      <c r="J57" s="10">
        <f t="shared" si="7"/>
        <v>93267.915094245953</v>
      </c>
      <c r="K57" s="10">
        <f t="shared" si="7"/>
        <v>96218.338101424277</v>
      </c>
      <c r="L57" s="10">
        <f t="shared" si="7"/>
        <v>99963.636440047805</v>
      </c>
      <c r="M57" s="10">
        <f t="shared" si="7"/>
        <v>102972.04369799854</v>
      </c>
      <c r="N57" s="10">
        <f t="shared" si="7"/>
        <v>106199.90386340545</v>
      </c>
      <c r="O57" s="10">
        <f t="shared" si="7"/>
        <v>108519.87327977047</v>
      </c>
      <c r="P57" s="10">
        <f t="shared" si="7"/>
        <v>111289.39760826182</v>
      </c>
      <c r="Q57" s="10">
        <f t="shared" si="7"/>
        <v>112857.77424877009</v>
      </c>
      <c r="R57" s="10">
        <f t="shared" si="7"/>
        <v>113780.48013027878</v>
      </c>
      <c r="S57" s="10">
        <f t="shared" si="7"/>
        <v>114711.57923267226</v>
      </c>
      <c r="T57" s="10">
        <f t="shared" si="7"/>
        <v>116678.65549569574</v>
      </c>
      <c r="U57" s="10">
        <f t="shared" si="7"/>
        <v>118010.18501539041</v>
      </c>
      <c r="V57" s="10">
        <f t="shared" si="7"/>
        <v>118234.56893255655</v>
      </c>
      <c r="W57" s="10">
        <f t="shared" si="7"/>
        <v>117372.29450874889</v>
      </c>
      <c r="X57" s="10">
        <f t="shared" si="7"/>
        <v>115097.02174451627</v>
      </c>
      <c r="Y57" s="10">
        <f t="shared" si="7"/>
        <v>113187.9112976045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</row>
    <row r="58" spans="1:53" ht="22" thickTop="1" thickBot="1">
      <c r="A58" s="1" t="s">
        <v>7</v>
      </c>
      <c r="B58" s="10">
        <f t="shared" si="6"/>
        <v>107517.58701061821</v>
      </c>
      <c r="C58" s="10">
        <f t="shared" si="6"/>
        <v>110016.96826107033</v>
      </c>
      <c r="D58" s="10">
        <f t="shared" si="6"/>
        <v>104940.59589423337</v>
      </c>
      <c r="E58" s="10">
        <f t="shared" si="6"/>
        <v>100499.95119176093</v>
      </c>
      <c r="F58" s="10">
        <f t="shared" si="6"/>
        <v>96469.291466265349</v>
      </c>
      <c r="G58" s="10">
        <f t="shared" si="8"/>
        <v>94643.211386969415</v>
      </c>
      <c r="H58" s="10">
        <f t="shared" si="7"/>
        <v>93696.819776264543</v>
      </c>
      <c r="I58" s="10">
        <f t="shared" si="7"/>
        <v>94638.411997539588</v>
      </c>
      <c r="J58" s="10">
        <f t="shared" si="7"/>
        <v>95693.727886731227</v>
      </c>
      <c r="K58" s="10">
        <f t="shared" si="7"/>
        <v>96888.153820662599</v>
      </c>
      <c r="L58" s="10">
        <f t="shared" si="7"/>
        <v>98535.785229500383</v>
      </c>
      <c r="M58" s="10">
        <f t="shared" si="7"/>
        <v>100632.78838176228</v>
      </c>
      <c r="N58" s="10">
        <f t="shared" si="7"/>
        <v>103342.42207027112</v>
      </c>
      <c r="O58" s="10">
        <f t="shared" si="7"/>
        <v>106277.83856370949</v>
      </c>
      <c r="P58" s="10">
        <f t="shared" si="7"/>
        <v>110639.34509647641</v>
      </c>
      <c r="Q58" s="10">
        <f t="shared" si="7"/>
        <v>115772.27983477016</v>
      </c>
      <c r="R58" s="10">
        <f t="shared" si="7"/>
        <v>119364.86426103277</v>
      </c>
      <c r="S58" s="10">
        <f t="shared" si="7"/>
        <v>122774.23104301182</v>
      </c>
      <c r="T58" s="10">
        <f t="shared" si="7"/>
        <v>126096.61688783094</v>
      </c>
      <c r="U58" s="10">
        <f t="shared" si="7"/>
        <v>129112.66374659307</v>
      </c>
      <c r="V58" s="10">
        <f t="shared" si="7"/>
        <v>130093.19077216898</v>
      </c>
      <c r="W58" s="10">
        <f t="shared" si="7"/>
        <v>130416.18919707851</v>
      </c>
      <c r="X58" s="10">
        <f t="shared" si="7"/>
        <v>130674.08437598735</v>
      </c>
      <c r="Y58" s="10">
        <f t="shared" si="7"/>
        <v>132308.85925484466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</row>
    <row r="59" spans="1:53" ht="22" thickTop="1" thickBot="1">
      <c r="A59" s="1" t="s">
        <v>8</v>
      </c>
      <c r="B59" s="10">
        <f t="shared" si="6"/>
        <v>122901.09159979889</v>
      </c>
      <c r="C59" s="10">
        <f t="shared" si="6"/>
        <v>115110.69629968594</v>
      </c>
      <c r="D59" s="10">
        <f t="shared" si="6"/>
        <v>117985.98720007333</v>
      </c>
      <c r="E59" s="10">
        <f t="shared" si="6"/>
        <v>120429.76505131803</v>
      </c>
      <c r="F59" s="10">
        <f t="shared" si="6"/>
        <v>122706.67534010699</v>
      </c>
      <c r="G59" s="10">
        <f t="shared" si="8"/>
        <v>123168.90046907379</v>
      </c>
      <c r="H59" s="10">
        <f t="shared" si="7"/>
        <v>125702.42922008381</v>
      </c>
      <c r="I59" s="10">
        <f t="shared" si="7"/>
        <v>119491.08873335704</v>
      </c>
      <c r="J59" s="10">
        <f t="shared" si="7"/>
        <v>114462.01926996694</v>
      </c>
      <c r="K59" s="10">
        <f t="shared" si="7"/>
        <v>109739.48444156906</v>
      </c>
      <c r="L59" s="10">
        <f t="shared" si="7"/>
        <v>107578.11100334331</v>
      </c>
      <c r="M59" s="10">
        <f t="shared" si="7"/>
        <v>106184.9367221929</v>
      </c>
      <c r="N59" s="10">
        <f t="shared" si="7"/>
        <v>107433.24813245794</v>
      </c>
      <c r="O59" s="10">
        <f t="shared" si="7"/>
        <v>108590.83499960741</v>
      </c>
      <c r="P59" s="10">
        <f t="shared" si="7"/>
        <v>110674.1014502326</v>
      </c>
      <c r="Q59" s="10">
        <f t="shared" si="7"/>
        <v>112927.84158907502</v>
      </c>
      <c r="R59" s="10">
        <f t="shared" si="7"/>
        <v>115242.35943239658</v>
      </c>
      <c r="S59" s="10">
        <f t="shared" si="7"/>
        <v>117464.41749505141</v>
      </c>
      <c r="T59" s="10">
        <f t="shared" si="7"/>
        <v>120615.6588557392</v>
      </c>
      <c r="U59" s="10">
        <f t="shared" si="7"/>
        <v>124866.94466449152</v>
      </c>
      <c r="V59" s="10">
        <f t="shared" si="7"/>
        <v>129520.51029525563</v>
      </c>
      <c r="W59" s="10">
        <f t="shared" si="7"/>
        <v>133341.21075303384</v>
      </c>
      <c r="X59" s="10">
        <f t="shared" si="7"/>
        <v>135970.69261991454</v>
      </c>
      <c r="Y59" s="10">
        <f t="shared" si="7"/>
        <v>139126.68847188409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</row>
    <row r="60" spans="1:53" ht="22" thickTop="1" thickBot="1">
      <c r="A60" s="1" t="s">
        <v>9</v>
      </c>
      <c r="B60" s="10">
        <f t="shared" si="6"/>
        <v>162355.58160720521</v>
      </c>
      <c r="C60" s="10">
        <f t="shared" si="6"/>
        <v>162021.11031485038</v>
      </c>
      <c r="D60" s="10">
        <f t="shared" si="6"/>
        <v>161107.81367783647</v>
      </c>
      <c r="E60" s="10">
        <f t="shared" si="6"/>
        <v>156758.73946025874</v>
      </c>
      <c r="F60" s="10">
        <f t="shared" si="6"/>
        <v>149997.28307195354</v>
      </c>
      <c r="G60" s="10">
        <f t="shared" si="8"/>
        <v>143776.00150114397</v>
      </c>
      <c r="H60" s="10">
        <f t="shared" si="7"/>
        <v>134609.98595910324</v>
      </c>
      <c r="I60" s="10">
        <f t="shared" si="7"/>
        <v>137873.95340052748</v>
      </c>
      <c r="J60" s="10">
        <f t="shared" si="7"/>
        <v>140807.62319894441</v>
      </c>
      <c r="K60" s="10">
        <f t="shared" si="7"/>
        <v>143387.7415427111</v>
      </c>
      <c r="L60" s="10">
        <f t="shared" si="7"/>
        <v>144089.61983934633</v>
      </c>
      <c r="M60" s="10">
        <f t="shared" si="7"/>
        <v>147050.90589782508</v>
      </c>
      <c r="N60" s="10">
        <f t="shared" si="7"/>
        <v>140431.82210445736</v>
      </c>
      <c r="O60" s="10">
        <f t="shared" si="7"/>
        <v>134620.6964022608</v>
      </c>
      <c r="P60" s="10">
        <f t="shared" si="7"/>
        <v>129496.10878953336</v>
      </c>
      <c r="Q60" s="10">
        <f t="shared" si="7"/>
        <v>127123.66871810572</v>
      </c>
      <c r="R60" s="10">
        <f t="shared" si="7"/>
        <v>125082.4405958142</v>
      </c>
      <c r="S60" s="10">
        <f t="shared" si="7"/>
        <v>125491.8083959194</v>
      </c>
      <c r="T60" s="10">
        <f t="shared" si="7"/>
        <v>126381.21176708066</v>
      </c>
      <c r="U60" s="10">
        <f t="shared" si="7"/>
        <v>127340.96220889303</v>
      </c>
      <c r="V60" s="10">
        <f t="shared" si="7"/>
        <v>128081.14409644931</v>
      </c>
      <c r="W60" s="10">
        <f t="shared" si="7"/>
        <v>131714.47440416837</v>
      </c>
      <c r="X60" s="10">
        <f t="shared" si="7"/>
        <v>134509.98497414225</v>
      </c>
      <c r="Y60" s="10">
        <f t="shared" si="7"/>
        <v>138642.05928281223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</row>
    <row r="61" spans="1:53" ht="22" thickTop="1" thickBot="1">
      <c r="A61" s="1" t="s">
        <v>10</v>
      </c>
      <c r="B61" s="10">
        <f t="shared" si="6"/>
        <v>191752.9983867628</v>
      </c>
      <c r="C61" s="10">
        <f t="shared" si="6"/>
        <v>189561.20948602617</v>
      </c>
      <c r="D61" s="10">
        <f t="shared" si="6"/>
        <v>186563.55421523139</v>
      </c>
      <c r="E61" s="10">
        <f t="shared" si="6"/>
        <v>186693.17481683157</v>
      </c>
      <c r="F61" s="10">
        <f t="shared" si="6"/>
        <v>189067.22725521406</v>
      </c>
      <c r="G61" s="10">
        <f t="shared" si="8"/>
        <v>189463.3665983665</v>
      </c>
      <c r="H61" s="10">
        <f t="shared" si="7"/>
        <v>189566.73855676537</v>
      </c>
      <c r="I61" s="10">
        <f t="shared" si="7"/>
        <v>188687.10469113928</v>
      </c>
      <c r="J61" s="10">
        <f t="shared" si="7"/>
        <v>184476.06250862707</v>
      </c>
      <c r="K61" s="10">
        <f t="shared" si="7"/>
        <v>177326.20859350497</v>
      </c>
      <c r="L61" s="10">
        <f t="shared" si="7"/>
        <v>170756.01903634734</v>
      </c>
      <c r="M61" s="10">
        <f t="shared" si="7"/>
        <v>160549.21065548959</v>
      </c>
      <c r="N61" s="10">
        <f t="shared" si="7"/>
        <v>165501.79812462136</v>
      </c>
      <c r="O61" s="10">
        <f t="shared" si="7"/>
        <v>170089.02086592361</v>
      </c>
      <c r="P61" s="10">
        <f t="shared" si="7"/>
        <v>174622.56910990964</v>
      </c>
      <c r="Q61" s="10">
        <f t="shared" si="7"/>
        <v>177152.53938339485</v>
      </c>
      <c r="R61" s="10">
        <f t="shared" si="7"/>
        <v>181996.94347107213</v>
      </c>
      <c r="S61" s="10">
        <f t="shared" si="7"/>
        <v>174066.99724764776</v>
      </c>
      <c r="T61" s="10">
        <f t="shared" si="7"/>
        <v>167599.92706442552</v>
      </c>
      <c r="U61" s="10">
        <f t="shared" si="7"/>
        <v>161735.08327357107</v>
      </c>
      <c r="V61" s="10">
        <f t="shared" si="7"/>
        <v>159118.13782096369</v>
      </c>
      <c r="W61" s="10">
        <f t="shared" si="7"/>
        <v>160047.32222471767</v>
      </c>
      <c r="X61" s="10">
        <f t="shared" si="7"/>
        <v>163633.91349002218</v>
      </c>
      <c r="Y61" s="10">
        <f t="shared" si="7"/>
        <v>168534.07488962388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</row>
    <row r="62" spans="1:53" ht="22" thickTop="1" thickBot="1">
      <c r="A62" s="1" t="s">
        <v>11</v>
      </c>
      <c r="B62" s="10">
        <f t="shared" si="6"/>
        <v>225172.18556302728</v>
      </c>
      <c r="C62" s="10">
        <f t="shared" si="6"/>
        <v>223936.39427962038</v>
      </c>
      <c r="D62" s="10">
        <f t="shared" si="6"/>
        <v>222742.4222906655</v>
      </c>
      <c r="E62" s="10">
        <f t="shared" si="6"/>
        <v>218724.48566756977</v>
      </c>
      <c r="F62" s="10">
        <f t="shared" si="6"/>
        <v>216847.11987489756</v>
      </c>
      <c r="G62" s="10">
        <f t="shared" si="8"/>
        <v>217066.38352463135</v>
      </c>
      <c r="H62" s="10">
        <f t="shared" si="7"/>
        <v>215192.09984170581</v>
      </c>
      <c r="I62" s="10">
        <f t="shared" si="7"/>
        <v>212144.82926139183</v>
      </c>
      <c r="J62" s="10">
        <f t="shared" si="7"/>
        <v>213109.10221121975</v>
      </c>
      <c r="K62" s="10">
        <f t="shared" si="7"/>
        <v>216810.7068856222</v>
      </c>
      <c r="L62" s="10">
        <f t="shared" si="7"/>
        <v>218313.01950189276</v>
      </c>
      <c r="M62" s="10">
        <f t="shared" si="7"/>
        <v>219644.79774951219</v>
      </c>
      <c r="N62" s="10">
        <f t="shared" si="7"/>
        <v>220413.15657549945</v>
      </c>
      <c r="O62" s="10">
        <f t="shared" si="7"/>
        <v>216914.21648066962</v>
      </c>
      <c r="P62" s="10">
        <f t="shared" si="7"/>
        <v>209702.37779024782</v>
      </c>
      <c r="Q62" s="10">
        <f t="shared" si="7"/>
        <v>202668.17587224147</v>
      </c>
      <c r="R62" s="10">
        <f t="shared" si="7"/>
        <v>191428.43295076874</v>
      </c>
      <c r="S62" s="10">
        <f t="shared" si="7"/>
        <v>197989.60402338373</v>
      </c>
      <c r="T62" s="10">
        <f t="shared" si="7"/>
        <v>204177.88085123873</v>
      </c>
      <c r="U62" s="10">
        <f t="shared" si="7"/>
        <v>210611.36470758647</v>
      </c>
      <c r="V62" s="10">
        <f t="shared" si="7"/>
        <v>214084.91576783996</v>
      </c>
      <c r="W62" s="10">
        <f t="shared" si="7"/>
        <v>222653.6812002619</v>
      </c>
      <c r="X62" s="10">
        <f t="shared" si="7"/>
        <v>214240.45311144885</v>
      </c>
      <c r="Y62" s="10">
        <f t="shared" si="7"/>
        <v>209725.13296881353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</row>
    <row r="63" spans="1:53" ht="22" thickTop="1" thickBot="1">
      <c r="A63" s="1" t="s">
        <v>12</v>
      </c>
      <c r="B63" s="10">
        <f t="shared" si="6"/>
        <v>253754</v>
      </c>
      <c r="C63" s="10">
        <f t="shared" si="6"/>
        <v>253515</v>
      </c>
      <c r="D63" s="10">
        <f t="shared" si="6"/>
        <v>251399</v>
      </c>
      <c r="E63" s="10">
        <f t="shared" si="6"/>
        <v>250084</v>
      </c>
      <c r="F63" s="10">
        <f t="shared" si="6"/>
        <v>247595</v>
      </c>
      <c r="G63" s="10">
        <f t="shared" si="8"/>
        <v>245594</v>
      </c>
      <c r="H63" s="10">
        <f t="shared" si="7"/>
        <v>244863</v>
      </c>
      <c r="I63" s="10">
        <f t="shared" si="7"/>
        <v>244070</v>
      </c>
      <c r="J63" s="10">
        <f t="shared" si="7"/>
        <v>241071</v>
      </c>
      <c r="K63" s="10">
        <f t="shared" si="7"/>
        <v>239982</v>
      </c>
      <c r="L63" s="10">
        <f t="shared" si="7"/>
        <v>241584</v>
      </c>
      <c r="M63" s="10">
        <f t="shared" si="7"/>
        <v>240803</v>
      </c>
      <c r="N63" s="10">
        <f t="shared" si="7"/>
        <v>239589</v>
      </c>
      <c r="O63" s="10">
        <f t="shared" si="7"/>
        <v>242379</v>
      </c>
      <c r="P63" s="10">
        <f t="shared" si="7"/>
        <v>248244</v>
      </c>
      <c r="Q63" s="10">
        <f t="shared" si="7"/>
        <v>251707</v>
      </c>
      <c r="R63" s="10">
        <f t="shared" si="7"/>
        <v>254650</v>
      </c>
      <c r="S63" s="10">
        <f t="shared" si="7"/>
        <v>256032</v>
      </c>
      <c r="T63" s="10">
        <f t="shared" si="7"/>
        <v>252558</v>
      </c>
      <c r="U63" s="10">
        <f t="shared" si="7"/>
        <v>245674</v>
      </c>
      <c r="V63" s="10">
        <f t="shared" si="7"/>
        <v>239320</v>
      </c>
      <c r="W63" s="10">
        <f t="shared" si="7"/>
        <v>227300</v>
      </c>
      <c r="X63" s="10">
        <f t="shared" si="7"/>
        <v>234976</v>
      </c>
      <c r="Y63" s="10">
        <f t="shared" si="7"/>
        <v>245558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</row>
    <row r="64" spans="1:53" ht="22" thickTop="1" thickBot="1">
      <c r="A64" s="1" t="s">
        <v>13</v>
      </c>
      <c r="B64" s="10">
        <f t="shared" si="6"/>
        <v>168839.05560446685</v>
      </c>
      <c r="C64" s="10">
        <f t="shared" si="6"/>
        <v>178227.98998006948</v>
      </c>
      <c r="D64" s="10">
        <f t="shared" si="6"/>
        <v>197013.86313119315</v>
      </c>
      <c r="E64" s="10">
        <f t="shared" si="6"/>
        <v>223088.09909338204</v>
      </c>
      <c r="F64" s="10">
        <f t="shared" si="6"/>
        <v>249524.16620773464</v>
      </c>
      <c r="G64" s="10">
        <f t="shared" si="8"/>
        <v>265682.12444837514</v>
      </c>
      <c r="H64" s="10">
        <f t="shared" si="7"/>
        <v>266445.84224193048</v>
      </c>
      <c r="I64" s="10">
        <f t="shared" si="7"/>
        <v>264151.51652735221</v>
      </c>
      <c r="J64" s="10">
        <f t="shared" si="7"/>
        <v>263592.1245668779</v>
      </c>
      <c r="K64" s="10">
        <f t="shared" ref="H64:Y66" si="9">K16*K42</f>
        <v>261772.38672123317</v>
      </c>
      <c r="L64" s="10">
        <f t="shared" si="9"/>
        <v>260712.7825848512</v>
      </c>
      <c r="M64" s="10">
        <f t="shared" si="9"/>
        <v>261416.66156393508</v>
      </c>
      <c r="N64" s="10">
        <f t="shared" si="9"/>
        <v>263260.97615373088</v>
      </c>
      <c r="O64" s="10">
        <f t="shared" si="9"/>
        <v>261736.43179572525</v>
      </c>
      <c r="P64" s="10">
        <f t="shared" si="9"/>
        <v>261738.93064220279</v>
      </c>
      <c r="Q64" s="10">
        <f t="shared" si="9"/>
        <v>264398.86798110208</v>
      </c>
      <c r="R64" s="10">
        <f t="shared" si="9"/>
        <v>264380.08283861267</v>
      </c>
      <c r="S64" s="10">
        <f t="shared" si="9"/>
        <v>262836.5557226892</v>
      </c>
      <c r="T64" s="10">
        <f t="shared" si="9"/>
        <v>266347.46072322794</v>
      </c>
      <c r="U64" s="10">
        <f t="shared" si="9"/>
        <v>273131.50631700672</v>
      </c>
      <c r="V64" s="10">
        <f t="shared" si="9"/>
        <v>276369.65075949684</v>
      </c>
      <c r="W64" s="10">
        <f t="shared" si="9"/>
        <v>280006.20099027274</v>
      </c>
      <c r="X64" s="10">
        <f t="shared" si="9"/>
        <v>279090.35500658362</v>
      </c>
      <c r="Y64" s="10">
        <f t="shared" si="9"/>
        <v>276443.15177474834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</row>
    <row r="65" spans="1:53" ht="22" thickTop="1" thickBot="1">
      <c r="A65" s="1" t="s">
        <v>14</v>
      </c>
      <c r="B65" s="10">
        <f t="shared" si="6"/>
        <v>221696.84296059544</v>
      </c>
      <c r="C65" s="10">
        <f t="shared" si="6"/>
        <v>223822.57471680202</v>
      </c>
      <c r="D65" s="10">
        <f t="shared" si="6"/>
        <v>215066.06091417203</v>
      </c>
      <c r="E65" s="10">
        <f t="shared" si="6"/>
        <v>194584.43517773875</v>
      </c>
      <c r="F65" s="10">
        <f t="shared" si="6"/>
        <v>174605.61559031662</v>
      </c>
      <c r="G65" s="10">
        <f t="shared" si="8"/>
        <v>164731.9818083198</v>
      </c>
      <c r="H65" s="10">
        <f t="shared" si="9"/>
        <v>176441.18668070593</v>
      </c>
      <c r="I65" s="10">
        <f t="shared" si="9"/>
        <v>197144.81061029076</v>
      </c>
      <c r="J65" s="10">
        <f t="shared" si="9"/>
        <v>224249.37992273195</v>
      </c>
      <c r="K65" s="10">
        <f t="shared" si="9"/>
        <v>251297.10584890333</v>
      </c>
      <c r="L65" s="10">
        <f t="shared" si="9"/>
        <v>268759.2988298845</v>
      </c>
      <c r="M65" s="10">
        <f t="shared" si="9"/>
        <v>271049.3618654802</v>
      </c>
      <c r="N65" s="10">
        <f t="shared" si="9"/>
        <v>271826.40758632834</v>
      </c>
      <c r="O65" s="10">
        <f t="shared" si="9"/>
        <v>273639.77302242251</v>
      </c>
      <c r="P65" s="10">
        <f t="shared" si="9"/>
        <v>274403.1780798987</v>
      </c>
      <c r="Q65" s="10">
        <f t="shared" si="9"/>
        <v>276110.13839565846</v>
      </c>
      <c r="R65" s="10">
        <f t="shared" si="9"/>
        <v>279586.0299523024</v>
      </c>
      <c r="S65" s="10">
        <f t="shared" si="9"/>
        <v>282831.41792060132</v>
      </c>
      <c r="T65" s="10">
        <f t="shared" si="9"/>
        <v>282786.10066306283</v>
      </c>
      <c r="U65" s="10">
        <f t="shared" si="9"/>
        <v>285322.52151137253</v>
      </c>
      <c r="V65" s="10">
        <f t="shared" si="9"/>
        <v>290592.15142582951</v>
      </c>
      <c r="W65" s="10">
        <f t="shared" si="9"/>
        <v>291723.83434780204</v>
      </c>
      <c r="X65" s="10">
        <f t="shared" si="9"/>
        <v>287927.92091515003</v>
      </c>
      <c r="Y65" s="10">
        <f t="shared" si="9"/>
        <v>294247.68986688135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</row>
    <row r="66" spans="1:53" ht="22" thickTop="1" thickBot="1">
      <c r="A66" s="1" t="s">
        <v>15</v>
      </c>
      <c r="B66" s="10">
        <f t="shared" ref="B66:F66" si="10">B18*B44</f>
        <v>141190.70877039526</v>
      </c>
      <c r="C66" s="10">
        <f t="shared" si="10"/>
        <v>151844.73133126512</v>
      </c>
      <c r="D66" s="10">
        <f t="shared" si="10"/>
        <v>162314.74544269586</v>
      </c>
      <c r="E66" s="10">
        <f t="shared" si="10"/>
        <v>174667.87359641961</v>
      </c>
      <c r="F66" s="10">
        <f t="shared" si="10"/>
        <v>183482.68589494735</v>
      </c>
      <c r="G66" s="10">
        <f t="shared" si="8"/>
        <v>191901.1626626137</v>
      </c>
      <c r="H66" s="10">
        <f t="shared" si="9"/>
        <v>195004.76842233719</v>
      </c>
      <c r="I66" s="10">
        <f t="shared" si="9"/>
        <v>187752.24625743265</v>
      </c>
      <c r="J66" s="10">
        <f t="shared" si="9"/>
        <v>170093.60365429992</v>
      </c>
      <c r="K66" s="10">
        <f t="shared" si="9"/>
        <v>153099.12874173885</v>
      </c>
      <c r="L66" s="10">
        <f t="shared" si="9"/>
        <v>145838.58285453651</v>
      </c>
      <c r="M66" s="10">
        <f t="shared" si="9"/>
        <v>159424.20166653121</v>
      </c>
      <c r="N66" s="10">
        <f t="shared" si="9"/>
        <v>180953.75818550849</v>
      </c>
      <c r="O66" s="10">
        <f t="shared" si="9"/>
        <v>207287.56683478731</v>
      </c>
      <c r="P66" s="10">
        <f t="shared" si="9"/>
        <v>231775.43504417682</v>
      </c>
      <c r="Q66" s="10">
        <f t="shared" si="9"/>
        <v>248792.89419333346</v>
      </c>
      <c r="R66" s="10">
        <f t="shared" si="9"/>
        <v>253450.02823011039</v>
      </c>
      <c r="S66" s="10">
        <f t="shared" si="9"/>
        <v>254347.29423910851</v>
      </c>
      <c r="T66" s="10">
        <f t="shared" si="9"/>
        <v>257088.10429603429</v>
      </c>
      <c r="U66" s="10">
        <f t="shared" si="9"/>
        <v>258888.11823337839</v>
      </c>
      <c r="V66" s="10">
        <f t="shared" si="9"/>
        <v>260632.85911806519</v>
      </c>
      <c r="W66" s="10">
        <f t="shared" si="9"/>
        <v>263270.6766561062</v>
      </c>
      <c r="X66" s="10">
        <f t="shared" si="9"/>
        <v>263359.7029980151</v>
      </c>
      <c r="Y66" s="10">
        <f t="shared" si="9"/>
        <v>263371.24344974401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</row>
    <row r="67" spans="1:53" ht="22" thickTop="1" thickBot="1">
      <c r="A67" s="1" t="s">
        <v>16</v>
      </c>
      <c r="B67" s="10">
        <f t="shared" ref="B67:F67" si="11">B19*B45</f>
        <v>93638.853835472764</v>
      </c>
      <c r="C67" s="10">
        <f t="shared" si="11"/>
        <v>99974.53509423681</v>
      </c>
      <c r="D67" s="10">
        <f t="shared" si="11"/>
        <v>106210.25375773814</v>
      </c>
      <c r="E67" s="10">
        <f t="shared" si="11"/>
        <v>115062.89837012556</v>
      </c>
      <c r="F67" s="10">
        <f t="shared" si="11"/>
        <v>125134.07993126457</v>
      </c>
      <c r="G67" s="10">
        <f t="shared" ref="G67" si="12">G19*G45</f>
        <v>134973.25707517692</v>
      </c>
      <c r="H67" s="10">
        <f t="shared" ref="H67:Y67" si="13">H19*H45</f>
        <v>147819.12617103482</v>
      </c>
      <c r="I67" s="10">
        <f t="shared" si="13"/>
        <v>161106.85362478584</v>
      </c>
      <c r="J67" s="10">
        <f t="shared" si="13"/>
        <v>174606.4661984547</v>
      </c>
      <c r="K67" s="10">
        <f t="shared" si="13"/>
        <v>186659.38217817334</v>
      </c>
      <c r="L67" s="10">
        <f t="shared" si="13"/>
        <v>197895.3608242328</v>
      </c>
      <c r="M67" s="10">
        <f t="shared" si="13"/>
        <v>207589.98035677851</v>
      </c>
      <c r="N67" s="10">
        <f t="shared" si="13"/>
        <v>210678.1956024559</v>
      </c>
      <c r="O67" s="10">
        <f t="shared" si="13"/>
        <v>203438.75159355171</v>
      </c>
      <c r="P67" s="10">
        <f t="shared" si="13"/>
        <v>194183.4757457377</v>
      </c>
      <c r="Q67" s="10">
        <f t="shared" si="13"/>
        <v>197256.49888450059</v>
      </c>
      <c r="R67" s="10">
        <f t="shared" si="13"/>
        <v>214117.28298809775</v>
      </c>
      <c r="S67" s="10">
        <f t="shared" si="13"/>
        <v>233604.89558550151</v>
      </c>
      <c r="T67" s="10">
        <f t="shared" si="13"/>
        <v>251362.43310427538</v>
      </c>
      <c r="U67" s="10">
        <f t="shared" si="13"/>
        <v>267257.9504933948</v>
      </c>
      <c r="V67" s="10">
        <f t="shared" si="13"/>
        <v>282414.88129265321</v>
      </c>
      <c r="W67" s="10">
        <f t="shared" si="13"/>
        <v>296029.27529708133</v>
      </c>
      <c r="X67" s="10">
        <f t="shared" si="13"/>
        <v>304920.18949749699</v>
      </c>
      <c r="Y67" s="10">
        <f t="shared" si="13"/>
        <v>313609.60989167087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</row>
    <row r="68" spans="1:53" ht="16" thickTop="1" thickBot="1">
      <c r="A68" s="22"/>
      <c r="B68" s="9">
        <f t="shared" ref="B68:F68" si="14">SUM(B50:B67)</f>
        <v>2181880.6386944507</v>
      </c>
      <c r="C68" s="9">
        <f t="shared" si="14"/>
        <v>2200174.7958404035</v>
      </c>
      <c r="D68" s="9">
        <f t="shared" si="14"/>
        <v>2217337.7219183343</v>
      </c>
      <c r="E68" s="9">
        <f t="shared" si="14"/>
        <v>2230664.3292651689</v>
      </c>
      <c r="F68" s="9">
        <f t="shared" si="14"/>
        <v>2244895.4604104869</v>
      </c>
      <c r="G68" s="9">
        <f>SUM(G50:G67)</f>
        <v>2259210.4487885744</v>
      </c>
      <c r="H68" s="9">
        <f t="shared" ref="H68:Y68" si="15">SUM(H50:H67)</f>
        <v>2277622.9812385328</v>
      </c>
      <c r="I68" s="9">
        <f t="shared" si="15"/>
        <v>2296936.0207143929</v>
      </c>
      <c r="J68" s="9">
        <f t="shared" si="15"/>
        <v>2313956.1764396001</v>
      </c>
      <c r="K68" s="9">
        <f t="shared" si="15"/>
        <v>2331862.3922210671</v>
      </c>
      <c r="L68" s="9">
        <f t="shared" si="15"/>
        <v>2353048.6597551559</v>
      </c>
      <c r="M68" s="9">
        <f t="shared" si="15"/>
        <v>2377601.1995732221</v>
      </c>
      <c r="N68" s="9">
        <f t="shared" si="15"/>
        <v>2411942.3481358574</v>
      </c>
      <c r="O68" s="9">
        <f t="shared" si="15"/>
        <v>2437718.7561913724</v>
      </c>
      <c r="P68" s="9">
        <f t="shared" si="15"/>
        <v>2465647.9976830315</v>
      </c>
      <c r="Q68" s="9">
        <f t="shared" si="15"/>
        <v>2499971.2198942085</v>
      </c>
      <c r="R68" s="9">
        <f t="shared" si="15"/>
        <v>2528371.6804336617</v>
      </c>
      <c r="S68" s="9">
        <f t="shared" si="15"/>
        <v>2558543.9778341078</v>
      </c>
      <c r="T68" s="9">
        <f t="shared" si="15"/>
        <v>2593104.3715946982</v>
      </c>
      <c r="U68" s="9">
        <f t="shared" si="15"/>
        <v>2630145.3144465662</v>
      </c>
      <c r="V68" s="9">
        <f t="shared" si="15"/>
        <v>2657909.4937366731</v>
      </c>
      <c r="W68" s="9">
        <f t="shared" si="15"/>
        <v>2681177.5635594269</v>
      </c>
      <c r="X68" s="9">
        <f t="shared" si="15"/>
        <v>2690555.805620709</v>
      </c>
      <c r="Y68" s="9">
        <f t="shared" si="15"/>
        <v>2720166.1829863731</v>
      </c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</row>
    <row r="69" spans="1:53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</row>
    <row r="70" spans="1:53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</row>
    <row r="71" spans="1:53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</row>
    <row r="72" spans="1:53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</row>
    <row r="73" spans="1:53" ht="22" thickTop="1" thickBot="1">
      <c r="A73" s="21" t="s">
        <v>31</v>
      </c>
      <c r="B73" s="1">
        <f t="shared" ref="B73:F73" si="16">B49</f>
        <v>1990</v>
      </c>
      <c r="C73" s="1">
        <f t="shared" si="16"/>
        <v>1991</v>
      </c>
      <c r="D73" s="1">
        <f t="shared" si="16"/>
        <v>1992</v>
      </c>
      <c r="E73" s="1">
        <f t="shared" si="16"/>
        <v>1993</v>
      </c>
      <c r="F73" s="1">
        <f t="shared" si="16"/>
        <v>1994</v>
      </c>
      <c r="G73" s="1">
        <f>G49</f>
        <v>1995</v>
      </c>
      <c r="H73" s="1">
        <f t="shared" ref="H73:Y73" si="17">H49</f>
        <v>1996</v>
      </c>
      <c r="I73" s="1">
        <f t="shared" si="17"/>
        <v>1997</v>
      </c>
      <c r="J73" s="1">
        <f t="shared" si="17"/>
        <v>1998</v>
      </c>
      <c r="K73" s="1">
        <f t="shared" si="17"/>
        <v>1999</v>
      </c>
      <c r="L73" s="1">
        <f t="shared" si="17"/>
        <v>2000</v>
      </c>
      <c r="M73" s="1">
        <f t="shared" si="17"/>
        <v>2001</v>
      </c>
      <c r="N73" s="1">
        <f t="shared" si="17"/>
        <v>2002</v>
      </c>
      <c r="O73" s="1">
        <f t="shared" si="17"/>
        <v>2003</v>
      </c>
      <c r="P73" s="1">
        <f t="shared" si="17"/>
        <v>2004</v>
      </c>
      <c r="Q73" s="1">
        <f t="shared" si="17"/>
        <v>2005</v>
      </c>
      <c r="R73" s="1">
        <f t="shared" si="17"/>
        <v>2006</v>
      </c>
      <c r="S73" s="1">
        <f t="shared" si="17"/>
        <v>2007</v>
      </c>
      <c r="T73" s="1">
        <f t="shared" si="17"/>
        <v>2008</v>
      </c>
      <c r="U73" s="1">
        <f t="shared" si="17"/>
        <v>2009</v>
      </c>
      <c r="V73" s="1">
        <f t="shared" si="17"/>
        <v>2010</v>
      </c>
      <c r="W73" s="1">
        <f t="shared" si="17"/>
        <v>2011</v>
      </c>
      <c r="X73" s="1">
        <f t="shared" si="17"/>
        <v>2012</v>
      </c>
      <c r="Y73" s="1">
        <f t="shared" si="17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</row>
    <row r="74" spans="1:53" ht="22" thickTop="1" thickBot="1">
      <c r="A74" s="1" t="s">
        <v>17</v>
      </c>
      <c r="B74" s="10">
        <f t="shared" ref="B74:F74" si="18">B$87*B2</f>
        <v>496.56335253056176</v>
      </c>
      <c r="C74" s="10">
        <f t="shared" si="18"/>
        <v>572.98068880134122</v>
      </c>
      <c r="D74" s="10">
        <f t="shared" si="18"/>
        <v>605.52154654193987</v>
      </c>
      <c r="E74" s="10">
        <f t="shared" si="18"/>
        <v>585.57353060944388</v>
      </c>
      <c r="F74" s="10">
        <f t="shared" si="18"/>
        <v>567.66189964973751</v>
      </c>
      <c r="G74" s="10">
        <f>G$87*G2</f>
        <v>596.63256185491809</v>
      </c>
      <c r="H74" s="10">
        <f t="shared" ref="H74:Y74" si="19">H$87*H2</f>
        <v>638.17132686107993</v>
      </c>
      <c r="I74" s="10">
        <f t="shared" si="19"/>
        <v>674.48393371134421</v>
      </c>
      <c r="J74" s="10">
        <f t="shared" si="19"/>
        <v>620.60356340830447</v>
      </c>
      <c r="K74" s="10">
        <f t="shared" si="19"/>
        <v>665.53537695114403</v>
      </c>
      <c r="L74" s="10">
        <f t="shared" si="19"/>
        <v>725.96519169413637</v>
      </c>
      <c r="M74" s="10">
        <f t="shared" si="19"/>
        <v>802.28587884460785</v>
      </c>
      <c r="N74" s="10">
        <f t="shared" si="19"/>
        <v>862.37791471898379</v>
      </c>
      <c r="O74" s="10">
        <f t="shared" si="19"/>
        <v>890.60128282354242</v>
      </c>
      <c r="P74" s="10">
        <f t="shared" si="19"/>
        <v>973.10662104472533</v>
      </c>
      <c r="Q74" s="10">
        <f t="shared" si="19"/>
        <v>1007.832718020305</v>
      </c>
      <c r="R74" s="10">
        <f t="shared" si="19"/>
        <v>1062.9212028585903</v>
      </c>
      <c r="S74" s="10">
        <f t="shared" si="19"/>
        <v>1064.0437526549742</v>
      </c>
      <c r="T74" s="10">
        <f t="shared" si="19"/>
        <v>1134.7054491995848</v>
      </c>
      <c r="U74" s="10">
        <f t="shared" si="19"/>
        <v>1160.0267000269562</v>
      </c>
      <c r="V74" s="10">
        <f t="shared" si="19"/>
        <v>1191.0143979576753</v>
      </c>
      <c r="W74" s="10">
        <f t="shared" si="19"/>
        <v>1173.7544975162709</v>
      </c>
      <c r="X74" s="10">
        <f t="shared" si="19"/>
        <v>1180.9128875226841</v>
      </c>
      <c r="Y74" s="10">
        <f t="shared" si="19"/>
        <v>1160.7488627358232</v>
      </c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</row>
    <row r="75" spans="1:53" ht="22" thickTop="1" thickBot="1">
      <c r="A75" s="1" t="s">
        <v>0</v>
      </c>
      <c r="B75" s="10">
        <f t="shared" ref="B75:F75" si="20">B$87*B3</f>
        <v>302.24819476686082</v>
      </c>
      <c r="C75" s="10">
        <f t="shared" si="20"/>
        <v>348.76190106240091</v>
      </c>
      <c r="D75" s="10">
        <f t="shared" si="20"/>
        <v>368.56887122670798</v>
      </c>
      <c r="E75" s="10">
        <f t="shared" si="20"/>
        <v>356.42691235267608</v>
      </c>
      <c r="F75" s="10">
        <f t="shared" si="20"/>
        <v>345.52446033862356</v>
      </c>
      <c r="G75" s="10">
        <f t="shared" ref="G75:G90" si="21">G$87*G3</f>
        <v>363.1583237884588</v>
      </c>
      <c r="H75" s="10">
        <f t="shared" ref="H75:Y75" si="22">H$87*H3</f>
        <v>388.44214038904965</v>
      </c>
      <c r="I75" s="10">
        <f t="shared" si="22"/>
        <v>410.54489890281974</v>
      </c>
      <c r="J75" s="10">
        <f t="shared" si="22"/>
        <v>377.74899365835972</v>
      </c>
      <c r="K75" s="10">
        <f t="shared" si="22"/>
        <v>405.09809113346716</v>
      </c>
      <c r="L75" s="10">
        <f t="shared" si="22"/>
        <v>441.88051239569904</v>
      </c>
      <c r="M75" s="10">
        <f t="shared" si="22"/>
        <v>488.33539030209192</v>
      </c>
      <c r="N75" s="10">
        <f t="shared" si="22"/>
        <v>524.91221231349425</v>
      </c>
      <c r="O75" s="10">
        <f t="shared" si="22"/>
        <v>542.09121277007421</v>
      </c>
      <c r="P75" s="10">
        <f t="shared" si="22"/>
        <v>592.31056425644283</v>
      </c>
      <c r="Q75" s="10">
        <f t="shared" si="22"/>
        <v>613.44764589704164</v>
      </c>
      <c r="R75" s="10">
        <f t="shared" si="22"/>
        <v>646.97890632929136</v>
      </c>
      <c r="S75" s="10">
        <f t="shared" si="22"/>
        <v>647.6621799695306</v>
      </c>
      <c r="T75" s="10">
        <f t="shared" si="22"/>
        <v>690.6725433218237</v>
      </c>
      <c r="U75" s="10">
        <f t="shared" si="22"/>
        <v>706.08508295611091</v>
      </c>
      <c r="V75" s="10">
        <f t="shared" si="22"/>
        <v>724.94667576558891</v>
      </c>
      <c r="W75" s="10">
        <f t="shared" si="22"/>
        <v>714.4409191009363</v>
      </c>
      <c r="X75" s="10">
        <f t="shared" si="22"/>
        <v>718.79808812247074</v>
      </c>
      <c r="Y75" s="10">
        <f t="shared" si="22"/>
        <v>706.52464897315735</v>
      </c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</row>
    <row r="76" spans="1:53" ht="22" thickTop="1" thickBot="1">
      <c r="A76" s="1" t="s">
        <v>1</v>
      </c>
      <c r="B76" s="10">
        <f t="shared" ref="B76:F76" si="23">B$87*B4</f>
        <v>344.90125407201498</v>
      </c>
      <c r="C76" s="10">
        <f t="shared" si="23"/>
        <v>395.10584591913528</v>
      </c>
      <c r="D76" s="10">
        <f t="shared" si="23"/>
        <v>414.52169372750416</v>
      </c>
      <c r="E76" s="10">
        <f t="shared" si="23"/>
        <v>397.95726398563556</v>
      </c>
      <c r="F76" s="10">
        <f t="shared" si="23"/>
        <v>382.98209931665235</v>
      </c>
      <c r="G76" s="10">
        <f t="shared" si="21"/>
        <v>399.60416931480984</v>
      </c>
      <c r="H76" s="10">
        <f t="shared" ref="H76:Y76" si="24">H$87*H4</f>
        <v>424.32679178639358</v>
      </c>
      <c r="I76" s="10">
        <f t="shared" si="24"/>
        <v>445.23245809928113</v>
      </c>
      <c r="J76" s="10">
        <f t="shared" si="24"/>
        <v>406.72473774780923</v>
      </c>
      <c r="K76" s="10">
        <f t="shared" si="24"/>
        <v>433.06767610802325</v>
      </c>
      <c r="L76" s="10">
        <f t="shared" si="24"/>
        <v>469.06711741202605</v>
      </c>
      <c r="M76" s="10">
        <f t="shared" si="24"/>
        <v>514.78894103830476</v>
      </c>
      <c r="N76" s="10">
        <f t="shared" si="24"/>
        <v>549.58622816312732</v>
      </c>
      <c r="O76" s="10">
        <f t="shared" si="24"/>
        <v>563.80498769089445</v>
      </c>
      <c r="P76" s="10">
        <f t="shared" si="24"/>
        <v>612.06220724425202</v>
      </c>
      <c r="Q76" s="10">
        <f t="shared" si="24"/>
        <v>629.95465890191838</v>
      </c>
      <c r="R76" s="10">
        <f t="shared" si="24"/>
        <v>660.41816990532232</v>
      </c>
      <c r="S76" s="10">
        <f t="shared" si="24"/>
        <v>657.35910375732738</v>
      </c>
      <c r="T76" s="10">
        <f t="shared" si="24"/>
        <v>697.26591853705486</v>
      </c>
      <c r="U76" s="10">
        <f t="shared" si="24"/>
        <v>709.28956687746643</v>
      </c>
      <c r="V76" s="10">
        <f t="shared" si="24"/>
        <v>724.94667576558891</v>
      </c>
      <c r="W76" s="10">
        <f t="shared" si="24"/>
        <v>714.4409191009363</v>
      </c>
      <c r="X76" s="10">
        <f t="shared" si="24"/>
        <v>718.79808812247074</v>
      </c>
      <c r="Y76" s="10">
        <f t="shared" si="24"/>
        <v>706.52464897315735</v>
      </c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</row>
    <row r="77" spans="1:53" ht="22" thickTop="1" thickBot="1">
      <c r="A77" s="1" t="s">
        <v>2</v>
      </c>
      <c r="B77" s="10">
        <f t="shared" ref="B77:F77" si="25">B$87*B5</f>
        <v>368.50686554467217</v>
      </c>
      <c r="C77" s="10">
        <f t="shared" si="25"/>
        <v>422.2390406306202</v>
      </c>
      <c r="D77" s="10">
        <f t="shared" si="25"/>
        <v>443.07148882533056</v>
      </c>
      <c r="E77" s="10">
        <f t="shared" si="25"/>
        <v>425.42596015422754</v>
      </c>
      <c r="F77" s="10">
        <f t="shared" si="25"/>
        <v>409.44740012310945</v>
      </c>
      <c r="G77" s="10">
        <f t="shared" si="21"/>
        <v>427.2128590583244</v>
      </c>
      <c r="H77" s="10">
        <f t="shared" ref="H77:Y77" si="26">H$87*H5</f>
        <v>453.58987112728437</v>
      </c>
      <c r="I77" s="10">
        <f t="shared" si="26"/>
        <v>475.82087623397558</v>
      </c>
      <c r="J77" s="10">
        <f t="shared" si="26"/>
        <v>434.49768478861256</v>
      </c>
      <c r="K77" s="10">
        <f t="shared" si="26"/>
        <v>462.38157124019278</v>
      </c>
      <c r="L77" s="10">
        <f t="shared" si="26"/>
        <v>500.44522249673133</v>
      </c>
      <c r="M77" s="10">
        <f t="shared" si="26"/>
        <v>548.7036360995819</v>
      </c>
      <c r="N77" s="10">
        <f t="shared" si="26"/>
        <v>585.10404311030982</v>
      </c>
      <c r="O77" s="10">
        <f t="shared" si="26"/>
        <v>599.38724566360065</v>
      </c>
      <c r="P77" s="10">
        <f t="shared" si="26"/>
        <v>649.58933990691492</v>
      </c>
      <c r="Q77" s="10">
        <f t="shared" si="26"/>
        <v>667.25312148352657</v>
      </c>
      <c r="R77" s="10">
        <f t="shared" si="26"/>
        <v>697.91065827370369</v>
      </c>
      <c r="S77" s="10">
        <f t="shared" si="26"/>
        <v>692.83536549080532</v>
      </c>
      <c r="T77" s="10">
        <f t="shared" si="26"/>
        <v>732.6569501363</v>
      </c>
      <c r="U77" s="10">
        <f t="shared" si="26"/>
        <v>742.68336926308586</v>
      </c>
      <c r="V77" s="10">
        <f t="shared" si="26"/>
        <v>756.01785724506124</v>
      </c>
      <c r="W77" s="10">
        <f t="shared" si="26"/>
        <v>745.06182432862522</v>
      </c>
      <c r="X77" s="10">
        <f t="shared" si="26"/>
        <v>749.60574141581822</v>
      </c>
      <c r="Y77" s="10">
        <f t="shared" si="26"/>
        <v>736.80626322400167</v>
      </c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</row>
    <row r="78" spans="1:53" ht="22" thickTop="1" thickBot="1">
      <c r="A78" s="1" t="s">
        <v>3</v>
      </c>
      <c r="B78" s="10">
        <f t="shared" ref="B78:F78" si="27">B$87*B6</f>
        <v>393.21377609418153</v>
      </c>
      <c r="C78" s="10">
        <f t="shared" si="27"/>
        <v>450.69128268591612</v>
      </c>
      <c r="D78" s="10">
        <f t="shared" si="27"/>
        <v>473.14030598211559</v>
      </c>
      <c r="E78" s="10">
        <f t="shared" si="27"/>
        <v>454.55603647891246</v>
      </c>
      <c r="F78" s="10">
        <f t="shared" si="27"/>
        <v>437.77844803358812</v>
      </c>
      <c r="G78" s="10">
        <f t="shared" si="21"/>
        <v>457.12177647533287</v>
      </c>
      <c r="H78" s="10">
        <f t="shared" ref="H78:Y78" si="28">H$87*H6</f>
        <v>485.75047068549827</v>
      </c>
      <c r="I78" s="10">
        <f t="shared" si="28"/>
        <v>510.00980858598047</v>
      </c>
      <c r="J78" s="10">
        <f t="shared" si="28"/>
        <v>466.14602601371899</v>
      </c>
      <c r="K78" s="10">
        <f t="shared" si="28"/>
        <v>496.52369521984531</v>
      </c>
      <c r="L78" s="10">
        <f t="shared" si="28"/>
        <v>537.89486528538828</v>
      </c>
      <c r="M78" s="10">
        <f t="shared" si="28"/>
        <v>590.29302781501985</v>
      </c>
      <c r="N78" s="10">
        <f t="shared" si="28"/>
        <v>629.98637966723277</v>
      </c>
      <c r="O78" s="10">
        <f t="shared" si="28"/>
        <v>645.87130307955613</v>
      </c>
      <c r="P78" s="10">
        <f t="shared" si="28"/>
        <v>700.46265260314146</v>
      </c>
      <c r="Q78" s="10">
        <f t="shared" si="28"/>
        <v>719.96235969006455</v>
      </c>
      <c r="R78" s="10">
        <f t="shared" si="28"/>
        <v>753.46116738833837</v>
      </c>
      <c r="S78" s="10">
        <f t="shared" si="28"/>
        <v>748.36300231666723</v>
      </c>
      <c r="T78" s="10">
        <f t="shared" si="28"/>
        <v>791.77964837476725</v>
      </c>
      <c r="U78" s="10">
        <f t="shared" si="28"/>
        <v>803.08951780476923</v>
      </c>
      <c r="V78" s="10">
        <f t="shared" si="28"/>
        <v>818.16022020400624</v>
      </c>
      <c r="W78" s="10">
        <f t="shared" si="28"/>
        <v>806.30363478400329</v>
      </c>
      <c r="X78" s="10">
        <f t="shared" si="28"/>
        <v>811.2210480025135</v>
      </c>
      <c r="Y78" s="10">
        <f t="shared" si="28"/>
        <v>797.36949172569052</v>
      </c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</row>
    <row r="79" spans="1:53" ht="22" thickTop="1" thickBot="1">
      <c r="A79" s="1" t="s">
        <v>4</v>
      </c>
      <c r="B79" s="10">
        <f t="shared" ref="B79:F79" si="29">B$87*B7</f>
        <v>419.42050867396841</v>
      </c>
      <c r="C79" s="10">
        <f t="shared" si="29"/>
        <v>480.24382440873262</v>
      </c>
      <c r="D79" s="10">
        <f t="shared" si="29"/>
        <v>503.77979289115603</v>
      </c>
      <c r="E79" s="10">
        <f t="shared" si="29"/>
        <v>483.74096663049863</v>
      </c>
      <c r="F79" s="10">
        <f t="shared" si="29"/>
        <v>465.7578163610392</v>
      </c>
      <c r="G79" s="10">
        <f t="shared" si="21"/>
        <v>486.31999409015543</v>
      </c>
      <c r="H79" s="10">
        <f t="shared" ref="H79:Y79" si="30">H$87*H7</f>
        <v>516.87975168338312</v>
      </c>
      <c r="I79" s="10">
        <f t="shared" si="30"/>
        <v>542.92402657598382</v>
      </c>
      <c r="J79" s="10">
        <f t="shared" si="30"/>
        <v>496.54689032208518</v>
      </c>
      <c r="K79" s="10">
        <f t="shared" si="30"/>
        <v>529.35052349633384</v>
      </c>
      <c r="L79" s="10">
        <f t="shared" si="30"/>
        <v>574.0438851418503</v>
      </c>
      <c r="M79" s="10">
        <f t="shared" si="30"/>
        <v>630.70790629345515</v>
      </c>
      <c r="N79" s="10">
        <f t="shared" si="30"/>
        <v>673.99905581062194</v>
      </c>
      <c r="O79" s="10">
        <f t="shared" si="30"/>
        <v>691.95479203343393</v>
      </c>
      <c r="P79" s="10">
        <f t="shared" si="30"/>
        <v>751.5052781717776</v>
      </c>
      <c r="Q79" s="10">
        <f t="shared" si="30"/>
        <v>773.48473237948417</v>
      </c>
      <c r="R79" s="10">
        <f t="shared" si="30"/>
        <v>810.46656428252174</v>
      </c>
      <c r="S79" s="10">
        <f t="shared" si="30"/>
        <v>805.75116269984244</v>
      </c>
      <c r="T79" s="10">
        <f t="shared" si="30"/>
        <v>852.93819530795315</v>
      </c>
      <c r="U79" s="10">
        <f t="shared" si="30"/>
        <v>865.0054005078938</v>
      </c>
      <c r="V79" s="10">
        <f t="shared" si="30"/>
        <v>880.30258316295124</v>
      </c>
      <c r="W79" s="10">
        <f t="shared" si="30"/>
        <v>867.54544523938137</v>
      </c>
      <c r="X79" s="10">
        <f t="shared" si="30"/>
        <v>872.83635458920867</v>
      </c>
      <c r="Y79" s="10">
        <f t="shared" si="30"/>
        <v>857.93272022737949</v>
      </c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</row>
    <row r="80" spans="1:53" ht="22" thickTop="1" thickBot="1">
      <c r="A80" s="1" t="s">
        <v>5</v>
      </c>
      <c r="B80" s="10">
        <f t="shared" ref="B80:F80" si="31">B$87*B8</f>
        <v>453.24003489288407</v>
      </c>
      <c r="C80" s="10">
        <f t="shared" si="31"/>
        <v>517.26761647978446</v>
      </c>
      <c r="D80" s="10">
        <f t="shared" si="31"/>
        <v>540.96106947002556</v>
      </c>
      <c r="E80" s="10">
        <f t="shared" si="31"/>
        <v>517.98195842840812</v>
      </c>
      <c r="F80" s="10">
        <f t="shared" si="31"/>
        <v>497.45103042875286</v>
      </c>
      <c r="G80" s="10">
        <f t="shared" si="21"/>
        <v>518.22616500386584</v>
      </c>
      <c r="H80" s="10">
        <f t="shared" ref="H80:Y80" si="32">H$87*H8</f>
        <v>549.69125157578526</v>
      </c>
      <c r="I80" s="10">
        <f t="shared" si="32"/>
        <v>576.41081657742654</v>
      </c>
      <c r="J80" s="10">
        <f t="shared" si="32"/>
        <v>526.44860120136775</v>
      </c>
      <c r="K80" s="10">
        <f t="shared" si="32"/>
        <v>560.64649340860069</v>
      </c>
      <c r="L80" s="10">
        <f t="shared" si="32"/>
        <v>607.57359780274305</v>
      </c>
      <c r="M80" s="10">
        <f t="shared" si="32"/>
        <v>667.36233263955967</v>
      </c>
      <c r="N80" s="10">
        <f t="shared" si="32"/>
        <v>713.28266090675584</v>
      </c>
      <c r="O80" s="10">
        <f t="shared" si="32"/>
        <v>732.7598584561033</v>
      </c>
      <c r="P80" s="10">
        <f t="shared" si="32"/>
        <v>796.78372483841736</v>
      </c>
      <c r="Q80" s="10">
        <f t="shared" si="32"/>
        <v>821.6116988473409</v>
      </c>
      <c r="R80" s="10">
        <f t="shared" si="32"/>
        <v>863.15388134629939</v>
      </c>
      <c r="S80" s="10">
        <f t="shared" si="32"/>
        <v>861.1660215262508</v>
      </c>
      <c r="T80" s="10">
        <f t="shared" si="32"/>
        <v>915.81755216310751</v>
      </c>
      <c r="U80" s="10">
        <f t="shared" si="32"/>
        <v>934.29553044484351</v>
      </c>
      <c r="V80" s="10">
        <f t="shared" si="32"/>
        <v>957.980536861632</v>
      </c>
      <c r="W80" s="10">
        <f t="shared" si="32"/>
        <v>944.0977083086035</v>
      </c>
      <c r="X80" s="10">
        <f t="shared" si="32"/>
        <v>949.85548782257729</v>
      </c>
      <c r="Y80" s="10">
        <f t="shared" si="32"/>
        <v>933.63675585449016</v>
      </c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</row>
    <row r="81" spans="1:53" ht="22" thickTop="1" thickBot="1">
      <c r="A81" s="1" t="s">
        <v>6</v>
      </c>
      <c r="B81" s="10">
        <f t="shared" ref="B81:F81" si="33">B$87*B9</f>
        <v>506.74023764624826</v>
      </c>
      <c r="C81" s="10">
        <f t="shared" si="33"/>
        <v>575.37068933955084</v>
      </c>
      <c r="D81" s="10">
        <f t="shared" si="33"/>
        <v>598.66522243529857</v>
      </c>
      <c r="E81" s="10">
        <f t="shared" si="33"/>
        <v>570.3517155073248</v>
      </c>
      <c r="F81" s="10">
        <f t="shared" si="33"/>
        <v>545.03715321759967</v>
      </c>
      <c r="G81" s="10">
        <f t="shared" si="21"/>
        <v>565.0559827633341</v>
      </c>
      <c r="H81" s="10">
        <f t="shared" ref="H81:Y81" si="34">H$87*H9</f>
        <v>596.5470135458495</v>
      </c>
      <c r="I81" s="10">
        <f t="shared" si="34"/>
        <v>622.69360885676383</v>
      </c>
      <c r="J81" s="10">
        <f t="shared" si="34"/>
        <v>566.2116903915977</v>
      </c>
      <c r="K81" s="10">
        <f t="shared" si="34"/>
        <v>600.41751975995726</v>
      </c>
      <c r="L81" s="10">
        <f t="shared" si="34"/>
        <v>647.97250815932148</v>
      </c>
      <c r="M81" s="10">
        <f t="shared" si="34"/>
        <v>708.84280572101852</v>
      </c>
      <c r="N81" s="10">
        <f t="shared" si="34"/>
        <v>754.56358251176596</v>
      </c>
      <c r="O81" s="10">
        <f t="shared" si="34"/>
        <v>772.01905346449564</v>
      </c>
      <c r="P81" s="10">
        <f t="shared" si="34"/>
        <v>835.9653716585417</v>
      </c>
      <c r="Q81" s="10">
        <f t="shared" si="34"/>
        <v>858.22317711249389</v>
      </c>
      <c r="R81" s="10">
        <f t="shared" si="34"/>
        <v>897.34380886418239</v>
      </c>
      <c r="S81" s="10">
        <f t="shared" si="34"/>
        <v>890.60463283190813</v>
      </c>
      <c r="T81" s="10">
        <f t="shared" si="34"/>
        <v>941.57964631155653</v>
      </c>
      <c r="U81" s="10">
        <f t="shared" si="34"/>
        <v>954.18296488701583</v>
      </c>
      <c r="V81" s="10">
        <f t="shared" si="34"/>
        <v>970.90308310036164</v>
      </c>
      <c r="W81" s="10">
        <f t="shared" si="34"/>
        <v>956.83298404757068</v>
      </c>
      <c r="X81" s="10">
        <f t="shared" si="34"/>
        <v>962.66843233365273</v>
      </c>
      <c r="Y81" s="10">
        <f t="shared" si="34"/>
        <v>946.23092001906934</v>
      </c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</row>
    <row r="82" spans="1:53" ht="22" thickTop="1" thickBot="1">
      <c r="A82" s="1" t="s">
        <v>7</v>
      </c>
      <c r="B82" s="10">
        <f t="shared" ref="B82:F82" si="35">B$87*B10</f>
        <v>594.75261835701883</v>
      </c>
      <c r="C82" s="10">
        <f t="shared" si="35"/>
        <v>672.00651395421244</v>
      </c>
      <c r="D82" s="10">
        <f t="shared" si="35"/>
        <v>695.60096607182652</v>
      </c>
      <c r="E82" s="10">
        <f t="shared" si="35"/>
        <v>659.11796497522243</v>
      </c>
      <c r="F82" s="10">
        <f t="shared" si="35"/>
        <v>626.33516584152744</v>
      </c>
      <c r="G82" s="10">
        <f t="shared" si="21"/>
        <v>645.61668317010003</v>
      </c>
      <c r="H82" s="10">
        <f t="shared" ref="H82:Y82" si="36">H$87*H10</f>
        <v>677.6463405853159</v>
      </c>
      <c r="I82" s="10">
        <f t="shared" si="36"/>
        <v>703.25811069540373</v>
      </c>
      <c r="J82" s="10">
        <f t="shared" si="36"/>
        <v>635.8367720063967</v>
      </c>
      <c r="K82" s="10">
        <f t="shared" si="36"/>
        <v>670.55139178127092</v>
      </c>
      <c r="L82" s="10">
        <f t="shared" si="36"/>
        <v>719.9062256499933</v>
      </c>
      <c r="M82" s="10">
        <f t="shared" si="36"/>
        <v>783.76061531958646</v>
      </c>
      <c r="N82" s="10">
        <f t="shared" si="36"/>
        <v>830.7341990127527</v>
      </c>
      <c r="O82" s="10">
        <f t="shared" si="36"/>
        <v>846.81695331353967</v>
      </c>
      <c r="P82" s="10">
        <f t="shared" si="36"/>
        <v>914.21562617704762</v>
      </c>
      <c r="Q82" s="10">
        <f t="shared" si="36"/>
        <v>936.48105157978159</v>
      </c>
      <c r="R82" s="10">
        <f t="shared" si="36"/>
        <v>977.83184001282621</v>
      </c>
      <c r="S82" s="10">
        <f t="shared" si="36"/>
        <v>970.02552906540654</v>
      </c>
      <c r="T82" s="10">
        <f t="shared" si="36"/>
        <v>1025.98024789287</v>
      </c>
      <c r="U82" s="10">
        <f t="shared" si="36"/>
        <v>1041.0575906219881</v>
      </c>
      <c r="V82" s="10">
        <f t="shared" si="36"/>
        <v>1061.5035830377726</v>
      </c>
      <c r="W82" s="10">
        <f t="shared" si="36"/>
        <v>1046.1205228557603</v>
      </c>
      <c r="X82" s="10">
        <f t="shared" si="36"/>
        <v>1052.5005100780972</v>
      </c>
      <c r="Y82" s="10">
        <f t="shared" si="36"/>
        <v>1034.5291198107598</v>
      </c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</row>
    <row r="83" spans="1:53" ht="22" thickTop="1" thickBot="1">
      <c r="A83" s="1" t="s">
        <v>8</v>
      </c>
      <c r="B83" s="10">
        <f t="shared" ref="B83:F83" si="37">B$87*B11</f>
        <v>729.46324975488267</v>
      </c>
      <c r="C83" s="10">
        <f t="shared" si="37"/>
        <v>822.58000208523049</v>
      </c>
      <c r="D83" s="10">
        <f t="shared" si="37"/>
        <v>849.29984297614988</v>
      </c>
      <c r="E83" s="10">
        <f t="shared" si="37"/>
        <v>802.23797099655462</v>
      </c>
      <c r="F83" s="10">
        <f t="shared" si="37"/>
        <v>759.47736069181337</v>
      </c>
      <c r="G83" s="10">
        <f t="shared" si="21"/>
        <v>779.41249475849611</v>
      </c>
      <c r="H83" s="10">
        <f t="shared" ref="H83:Y83" si="38">H$87*H11</f>
        <v>813.93105443314107</v>
      </c>
      <c r="I83" s="10">
        <f t="shared" si="38"/>
        <v>839.83317548728542</v>
      </c>
      <c r="J83" s="10">
        <f t="shared" si="38"/>
        <v>754.43008434566389</v>
      </c>
      <c r="K83" s="10">
        <f t="shared" si="38"/>
        <v>789.96439072604403</v>
      </c>
      <c r="L83" s="10">
        <f t="shared" si="38"/>
        <v>841.53813964288031</v>
      </c>
      <c r="M83" s="10">
        <f t="shared" si="38"/>
        <v>908.54544930428096</v>
      </c>
      <c r="N83" s="10">
        <f t="shared" si="38"/>
        <v>954.4807408807535</v>
      </c>
      <c r="O83" s="10">
        <f t="shared" si="38"/>
        <v>963.96109035090524</v>
      </c>
      <c r="P83" s="10">
        <f t="shared" si="38"/>
        <v>1030.7847006727022</v>
      </c>
      <c r="Q83" s="10">
        <f t="shared" si="38"/>
        <v>1045.7568652369509</v>
      </c>
      <c r="R83" s="10">
        <f t="shared" si="38"/>
        <v>1081.6063705828585</v>
      </c>
      <c r="S83" s="10">
        <f t="shared" si="38"/>
        <v>1063.2661396257915</v>
      </c>
      <c r="T83" s="10">
        <f t="shared" si="38"/>
        <v>1115.2582904248504</v>
      </c>
      <c r="U83" s="10">
        <f t="shared" si="38"/>
        <v>1123.5245107944359</v>
      </c>
      <c r="V83" s="10">
        <f t="shared" si="38"/>
        <v>1139.1815367364534</v>
      </c>
      <c r="W83" s="10">
        <f t="shared" si="38"/>
        <v>1122.6727859249825</v>
      </c>
      <c r="X83" s="10">
        <f t="shared" si="38"/>
        <v>1129.5196433114656</v>
      </c>
      <c r="Y83" s="10">
        <f t="shared" si="38"/>
        <v>1110.2331554378704</v>
      </c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</row>
    <row r="84" spans="1:53" ht="22" thickTop="1" thickBot="1">
      <c r="A84" s="1" t="s">
        <v>9</v>
      </c>
      <c r="B84" s="10">
        <f t="shared" ref="B84:F84" si="39">B$87*B12</f>
        <v>910.80829808604574</v>
      </c>
      <c r="C84" s="10">
        <f t="shared" si="39"/>
        <v>1029.7355351045717</v>
      </c>
      <c r="D84" s="10">
        <f t="shared" si="39"/>
        <v>1065.6996019666003</v>
      </c>
      <c r="E84" s="10">
        <f t="shared" si="39"/>
        <v>1008.7531251519671</v>
      </c>
      <c r="F84" s="10">
        <f t="shared" si="39"/>
        <v>956.67120504678326</v>
      </c>
      <c r="G84" s="10">
        <f t="shared" si="21"/>
        <v>983.13453738685087</v>
      </c>
      <c r="H84" s="10">
        <f t="shared" ref="H84:Y84" si="40">H$87*H12</f>
        <v>1027.618743059546</v>
      </c>
      <c r="I84" s="10">
        <f t="shared" si="40"/>
        <v>1060.7248590321374</v>
      </c>
      <c r="J84" s="10">
        <f t="shared" si="40"/>
        <v>952.62366321268109</v>
      </c>
      <c r="K84" s="10">
        <f t="shared" si="40"/>
        <v>996.51886379883285</v>
      </c>
      <c r="L84" s="10">
        <f t="shared" si="40"/>
        <v>1059.6450637072112</v>
      </c>
      <c r="M84" s="10">
        <f t="shared" si="40"/>
        <v>1140.8235918541179</v>
      </c>
      <c r="N84" s="10">
        <f t="shared" si="40"/>
        <v>1193.816317851768</v>
      </c>
      <c r="O84" s="10">
        <f t="shared" si="40"/>
        <v>1199.4181508869233</v>
      </c>
      <c r="P84" s="10">
        <f t="shared" si="40"/>
        <v>1274.0387881472332</v>
      </c>
      <c r="Q84" s="10">
        <f t="shared" si="40"/>
        <v>1281.8082546439891</v>
      </c>
      <c r="R84" s="10">
        <f t="shared" si="40"/>
        <v>1312.2435799016525</v>
      </c>
      <c r="S84" s="10">
        <f t="shared" si="40"/>
        <v>1274.1054878487871</v>
      </c>
      <c r="T84" s="10">
        <f t="shared" si="40"/>
        <v>1316.7408628642686</v>
      </c>
      <c r="U84" s="10">
        <f t="shared" si="40"/>
        <v>1303.3972855395177</v>
      </c>
      <c r="V84" s="10">
        <f t="shared" si="40"/>
        <v>1294.5374441338156</v>
      </c>
      <c r="W84" s="10">
        <f t="shared" si="40"/>
        <v>1275.7773120634276</v>
      </c>
      <c r="X84" s="10">
        <f t="shared" si="40"/>
        <v>1283.5579097782036</v>
      </c>
      <c r="Y84" s="10">
        <f t="shared" si="40"/>
        <v>1261.6412266920927</v>
      </c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</row>
    <row r="85" spans="1:53" ht="22" thickTop="1" thickBot="1">
      <c r="A85" s="1" t="s">
        <v>10</v>
      </c>
      <c r="B85" s="10">
        <f t="shared" ref="B85:F85" si="41">B$87*B13</f>
        <v>1117.4027077593253</v>
      </c>
      <c r="C85" s="10">
        <f t="shared" si="41"/>
        <v>1268.9408415528012</v>
      </c>
      <c r="D85" s="10">
        <f t="shared" si="41"/>
        <v>1319.2945106829984</v>
      </c>
      <c r="E85" s="10">
        <f t="shared" si="41"/>
        <v>1254.7081730361181</v>
      </c>
      <c r="F85" s="10">
        <f t="shared" si="41"/>
        <v>1195.7271401262196</v>
      </c>
      <c r="G85" s="10">
        <f t="shared" si="21"/>
        <v>1234.9671344146652</v>
      </c>
      <c r="H85" s="10">
        <f t="shared" ref="H85:Y85" si="42">H$87*H13</f>
        <v>1297.5068250862355</v>
      </c>
      <c r="I85" s="10">
        <f t="shared" si="42"/>
        <v>1346.4123340425858</v>
      </c>
      <c r="J85" s="10">
        <f t="shared" si="42"/>
        <v>1215.7859101145709</v>
      </c>
      <c r="K85" s="10">
        <f t="shared" si="42"/>
        <v>1278.9231128271986</v>
      </c>
      <c r="L85" s="10">
        <f t="shared" si="42"/>
        <v>1367.745511335539</v>
      </c>
      <c r="M85" s="10">
        <f t="shared" si="42"/>
        <v>1481.1952456847337</v>
      </c>
      <c r="N85" s="10">
        <f t="shared" si="42"/>
        <v>1559.3507224821858</v>
      </c>
      <c r="O85" s="10">
        <f t="shared" si="42"/>
        <v>1576.3558955013482</v>
      </c>
      <c r="P85" s="10">
        <f t="shared" si="42"/>
        <v>1685.0437914758127</v>
      </c>
      <c r="Q85" s="10">
        <f t="shared" si="42"/>
        <v>1706.3521487169842</v>
      </c>
      <c r="R85" s="10">
        <f t="shared" si="42"/>
        <v>1758.5590591418784</v>
      </c>
      <c r="S85" s="10">
        <f t="shared" si="42"/>
        <v>1719.2405958758898</v>
      </c>
      <c r="T85" s="10">
        <f t="shared" si="42"/>
        <v>1789.4946134487718</v>
      </c>
      <c r="U85" s="10">
        <f t="shared" si="42"/>
        <v>1784.6064179733053</v>
      </c>
      <c r="V85" s="10">
        <f t="shared" si="42"/>
        <v>1786.4502588033611</v>
      </c>
      <c r="W85" s="10">
        <f t="shared" si="42"/>
        <v>1760.5614419566964</v>
      </c>
      <c r="X85" s="10">
        <f t="shared" si="42"/>
        <v>1771.2985982005675</v>
      </c>
      <c r="Y85" s="10">
        <f t="shared" si="42"/>
        <v>1741.0537687839169</v>
      </c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</row>
    <row r="86" spans="1:53" ht="22" thickTop="1" thickBot="1">
      <c r="A86" s="1" t="s">
        <v>11</v>
      </c>
      <c r="B86" s="10">
        <f t="shared" ref="B86:F86" si="43">B$87*B14</f>
        <v>1326.0635408224323</v>
      </c>
      <c r="C86" s="10">
        <f t="shared" si="43"/>
        <v>1511.1777637476268</v>
      </c>
      <c r="D86" s="10">
        <f t="shared" si="43"/>
        <v>1576.8408347735772</v>
      </c>
      <c r="E86" s="10">
        <f t="shared" si="43"/>
        <v>1505.2773692458361</v>
      </c>
      <c r="F86" s="10">
        <f t="shared" si="43"/>
        <v>1440.1005390615844</v>
      </c>
      <c r="G86" s="10">
        <f t="shared" si="21"/>
        <v>1493.3638609171574</v>
      </c>
      <c r="H86" s="10">
        <f t="shared" ref="H86:Y86" si="44">H$87*H14</f>
        <v>1575.5608433749435</v>
      </c>
      <c r="I86" s="10">
        <f t="shared" si="44"/>
        <v>1642.0543755700726</v>
      </c>
      <c r="J86" s="10">
        <f t="shared" si="44"/>
        <v>1489.4346087828014</v>
      </c>
      <c r="K86" s="10">
        <f t="shared" si="44"/>
        <v>1574.1138812062009</v>
      </c>
      <c r="L86" s="10">
        <f t="shared" si="44"/>
        <v>1691.5986026158837</v>
      </c>
      <c r="M86" s="10">
        <f t="shared" si="44"/>
        <v>1841.0962221798382</v>
      </c>
      <c r="N86" s="10">
        <f t="shared" si="44"/>
        <v>1948.2688689357994</v>
      </c>
      <c r="O86" s="10">
        <f t="shared" si="44"/>
        <v>1979.9911624585441</v>
      </c>
      <c r="P86" s="10">
        <f t="shared" si="44"/>
        <v>2128.0303066917604</v>
      </c>
      <c r="Q86" s="10">
        <f t="shared" si="44"/>
        <v>2166.87053927436</v>
      </c>
      <c r="R86" s="10">
        <f t="shared" si="44"/>
        <v>2245.637042850452</v>
      </c>
      <c r="S86" s="10">
        <f t="shared" si="44"/>
        <v>2207.6564356005647</v>
      </c>
      <c r="T86" s="10">
        <f t="shared" si="44"/>
        <v>2310.4440926572861</v>
      </c>
      <c r="U86" s="10">
        <f t="shared" si="44"/>
        <v>2316.2650449739049</v>
      </c>
      <c r="V86" s="10">
        <f t="shared" si="44"/>
        <v>2330.0532584278244</v>
      </c>
      <c r="W86" s="10">
        <f t="shared" si="44"/>
        <v>2296.2866748058327</v>
      </c>
      <c r="X86" s="10">
        <f t="shared" si="44"/>
        <v>2310.2910646672326</v>
      </c>
      <c r="Y86" s="10">
        <f t="shared" si="44"/>
        <v>2270.8429675340572</v>
      </c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</row>
    <row r="87" spans="1:53" ht="22" thickTop="1" thickBot="1">
      <c r="A87" s="1" t="s">
        <v>12</v>
      </c>
      <c r="B87" s="10">
        <f t="shared" ref="B87:F87" si="45">AB9/B68*1000000</f>
        <v>1536.9102169560238</v>
      </c>
      <c r="C87" s="10">
        <f t="shared" si="45"/>
        <v>1756.048687310164</v>
      </c>
      <c r="D87" s="10">
        <f t="shared" si="45"/>
        <v>1837.2537389087499</v>
      </c>
      <c r="E87" s="10">
        <f t="shared" si="45"/>
        <v>1758.671869189779</v>
      </c>
      <c r="F87" s="10">
        <f t="shared" si="45"/>
        <v>1687.2477871329031</v>
      </c>
      <c r="G87" s="10">
        <f>AG9/G68*1000000</f>
        <v>1754.7094119211868</v>
      </c>
      <c r="H87" s="10">
        <f t="shared" ref="H87:Y87" si="46">AH9/H68*1000000</f>
        <v>1856.821226707269</v>
      </c>
      <c r="I87" s="10">
        <f t="shared" si="46"/>
        <v>1941.1854643705883</v>
      </c>
      <c r="J87" s="10">
        <f t="shared" si="46"/>
        <v>1766.4596947074872</v>
      </c>
      <c r="K87" s="10">
        <f t="shared" si="46"/>
        <v>1873.2264389063878</v>
      </c>
      <c r="L87" s="10">
        <f t="shared" si="46"/>
        <v>2020.2511122292926</v>
      </c>
      <c r="M87" s="10">
        <f t="shared" si="46"/>
        <v>2207.1716698923151</v>
      </c>
      <c r="N87" s="10">
        <f t="shared" si="46"/>
        <v>2345.1814743299119</v>
      </c>
      <c r="O87" s="10">
        <f t="shared" si="46"/>
        <v>2393.8523290181724</v>
      </c>
      <c r="P87" s="10">
        <f t="shared" si="46"/>
        <v>2585.1368127119854</v>
      </c>
      <c r="Q87" s="10">
        <f t="shared" si="46"/>
        <v>2646.1034364547345</v>
      </c>
      <c r="R87" s="10">
        <f t="shared" si="46"/>
        <v>2758.1336316043153</v>
      </c>
      <c r="S87" s="10">
        <f t="shared" si="46"/>
        <v>2728.8958331333802</v>
      </c>
      <c r="T87" s="10">
        <f t="shared" si="46"/>
        <v>2876.4750396116492</v>
      </c>
      <c r="U87" s="10">
        <f t="shared" si="46"/>
        <v>2907.0637116523226</v>
      </c>
      <c r="V87" s="10">
        <f t="shared" si="46"/>
        <v>2951.1915354846647</v>
      </c>
      <c r="W87" s="10">
        <f t="shared" si="46"/>
        <v>2908.4235620887707</v>
      </c>
      <c r="X87" s="10">
        <f t="shared" si="46"/>
        <v>2926.1611982003492</v>
      </c>
      <c r="Y87" s="10">
        <f t="shared" si="46"/>
        <v>2876.1971512716727</v>
      </c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</row>
    <row r="88" spans="1:53" ht="22" thickTop="1" thickBot="1">
      <c r="A88" s="1" t="s">
        <v>13</v>
      </c>
      <c r="B88" s="10">
        <f t="shared" ref="B88:F88" si="47">B$87*B16</f>
        <v>1755.8884958331562</v>
      </c>
      <c r="C88" s="10">
        <f t="shared" si="47"/>
        <v>2011.0456781604335</v>
      </c>
      <c r="D88" s="10">
        <f t="shared" si="47"/>
        <v>2109.0427190365122</v>
      </c>
      <c r="E88" s="10">
        <f t="shared" si="47"/>
        <v>2023.5851736694442</v>
      </c>
      <c r="F88" s="10">
        <f t="shared" si="47"/>
        <v>1945.9000507040817</v>
      </c>
      <c r="G88" s="10">
        <f t="shared" si="21"/>
        <v>2028.2925278176685</v>
      </c>
      <c r="H88" s="10">
        <f t="shared" ref="H88:Y88" si="48">H$87*H16</f>
        <v>2151.0534593161428</v>
      </c>
      <c r="I88" s="10">
        <f t="shared" si="48"/>
        <v>2253.55473735851</v>
      </c>
      <c r="J88" s="10">
        <f t="shared" si="48"/>
        <v>2054.8498393176683</v>
      </c>
      <c r="K88" s="10">
        <f t="shared" si="48"/>
        <v>2183.1669958988346</v>
      </c>
      <c r="L88" s="10">
        <f t="shared" si="48"/>
        <v>2358.6071907888486</v>
      </c>
      <c r="M88" s="10">
        <f t="shared" si="48"/>
        <v>2580.8320038724</v>
      </c>
      <c r="N88" s="10">
        <f t="shared" si="48"/>
        <v>2745.8561156958021</v>
      </c>
      <c r="O88" s="10">
        <f t="shared" si="48"/>
        <v>2805.8411895976487</v>
      </c>
      <c r="P88" s="10">
        <f t="shared" si="48"/>
        <v>3032.3565563892475</v>
      </c>
      <c r="Q88" s="10">
        <f t="shared" si="48"/>
        <v>3105.1188703743924</v>
      </c>
      <c r="R88" s="10">
        <f t="shared" si="48"/>
        <v>3236.5251884293634</v>
      </c>
      <c r="S88" s="10">
        <f t="shared" si="48"/>
        <v>3200.5960807977513</v>
      </c>
      <c r="T88" s="10">
        <f t="shared" si="48"/>
        <v>3370.0709635224771</v>
      </c>
      <c r="U88" s="10">
        <f t="shared" si="48"/>
        <v>3400.0372137331701</v>
      </c>
      <c r="V88" s="10">
        <f t="shared" si="48"/>
        <v>3443.1043501542099</v>
      </c>
      <c r="W88" s="10">
        <f t="shared" si="48"/>
        <v>3393.2076919820393</v>
      </c>
      <c r="X88" s="10">
        <f t="shared" si="48"/>
        <v>3413.9018866227129</v>
      </c>
      <c r="Y88" s="10">
        <f t="shared" si="48"/>
        <v>3355.6096933634967</v>
      </c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</row>
    <row r="89" spans="1:53" ht="22" thickTop="1" thickBot="1">
      <c r="A89" s="1" t="s">
        <v>14</v>
      </c>
      <c r="B89" s="10">
        <f t="shared" ref="B89:F89" si="49">B$87*B17</f>
        <v>1977.9875944098123</v>
      </c>
      <c r="C89" s="10">
        <f t="shared" si="49"/>
        <v>2272.084413495857</v>
      </c>
      <c r="D89" s="10">
        <f t="shared" si="49"/>
        <v>2390.0830779328671</v>
      </c>
      <c r="E89" s="10">
        <f t="shared" si="49"/>
        <v>2300.5261899206816</v>
      </c>
      <c r="F89" s="10">
        <f t="shared" si="49"/>
        <v>2219.5321288441378</v>
      </c>
      <c r="G89" s="10">
        <f t="shared" si="21"/>
        <v>2321.4986300505852</v>
      </c>
      <c r="H89" s="10">
        <f t="shared" ref="H89:Y89" si="50">H$87*H17</f>
        <v>2470.8861823801935</v>
      </c>
      <c r="I89" s="10">
        <f t="shared" si="50"/>
        <v>2598.3978974395131</v>
      </c>
      <c r="J89" s="10">
        <f t="shared" si="50"/>
        <v>2378.6583592338643</v>
      </c>
      <c r="K89" s="10">
        <f t="shared" si="50"/>
        <v>2537.6898009510764</v>
      </c>
      <c r="L89" s="10">
        <f t="shared" si="50"/>
        <v>2753.5906867378985</v>
      </c>
      <c r="M89" s="10">
        <f t="shared" si="50"/>
        <v>3026.8888449646252</v>
      </c>
      <c r="N89" s="10">
        <f t="shared" si="50"/>
        <v>3236.0655216434543</v>
      </c>
      <c r="O89" s="10">
        <f t="shared" si="50"/>
        <v>3323.7259643691532</v>
      </c>
      <c r="P89" s="10">
        <f t="shared" si="50"/>
        <v>3611.5680859986392</v>
      </c>
      <c r="Q89" s="10">
        <f t="shared" si="50"/>
        <v>3719.5482576071604</v>
      </c>
      <c r="R89" s="10">
        <f t="shared" si="50"/>
        <v>3900.7118793378386</v>
      </c>
      <c r="S89" s="10">
        <f t="shared" si="50"/>
        <v>3882.5769799423238</v>
      </c>
      <c r="T89" s="10">
        <f t="shared" si="50"/>
        <v>4116.6175434037505</v>
      </c>
      <c r="U89" s="10">
        <f t="shared" si="50"/>
        <v>4184.1158022319141</v>
      </c>
      <c r="V89" s="10">
        <f t="shared" si="50"/>
        <v>4270.8606907644189</v>
      </c>
      <c r="W89" s="10">
        <f t="shared" si="50"/>
        <v>4208.9683824530284</v>
      </c>
      <c r="X89" s="10">
        <f t="shared" si="50"/>
        <v>4234.6376661661179</v>
      </c>
      <c r="Y89" s="10">
        <f t="shared" si="50"/>
        <v>4162.3314530947428</v>
      </c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</row>
    <row r="90" spans="1:53" ht="22" thickTop="1" thickBot="1">
      <c r="A90" s="1" t="s">
        <v>15</v>
      </c>
      <c r="B90" s="10">
        <f t="shared" ref="B90:F90" si="51">B$87*B18</f>
        <v>2187.0553306169477</v>
      </c>
      <c r="C90" s="10">
        <f t="shared" si="51"/>
        <v>2516.8174459557949</v>
      </c>
      <c r="D90" s="10">
        <f t="shared" si="51"/>
        <v>2652.3415776777038</v>
      </c>
      <c r="E90" s="10">
        <f t="shared" si="51"/>
        <v>2557.5817874496852</v>
      </c>
      <c r="F90" s="10">
        <f t="shared" si="51"/>
        <v>2471.9789497704451</v>
      </c>
      <c r="G90" s="10">
        <f t="shared" si="21"/>
        <v>2590.1570434964069</v>
      </c>
      <c r="H90" s="10">
        <f t="shared" ref="H90:Y90" si="52">H$87*H18</f>
        <v>2761.69805215223</v>
      </c>
      <c r="I90" s="10">
        <f t="shared" si="52"/>
        <v>2909.27177861566</v>
      </c>
      <c r="J90" s="10">
        <f t="shared" si="52"/>
        <v>2667.7986893157081</v>
      </c>
      <c r="K90" s="10">
        <f t="shared" si="52"/>
        <v>2850.9303219102153</v>
      </c>
      <c r="L90" s="10">
        <f t="shared" si="52"/>
        <v>3098.5367002620887</v>
      </c>
      <c r="M90" s="10">
        <f t="shared" si="52"/>
        <v>3411.4749276607386</v>
      </c>
      <c r="N90" s="10">
        <f t="shared" si="52"/>
        <v>3652.8147070567861</v>
      </c>
      <c r="O90" s="10">
        <f t="shared" si="52"/>
        <v>3757.275226731424</v>
      </c>
      <c r="P90" s="10">
        <f t="shared" si="52"/>
        <v>4088.3709830100443</v>
      </c>
      <c r="Q90" s="10">
        <f t="shared" si="52"/>
        <v>4216.1563437221739</v>
      </c>
      <c r="R90" s="10">
        <f t="shared" si="52"/>
        <v>4426.9387668296131</v>
      </c>
      <c r="S90" s="10">
        <f t="shared" si="52"/>
        <v>4411.32864345091</v>
      </c>
      <c r="T90" s="10">
        <f t="shared" si="52"/>
        <v>4681.997853638366</v>
      </c>
      <c r="U90" s="10">
        <f t="shared" si="52"/>
        <v>4763.0166058743771</v>
      </c>
      <c r="V90" s="10">
        <f t="shared" si="52"/>
        <v>4865.4404940122786</v>
      </c>
      <c r="W90" s="10">
        <f t="shared" si="52"/>
        <v>4794.9316750809285</v>
      </c>
      <c r="X90" s="10">
        <f t="shared" si="52"/>
        <v>4824.1745798424981</v>
      </c>
      <c r="Y90" s="10">
        <f t="shared" si="52"/>
        <v>4741.8020553050183</v>
      </c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</row>
    <row r="91" spans="1:53" ht="22" thickTop="1" thickBot="1">
      <c r="A91" s="1" t="s">
        <v>16</v>
      </c>
      <c r="B91" s="10">
        <f t="shared" ref="B91:F91" si="53">B$87*B19</f>
        <v>2383.8746258702972</v>
      </c>
      <c r="C91" s="10">
        <f t="shared" si="53"/>
        <v>2750.7348623016542</v>
      </c>
      <c r="D91" s="10">
        <f t="shared" si="53"/>
        <v>2906.955261323335</v>
      </c>
      <c r="E91" s="10">
        <f t="shared" si="53"/>
        <v>2811.1898997121862</v>
      </c>
      <c r="F91" s="10">
        <f t="shared" si="53"/>
        <v>2725.2007055133072</v>
      </c>
      <c r="G91" s="10">
        <f t="shared" ref="G91" si="54">G$87*G19</f>
        <v>2864.2815018983742</v>
      </c>
      <c r="H91" s="10">
        <f t="shared" ref="H91:Y91" si="55">H$87*H19</f>
        <v>3063.6985699996367</v>
      </c>
      <c r="I91" s="10">
        <f t="shared" si="55"/>
        <v>3238.0261792128463</v>
      </c>
      <c r="J91" s="10">
        <f t="shared" si="55"/>
        <v>2979.3601964266786</v>
      </c>
      <c r="K91" s="10">
        <f t="shared" si="55"/>
        <v>3195.0664293841705</v>
      </c>
      <c r="L91" s="10">
        <f t="shared" si="55"/>
        <v>3485.1746326531506</v>
      </c>
      <c r="M91" s="10">
        <f t="shared" si="55"/>
        <v>3851.5708811878153</v>
      </c>
      <c r="N91" s="10">
        <f t="shared" si="55"/>
        <v>4140.0574938381033</v>
      </c>
      <c r="O91" s="10">
        <f t="shared" si="55"/>
        <v>4275.5507209121115</v>
      </c>
      <c r="P91" s="10">
        <f t="shared" si="55"/>
        <v>4671.6379095497787</v>
      </c>
      <c r="Q91" s="10">
        <f t="shared" si="55"/>
        <v>4838.3490875167454</v>
      </c>
      <c r="R91" s="10">
        <f t="shared" si="55"/>
        <v>5102.8149215626563</v>
      </c>
      <c r="S91" s="10">
        <f t="shared" si="55"/>
        <v>5108.2039982277747</v>
      </c>
      <c r="T91" s="10">
        <f t="shared" si="55"/>
        <v>5447.4328691366009</v>
      </c>
      <c r="U91" s="10">
        <f t="shared" si="55"/>
        <v>5568.9937677310108</v>
      </c>
      <c r="V91" s="10">
        <f t="shared" si="55"/>
        <v>5717.7578407032079</v>
      </c>
      <c r="W91" s="10">
        <f t="shared" si="55"/>
        <v>5634.8974393110639</v>
      </c>
      <c r="X91" s="10">
        <f t="shared" si="55"/>
        <v>5669.2630529057988</v>
      </c>
      <c r="Y91" s="10">
        <f t="shared" si="55"/>
        <v>5572.4606876086964</v>
      </c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</row>
    <row r="92" spans="1:53" ht="15" thickTop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</row>
    <row r="93" spans="1:53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</row>
    <row r="94" spans="1:53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</row>
    <row r="95" spans="1:53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</row>
    <row r="96" spans="1:53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</row>
    <row r="97" spans="1:53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</row>
    <row r="98" spans="1:53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</row>
    <row r="99" spans="1:53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</row>
    <row r="100" spans="1:53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</row>
    <row r="101" spans="1:53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</row>
    <row r="102" spans="1:53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</row>
    <row r="103" spans="1:53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</row>
    <row r="104" spans="1:53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</row>
    <row r="105" spans="1:53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</row>
    <row r="106" spans="1:53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</row>
    <row r="107" spans="1:53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</row>
    <row r="108" spans="1:53" s="14" customFormat="1"/>
    <row r="109" spans="1:53" s="14" customFormat="1"/>
    <row r="110" spans="1:53" s="14" customFormat="1"/>
    <row r="111" spans="1:53" s="14" customFormat="1"/>
    <row r="112" spans="1:53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  <row r="144" s="14" customFormat="1"/>
    <row r="145" s="14" customFormat="1"/>
    <row r="146" s="14" customFormat="1"/>
    <row r="147" s="14" customFormat="1"/>
    <row r="148" s="14" customFormat="1"/>
    <row r="149" s="14" customFormat="1"/>
    <row r="150" s="14" customFormat="1"/>
    <row r="151" s="14" customFormat="1"/>
    <row r="152" s="14" customFormat="1"/>
    <row r="153" s="14" customFormat="1"/>
    <row r="154" s="14" customFormat="1"/>
    <row r="155" s="14" customFormat="1"/>
    <row r="156" s="14" customFormat="1"/>
    <row r="157" s="14" customFormat="1"/>
    <row r="158" s="14" customFormat="1"/>
    <row r="159" s="14" customFormat="1"/>
    <row r="160" s="14" customFormat="1"/>
    <row r="161" s="14" customFormat="1"/>
    <row r="162" s="14" customFormat="1"/>
    <row r="163" s="14" customFormat="1"/>
    <row r="164" s="14" customFormat="1"/>
    <row r="165" s="14" customFormat="1"/>
    <row r="166" s="14" customFormat="1"/>
    <row r="167" s="14" customFormat="1"/>
    <row r="168" s="1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ignoredErrors>
    <ignoredError sqref="G8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1"/>
  </sheetPr>
  <dimension ref="A1:DX186"/>
  <sheetViews>
    <sheetView topLeftCell="O1" workbookViewId="0">
      <selection activeCell="AB2" sqref="AB2:AY22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28" max="32" width="14.1640625" customWidth="1"/>
    <col min="52" max="75" width="10.83203125" style="22"/>
    <col min="76" max="128" width="10.83203125" style="14"/>
  </cols>
  <sheetData>
    <row r="1" spans="1:51" ht="20" customHeight="1" thickTop="1" thickBot="1">
      <c r="A1" s="21" t="str">
        <f>CALIBRAZIONEEMIROM!A1</f>
        <v>profilo</v>
      </c>
      <c r="B1" s="1">
        <f>CALIBRAZIONEEMIROM!B1</f>
        <v>1990</v>
      </c>
      <c r="C1" s="1">
        <f>CALIBRAZIONEEMIROM!C1</f>
        <v>1991</v>
      </c>
      <c r="D1" s="1">
        <f>CALIBRAZIONEEMIROM!D1</f>
        <v>1992</v>
      </c>
      <c r="E1" s="1">
        <f>CALIBRAZIONEEMIROM!E1</f>
        <v>1993</v>
      </c>
      <c r="F1" s="1">
        <f>CALIBRAZIONEEMIROM!F1</f>
        <v>1994</v>
      </c>
      <c r="G1" s="1">
        <f>CALIBRAZIONEEMIROM!G1</f>
        <v>1995</v>
      </c>
      <c r="H1" s="1">
        <f>CALIBRAZIONEEMIROM!H1</f>
        <v>1996</v>
      </c>
      <c r="I1" s="1">
        <f>CALIBRAZIONEEMIROM!I1</f>
        <v>1997</v>
      </c>
      <c r="J1" s="1">
        <f>CALIBRAZIONEEMIROM!J1</f>
        <v>1998</v>
      </c>
      <c r="K1" s="1">
        <f>CALIBRAZIONEEMIROM!K1</f>
        <v>1999</v>
      </c>
      <c r="L1" s="1">
        <f>CALIBRAZIONEEMIROM!L1</f>
        <v>2000</v>
      </c>
      <c r="M1" s="1">
        <f>CALIBRAZIONEEMIROM!M1</f>
        <v>2001</v>
      </c>
      <c r="N1" s="1">
        <f>CALIBRAZIONEEMIROM!N1</f>
        <v>2002</v>
      </c>
      <c r="O1" s="1">
        <f>CALIBRAZIONEEMIROM!O1</f>
        <v>2003</v>
      </c>
      <c r="P1" s="1">
        <f>CALIBRAZIONEEMIROM!P1</f>
        <v>2004</v>
      </c>
      <c r="Q1" s="1">
        <f>CALIBRAZIONEEMIROM!Q1</f>
        <v>2005</v>
      </c>
      <c r="R1" s="1">
        <f>CALIBRAZIONEEMIROM!R1</f>
        <v>2006</v>
      </c>
      <c r="S1" s="1">
        <f>CALIBRAZIONEEMIROM!S1</f>
        <v>2007</v>
      </c>
      <c r="T1" s="1">
        <f>CALIBRAZIONEEMIROM!T1</f>
        <v>2008</v>
      </c>
      <c r="U1" s="1">
        <f>CALIBRAZIONEEMIROM!U1</f>
        <v>2009</v>
      </c>
      <c r="V1" s="1">
        <f>CALIBRAZIONEEMIROM!V1</f>
        <v>2010</v>
      </c>
      <c r="W1" s="1">
        <f>CALIBRAZIONEEMIROM!W1</f>
        <v>2011</v>
      </c>
      <c r="X1" s="1">
        <f>CALIBRAZIONEEMIROM!X1</f>
        <v>2012</v>
      </c>
      <c r="Y1" s="1">
        <f>CALIBRAZIONEEMIROM!Y1</f>
        <v>2013</v>
      </c>
      <c r="AA1" s="6" t="str">
        <f>CALIBRAZIONEEMIROM!AA1</f>
        <v>Euro/mln</v>
      </c>
      <c r="AB1" s="1">
        <f>CALIBRAZIONEEMIROM!AB1</f>
        <v>1990</v>
      </c>
      <c r="AC1" s="1">
        <f>CALIBRAZIONEEMIROM!AC1</f>
        <v>1991</v>
      </c>
      <c r="AD1" s="1">
        <f>CALIBRAZIONEEMIROM!AD1</f>
        <v>1992</v>
      </c>
      <c r="AE1" s="1">
        <f>CALIBRAZIONEEMIROM!AE1</f>
        <v>1993</v>
      </c>
      <c r="AF1" s="1">
        <f>CALIBRAZIONEEMIROM!AF1</f>
        <v>1994</v>
      </c>
      <c r="AG1" s="1">
        <f>CALIBRAZIONEEMIROM!AG1</f>
        <v>1995</v>
      </c>
      <c r="AH1" s="1">
        <f>CALIBRAZIONEEMIROM!AH1</f>
        <v>1996</v>
      </c>
      <c r="AI1" s="1">
        <f>CALIBRAZIONEEMIROM!AI1</f>
        <v>1997</v>
      </c>
      <c r="AJ1" s="1">
        <f>CALIBRAZIONEEMIROM!AJ1</f>
        <v>1998</v>
      </c>
      <c r="AK1" s="1">
        <f>CALIBRAZIONEEMIROM!AK1</f>
        <v>1999</v>
      </c>
      <c r="AL1" s="1">
        <f>CALIBRAZIONEEMIROM!AL1</f>
        <v>2000</v>
      </c>
      <c r="AM1" s="1">
        <f>CALIBRAZIONEEMIROM!AM1</f>
        <v>2001</v>
      </c>
      <c r="AN1" s="1">
        <f>CALIBRAZIONEEMIROM!AN1</f>
        <v>2002</v>
      </c>
      <c r="AO1" s="1">
        <f>CALIBRAZIONEEMIROM!AO1</f>
        <v>2003</v>
      </c>
      <c r="AP1" s="1">
        <f>CALIBRAZIONEEMIROM!AP1</f>
        <v>2004</v>
      </c>
      <c r="AQ1" s="1">
        <f>CALIBRAZIONEEMIROM!AQ1</f>
        <v>2005</v>
      </c>
      <c r="AR1" s="1">
        <f>CALIBRAZIONEEMIROM!AR1</f>
        <v>2006</v>
      </c>
      <c r="AS1" s="1">
        <f>CALIBRAZIONEEMIROM!AS1</f>
        <v>2007</v>
      </c>
      <c r="AT1" s="1">
        <f>CALIBRAZIONEEMIROM!AT1</f>
        <v>2008</v>
      </c>
      <c r="AU1" s="1">
        <f>CALIBRAZIONEEMIROM!AU1</f>
        <v>2009</v>
      </c>
      <c r="AV1" s="1">
        <f>CALIBRAZIONEEMIROM!AV1</f>
        <v>2010</v>
      </c>
      <c r="AW1" s="1">
        <f>CALIBRAZIONEEMIROM!AW1</f>
        <v>2011</v>
      </c>
      <c r="AX1" s="1">
        <f>CALIBRAZIONEEMIROM!AX1</f>
        <v>2012</v>
      </c>
      <c r="AY1" s="1">
        <f>CALIBRAZIONEEMIROM!AY1</f>
        <v>2013</v>
      </c>
    </row>
    <row r="2" spans="1:51" ht="20" customHeight="1" thickTop="1" thickBot="1">
      <c r="A2" s="1" t="str">
        <f>CALIBRAZIONEEMIROM!A2</f>
        <v>0 - 4</v>
      </c>
      <c r="B2" s="4">
        <f>CALIBRAZIONEEMIROM!B2</f>
        <v>0.32309197183557414</v>
      </c>
      <c r="C2" s="4">
        <f>CALIBRAZIONEEMIROM!C2</f>
        <v>0.32628975092883511</v>
      </c>
      <c r="D2" s="4">
        <f>CALIBRAZIONEEMIROM!D2</f>
        <v>0.32957970568702921</v>
      </c>
      <c r="E2" s="4">
        <f>CALIBRAZIONEEMIROM!E2</f>
        <v>0.3329634941390277</v>
      </c>
      <c r="F2" s="4">
        <f>CALIBRAZIONEEMIROM!F2</f>
        <v>0.3364425213526881</v>
      </c>
      <c r="G2" s="4">
        <f>CALIBRAZIONEEMIROM!G2</f>
        <v>0.34001787293183788</v>
      </c>
      <c r="H2" s="4">
        <f>CALIBRAZIONEEMIROM!H2</f>
        <v>0.34369023667009635</v>
      </c>
      <c r="I2" s="4">
        <f>CALIBRAZIONEEMIROM!I2</f>
        <v>0.34745981055964659</v>
      </c>
      <c r="J2" s="4">
        <f>CALIBRAZIONEEMIROM!J2</f>
        <v>0.35132619513918312</v>
      </c>
      <c r="K2" s="4">
        <f>CALIBRAZIONEEMIROM!K2</f>
        <v>0.35528826794676871</v>
      </c>
      <c r="L2" s="4">
        <f>CALIBRAZIONEEMIROM!L2</f>
        <v>0.35934403762958622</v>
      </c>
      <c r="M2" s="4">
        <f>CALIBRAZIONEEMIROM!M2</f>
        <v>0.36349047506746507</v>
      </c>
      <c r="N2" s="4">
        <f>CALIBRAZIONEEMIROM!N2</f>
        <v>0.36772331871050229</v>
      </c>
      <c r="O2" s="4">
        <f>CALIBRAZIONEEMIROM!O2</f>
        <v>0.37203685124086933</v>
      </c>
      <c r="P2" s="4">
        <f>CALIBRAZIONEEMIROM!P2</f>
        <v>0.3764236446828011</v>
      </c>
      <c r="Q2" s="4">
        <f>CALIBRAZIONEEMIROM!Q2</f>
        <v>0.3808742712532075</v>
      </c>
      <c r="R2" s="4">
        <f>CALIBRAZIONEEMIROM!R2</f>
        <v>0.38537697763408374</v>
      </c>
      <c r="S2" s="4">
        <f>CALIBRAZIONEEMIROM!S2</f>
        <v>0.38991732104087501</v>
      </c>
      <c r="T2" s="4">
        <f>CALIBRAZIONEEMIROM!T2</f>
        <v>0.39447776656277905</v>
      </c>
      <c r="U2" s="4">
        <f>CALIBRAZIONEEMIROM!U2</f>
        <v>0.39903724688841369</v>
      </c>
      <c r="V2" s="4">
        <f>CALIBRAZIONEEMIROM!V2</f>
        <v>0.40357068785170491</v>
      </c>
      <c r="W2" s="4">
        <f>CALIBRAZIONEEMIROM!W2</f>
        <v>0.40357068785170491</v>
      </c>
      <c r="X2" s="4">
        <f>CALIBRAZIONEEMIROM!X2</f>
        <v>0.40357068785170491</v>
      </c>
      <c r="Y2" s="4">
        <f>CALIBRAZIONEEMIROM!Y2</f>
        <v>0.40357068785170491</v>
      </c>
      <c r="AA2" s="7" t="str">
        <f>CALIBRAZIONEEMIROM!AA2</f>
        <v>Piemonte</v>
      </c>
      <c r="AB2" s="8">
        <v>3015.5918337835114</v>
      </c>
      <c r="AC2" s="8">
        <v>3496.929663734913</v>
      </c>
      <c r="AD2" s="8">
        <v>3545.9930691484142</v>
      </c>
      <c r="AE2" s="8">
        <v>3562.5196899192779</v>
      </c>
      <c r="AF2" s="8">
        <v>3542.8943277538774</v>
      </c>
      <c r="AG2" s="8">
        <v>3434.288689</v>
      </c>
      <c r="AH2" s="8">
        <v>3808.2695199999998</v>
      </c>
      <c r="AI2" s="8">
        <v>4334.6169570000002</v>
      </c>
      <c r="AJ2" s="8">
        <v>4321.9083549999996</v>
      </c>
      <c r="AK2" s="8">
        <v>4679.2024009999996</v>
      </c>
      <c r="AL2" s="8">
        <v>5233.012221</v>
      </c>
      <c r="AM2" s="8">
        <v>5445.4087360000003</v>
      </c>
      <c r="AN2" s="8">
        <v>5776.2909529999997</v>
      </c>
      <c r="AO2" s="8">
        <v>6094.2142210000002</v>
      </c>
      <c r="AP2" s="8">
        <v>6827.3480179999997</v>
      </c>
      <c r="AQ2" s="8">
        <v>7171.5218590000004</v>
      </c>
      <c r="AR2" s="8">
        <v>7595.1097840000002</v>
      </c>
      <c r="AS2" s="8">
        <v>7537</v>
      </c>
      <c r="AT2" s="8">
        <v>8124</v>
      </c>
      <c r="AU2" s="8">
        <v>8336</v>
      </c>
      <c r="AV2" s="8">
        <v>8528</v>
      </c>
      <c r="AW2" s="8">
        <v>8400</v>
      </c>
      <c r="AX2" s="8">
        <v>8308</v>
      </c>
      <c r="AY2" s="8">
        <v>8256.0121876904323</v>
      </c>
    </row>
    <row r="3" spans="1:51" ht="20" customHeight="1" thickTop="1" thickBot="1">
      <c r="A3" s="1" t="str">
        <f>CALIBRAZIONEEMIROM!A3</f>
        <v>5 - 9</v>
      </c>
      <c r="B3" s="4">
        <f>CALIBRAZIONEEMIROM!B3</f>
        <v>0.1966596301021982</v>
      </c>
      <c r="C3" s="4">
        <f>CALIBRAZIONEEMIROM!C3</f>
        <v>0.19860605436664663</v>
      </c>
      <c r="D3" s="4">
        <f>CALIBRAZIONEEMIROM!D3</f>
        <v>0.20060858411730439</v>
      </c>
      <c r="E3" s="4">
        <f>CALIBRAZIONEEMIROM!E3</f>
        <v>0.20266822856322944</v>
      </c>
      <c r="F3" s="4">
        <f>CALIBRAZIONEEMIROM!F3</f>
        <v>0.20478584294116303</v>
      </c>
      <c r="G3" s="4">
        <f>CALIBRAZIONEEMIROM!G3</f>
        <v>0.20696208803647209</v>
      </c>
      <c r="H3" s="4">
        <f>CALIBRAZIONEEMIROM!H3</f>
        <v>0.2091973824953953</v>
      </c>
      <c r="I3" s="4">
        <f>CALIBRAZIONEEMIROM!I3</f>
        <v>0.21149184683181996</v>
      </c>
      <c r="J3" s="4">
        <f>CALIBRAZIONEEMIROM!J3</f>
        <v>0.21384523790162799</v>
      </c>
      <c r="K3" s="4">
        <f>CALIBRAZIONEEMIROM!K3</f>
        <v>0.21625687248465719</v>
      </c>
      <c r="L3" s="4">
        <f>CALIBRAZIONEEMIROM!L3</f>
        <v>0.2187255384842213</v>
      </c>
      <c r="M3" s="4">
        <f>CALIBRAZIONEEMIROM!M3</f>
        <v>0.22124939213537348</v>
      </c>
      <c r="N3" s="4">
        <f>CALIBRAZIONEEMIROM!N3</f>
        <v>0.22382583951780416</v>
      </c>
      <c r="O3" s="4">
        <f>CALIBRAZIONEEMIROM!O3</f>
        <v>0.22645140061434385</v>
      </c>
      <c r="P3" s="4">
        <f>CALIBRAZIONEEMIROM!P3</f>
        <v>0.22912155416450417</v>
      </c>
      <c r="Q3" s="4">
        <f>CALIBRAZIONEEMIROM!Q3</f>
        <v>0.23183056166502036</v>
      </c>
      <c r="R3" s="4">
        <f>CALIBRAZIONEEMIROM!R3</f>
        <v>0.23457126910597334</v>
      </c>
      <c r="S3" s="4">
        <f>CALIBRAZIONEEMIROM!S3</f>
        <v>0.23733488545287204</v>
      </c>
      <c r="T3" s="4">
        <f>CALIBRAZIONEEMIROM!T3</f>
        <v>0.24011073755573797</v>
      </c>
      <c r="U3" s="4">
        <f>CALIBRAZIONEEMIROM!U3</f>
        <v>0.24288600216291267</v>
      </c>
      <c r="V3" s="4">
        <f>CALIBRAZIONEEMIROM!V3</f>
        <v>0.24564541713031623</v>
      </c>
      <c r="W3" s="4">
        <f>CALIBRAZIONEEMIROM!W3</f>
        <v>0.24564541713031623</v>
      </c>
      <c r="X3" s="4">
        <f>CALIBRAZIONEEMIROM!X3</f>
        <v>0.24564541713031623</v>
      </c>
      <c r="Y3" s="4">
        <f>CALIBRAZIONEEMIROM!Y3</f>
        <v>0.24564541713031623</v>
      </c>
      <c r="AA3" s="7" t="str">
        <f>CALIBRAZIONEEMIROM!AA3</f>
        <v>Valle d'Aosta</v>
      </c>
      <c r="AB3" s="8">
        <v>86.248302147944244</v>
      </c>
      <c r="AC3" s="8">
        <v>102.25846601971833</v>
      </c>
      <c r="AD3" s="8">
        <v>100.70909532244987</v>
      </c>
      <c r="AE3" s="8">
        <v>111.55469020332909</v>
      </c>
      <c r="AF3" s="8">
        <v>106.39012121243422</v>
      </c>
      <c r="AG3" s="8">
        <v>133.99467240000001</v>
      </c>
      <c r="AH3" s="8">
        <v>154.9120135</v>
      </c>
      <c r="AI3" s="8">
        <v>173.81568680000001</v>
      </c>
      <c r="AJ3" s="8">
        <v>145.25109190000001</v>
      </c>
      <c r="AK3" s="8">
        <v>154.6862826</v>
      </c>
      <c r="AL3" s="8">
        <v>180.9348981</v>
      </c>
      <c r="AM3" s="8">
        <v>190.0654456</v>
      </c>
      <c r="AN3" s="8">
        <v>200.9880818</v>
      </c>
      <c r="AO3" s="8">
        <v>209.41052930000001</v>
      </c>
      <c r="AP3" s="8">
        <v>236.63635529999999</v>
      </c>
      <c r="AQ3" s="8">
        <v>239.5373706</v>
      </c>
      <c r="AR3" s="8">
        <v>257.39629159999998</v>
      </c>
      <c r="AS3" s="8">
        <v>258</v>
      </c>
      <c r="AT3" s="8">
        <v>288</v>
      </c>
      <c r="AU3" s="8">
        <v>291</v>
      </c>
      <c r="AV3" s="8">
        <v>298</v>
      </c>
      <c r="AW3" s="8">
        <v>299</v>
      </c>
      <c r="AX3" s="8">
        <v>296</v>
      </c>
      <c r="AY3" s="8">
        <v>294.14776210355899</v>
      </c>
    </row>
    <row r="4" spans="1:51" ht="20" customHeight="1" thickTop="1" thickBot="1">
      <c r="A4" s="1" t="str">
        <f>CALIBRAZIONEEMIROM!A4</f>
        <v>10 - 14</v>
      </c>
      <c r="B4" s="4">
        <f>CALIBRAZIONEEMIROM!B4</f>
        <v>0.22441210310587958</v>
      </c>
      <c r="C4" s="4">
        <f>CALIBRAZIONEEMIROM!C4</f>
        <v>0.22499709078359356</v>
      </c>
      <c r="D4" s="4">
        <f>CALIBRAZIONEEMIROM!D4</f>
        <v>0.22562027495108666</v>
      </c>
      <c r="E4" s="4">
        <f>CALIBRAZIONEEMIROM!E4</f>
        <v>0.22628283931611112</v>
      </c>
      <c r="F4" s="4">
        <f>CALIBRAZIONEEMIROM!F4</f>
        <v>0.22698628040131794</v>
      </c>
      <c r="G4" s="4">
        <f>CALIBRAZIONEEMIROM!G4</f>
        <v>0.22773239067390275</v>
      </c>
      <c r="H4" s="4">
        <f>CALIBRAZIONEEMIROM!H4</f>
        <v>0.22852323405353303</v>
      </c>
      <c r="I4" s="4">
        <f>CALIBRAZIONEEMIROM!I4</f>
        <v>0.22936111271760615</v>
      </c>
      <c r="J4" s="4">
        <f>CALIBRAZIONEEMIROM!J4</f>
        <v>0.2302485241901655</v>
      </c>
      <c r="K4" s="4">
        <f>CALIBRAZIONEEMIROM!K4</f>
        <v>0.23118810791548158</v>
      </c>
      <c r="L4" s="4">
        <f>CALIBRAZIONEEMIROM!L4</f>
        <v>0.23218258095372268</v>
      </c>
      <c r="M4" s="4">
        <f>CALIBRAZIONEEMIROM!M4</f>
        <v>0.23323466319383332</v>
      </c>
      <c r="N4" s="4">
        <f>CALIBRAZIONEEMIROM!N4</f>
        <v>0.23434699368847794</v>
      </c>
      <c r="O4" s="4">
        <f>CALIBRAZIONEEMIROM!O4</f>
        <v>0.2355220415463708</v>
      </c>
      <c r="P4" s="4">
        <f>CALIBRAZIONEEMIROM!P4</f>
        <v>0.23676201748183567</v>
      </c>
      <c r="Q4" s="4">
        <f>CALIBRAZIONEEMIROM!Q4</f>
        <v>0.2380687958842363</v>
      </c>
      <c r="R4" s="4">
        <f>CALIBRAZIONEEMIROM!R4</f>
        <v>0.23944386245026816</v>
      </c>
      <c r="S4" s="4">
        <f>CALIBRAZIONEEMIROM!S4</f>
        <v>0.24088830939454833</v>
      </c>
      <c r="T4" s="4">
        <f>CALIBRAZIONEEMIROM!T4</f>
        <v>0.24240290944126955</v>
      </c>
      <c r="U4" s="4">
        <f>CALIBRAZIONEEMIROM!U4</f>
        <v>0.24398831165427712</v>
      </c>
      <c r="V4" s="4">
        <f>CALIBRAZIONEEMIROM!V4</f>
        <v>0.24564541713031623</v>
      </c>
      <c r="W4" s="4">
        <f>CALIBRAZIONEEMIROM!W4</f>
        <v>0.24564541713031623</v>
      </c>
      <c r="X4" s="4">
        <f>CALIBRAZIONEEMIROM!X4</f>
        <v>0.24564541713031623</v>
      </c>
      <c r="Y4" s="4">
        <f>CALIBRAZIONEEMIROM!Y4</f>
        <v>0.24564541713031623</v>
      </c>
      <c r="AA4" s="7" t="str">
        <f>CALIBRAZIONEEMIROM!AA4</f>
        <v>Lombardia</v>
      </c>
      <c r="AB4" s="8">
        <v>6302.3235395890033</v>
      </c>
      <c r="AC4" s="8">
        <v>7000.0568102588995</v>
      </c>
      <c r="AD4" s="8">
        <v>7446.7920279713053</v>
      </c>
      <c r="AE4" s="8">
        <v>7519.6124507429231</v>
      </c>
      <c r="AF4" s="8">
        <v>7614.1240632762992</v>
      </c>
      <c r="AG4" s="8">
        <v>7410.5882620000002</v>
      </c>
      <c r="AH4" s="8">
        <v>7989.3916920000001</v>
      </c>
      <c r="AI4" s="8">
        <v>8530.571833</v>
      </c>
      <c r="AJ4" s="8">
        <v>9345.4593220000006</v>
      </c>
      <c r="AK4" s="8">
        <v>9503.0525909999997</v>
      </c>
      <c r="AL4" s="8">
        <v>10365.551229999999</v>
      </c>
      <c r="AM4" s="8">
        <v>11410.846030000001</v>
      </c>
      <c r="AN4" s="8">
        <v>12335.800160000001</v>
      </c>
      <c r="AO4" s="8">
        <v>12102.223959999999</v>
      </c>
      <c r="AP4" s="8">
        <v>13327.01259</v>
      </c>
      <c r="AQ4" s="8">
        <v>14044.55933</v>
      </c>
      <c r="AR4" s="8">
        <v>14949.82936</v>
      </c>
      <c r="AS4" s="8">
        <v>15262</v>
      </c>
      <c r="AT4" s="8">
        <v>16406</v>
      </c>
      <c r="AU4" s="8">
        <v>16688</v>
      </c>
      <c r="AV4" s="8">
        <v>17391</v>
      </c>
      <c r="AW4" s="8">
        <v>17573</v>
      </c>
      <c r="AX4" s="8">
        <v>17158</v>
      </c>
      <c r="AY4" s="8">
        <v>17050.63277761103</v>
      </c>
    </row>
    <row r="5" spans="1:51" ht="20" customHeight="1" thickTop="1" thickBot="1">
      <c r="A5" s="1" t="str">
        <f>CALIBRAZIONEEMIROM!A5</f>
        <v>15 - 19</v>
      </c>
      <c r="B5" s="4">
        <f>CALIBRAZIONEEMIROM!B5</f>
        <v>0.23977123808476603</v>
      </c>
      <c r="C5" s="4">
        <f>CALIBRAZIONEEMIROM!C5</f>
        <v>0.24044836779405407</v>
      </c>
      <c r="D5" s="4">
        <f>CALIBRAZIONEEMIROM!D5</f>
        <v>0.2411596609886319</v>
      </c>
      <c r="E5" s="4">
        <f>CALIBRAZIONEEMIROM!E5</f>
        <v>0.24190183945469115</v>
      </c>
      <c r="F5" s="4">
        <f>CALIBRAZIONEEMIROM!F5</f>
        <v>0.24267176596442477</v>
      </c>
      <c r="G5" s="4">
        <f>CALIBRAZIONEEMIROM!G5</f>
        <v>0.24346644302236911</v>
      </c>
      <c r="H5" s="4">
        <f>CALIBRAZIONEEMIROM!H5</f>
        <v>0.24428300614143805</v>
      </c>
      <c r="I5" s="4">
        <f>CALIBRAZIONEEMIROM!I5</f>
        <v>0.24511870965830468</v>
      </c>
      <c r="J5" s="4">
        <f>CALIBRAZIONEEMIROM!J5</f>
        <v>0.24597090218951315</v>
      </c>
      <c r="K5" s="4">
        <f>CALIBRAZIONEEMIROM!K5</f>
        <v>0.24683698758284489</v>
      </c>
      <c r="L5" s="4">
        <f>CALIBRAZIONEEMIROM!L5</f>
        <v>0.24771436553968953</v>
      </c>
      <c r="M5" s="4">
        <f>CALIBRAZIONEEMIROM!M5</f>
        <v>0.24860034386285521</v>
      </c>
      <c r="N5" s="4">
        <f>CALIBRAZIONEEMIROM!N5</f>
        <v>0.24949201139220642</v>
      </c>
      <c r="O5" s="4">
        <f>CALIBRAZIONEEMIROM!O5</f>
        <v>0.25038605698348843</v>
      </c>
      <c r="P5" s="4">
        <f>CALIBRAZIONEEMIROM!P5</f>
        <v>0.25127851520765404</v>
      </c>
      <c r="Q5" s="4">
        <f>CALIBRAZIONEEMIROM!Q5</f>
        <v>0.25216441363967101</v>
      </c>
      <c r="R5" s="4">
        <f>CALIBRAZIONEEMIROM!R5</f>
        <v>0.25303728951949006</v>
      </c>
      <c r="S5" s="4">
        <f>CALIBRAZIONEEMIROM!S5</f>
        <v>0.2538885350912336</v>
      </c>
      <c r="T5" s="4">
        <f>CALIBRAZIONEEMIROM!T5</f>
        <v>0.25470652101859209</v>
      </c>
      <c r="U5" s="4">
        <f>CALIBRAZIONEEMIROM!U5</f>
        <v>0.25547543601683159</v>
      </c>
      <c r="V5" s="4">
        <f>CALIBRAZIONEEMIROM!V5</f>
        <v>0.25617376851174212</v>
      </c>
      <c r="W5" s="4">
        <f>CALIBRAZIONEEMIROM!W5</f>
        <v>0.25617376851174212</v>
      </c>
      <c r="X5" s="4">
        <f>CALIBRAZIONEEMIROM!X5</f>
        <v>0.25617376851174212</v>
      </c>
      <c r="Y5" s="4">
        <f>CALIBRAZIONEEMIROM!Y5</f>
        <v>0.25617376851174212</v>
      </c>
      <c r="AA5" s="7" t="str">
        <f>CALIBRAZIONEEMIROM!AA5</f>
        <v>Trentino-Alto Adige</v>
      </c>
      <c r="AB5" s="8">
        <v>655.38380494455839</v>
      </c>
      <c r="AC5" s="8">
        <v>758.67518476245561</v>
      </c>
      <c r="AD5" s="8">
        <v>808.77150397413584</v>
      </c>
      <c r="AE5" s="8">
        <v>829.94623683680481</v>
      </c>
      <c r="AF5" s="8">
        <v>848.02222830493679</v>
      </c>
      <c r="AG5" s="8">
        <v>1040.1960041</v>
      </c>
      <c r="AH5" s="8">
        <v>1159.9409376000001</v>
      </c>
      <c r="AI5" s="8">
        <v>1280.4478612</v>
      </c>
      <c r="AJ5" s="8">
        <v>1198.6962604</v>
      </c>
      <c r="AK5" s="8">
        <v>1187.1367498</v>
      </c>
      <c r="AL5" s="8">
        <v>1271.5247101</v>
      </c>
      <c r="AM5" s="8">
        <v>1418.3136480000001</v>
      </c>
      <c r="AN5" s="8">
        <v>1513.3887705</v>
      </c>
      <c r="AO5" s="8">
        <v>1667.4607444999999</v>
      </c>
      <c r="AP5" s="8">
        <v>1836.7701841999999</v>
      </c>
      <c r="AQ5" s="8">
        <v>1848.9132064</v>
      </c>
      <c r="AR5" s="8">
        <v>1921.4478938</v>
      </c>
      <c r="AS5" s="8">
        <v>1958</v>
      </c>
      <c r="AT5" s="8">
        <v>2095</v>
      </c>
      <c r="AU5" s="8">
        <v>2096</v>
      </c>
      <c r="AV5" s="8">
        <v>2152</v>
      </c>
      <c r="AW5" s="8">
        <v>2201</v>
      </c>
      <c r="AX5" s="8">
        <v>2249</v>
      </c>
      <c r="AY5" s="8">
        <v>2234.9267465233247</v>
      </c>
    </row>
    <row r="6" spans="1:51" ht="20" customHeight="1" thickTop="1" thickBot="1">
      <c r="A6" s="1" t="str">
        <f>CALIBRAZIONEEMIROM!A6</f>
        <v>20 - 24</v>
      </c>
      <c r="B6" s="4">
        <f>CALIBRAZIONEEMIROM!B6</f>
        <v>0.25584694002033087</v>
      </c>
      <c r="C6" s="4">
        <f>CALIBRAZIONEEMIROM!C6</f>
        <v>0.25665078989140366</v>
      </c>
      <c r="D6" s="4">
        <f>CALIBRAZIONEEMIROM!D6</f>
        <v>0.25752583650374861</v>
      </c>
      <c r="E6" s="4">
        <f>CALIBRAZIONEEMIROM!E6</f>
        <v>0.25846551846441179</v>
      </c>
      <c r="F6" s="4">
        <f>CALIBRAZIONEEMIROM!F6</f>
        <v>0.2594630447122967</v>
      </c>
      <c r="G6" s="4">
        <f>CALIBRAZIONEEMIROM!G6</f>
        <v>0.26051138346311248</v>
      </c>
      <c r="H6" s="4">
        <f>CALIBRAZIONEEMIROM!H6</f>
        <v>0.26160325167484616</v>
      </c>
      <c r="I6" s="4">
        <f>CALIBRAZIONEEMIROM!I6</f>
        <v>0.26273110835978081</v>
      </c>
      <c r="J6" s="4">
        <f>CALIBRAZIONEEMIROM!J6</f>
        <v>0.26388715655972517</v>
      </c>
      <c r="K6" s="4">
        <f>CALIBRAZIONEEMIROM!K6</f>
        <v>0.26506336068463876</v>
      </c>
      <c r="L6" s="4">
        <f>CALIBRAZIONEEMIROM!L6</f>
        <v>0.26625148825773237</v>
      </c>
      <c r="M6" s="4">
        <f>CALIBRAZIONEEMIROM!M6</f>
        <v>0.26744318797994515</v>
      </c>
      <c r="N6" s="4">
        <f>CALIBRAZIONEEMIROM!N6</f>
        <v>0.26863011948669713</v>
      </c>
      <c r="O6" s="4">
        <f>CALIBRAZIONEEMIROM!O6</f>
        <v>0.26980415427064264</v>
      </c>
      <c r="P6" s="4">
        <f>CALIBRAZIONEEMIROM!P6</f>
        <v>0.27095767201129606</v>
      </c>
      <c r="Q6" s="4">
        <f>CALIBRAZIONEEMIROM!Q6</f>
        <v>0.27208398196809513</v>
      </c>
      <c r="R6" s="4">
        <f>CALIBRAZIONEEMIROM!R6</f>
        <v>0.27317790507129086</v>
      </c>
      <c r="S6" s="4">
        <f>CALIBRAZIONEEMIROM!S6</f>
        <v>0.2742365586953826</v>
      </c>
      <c r="T6" s="4">
        <f>CALIBRAZIONEEMIROM!T6</f>
        <v>0.27526039248429035</v>
      </c>
      <c r="U6" s="4">
        <f>CALIBRAZIONEEMIROM!U6</f>
        <v>0.27625452947101309</v>
      </c>
      <c r="V6" s="4">
        <f>CALIBRAZIONEEMIROM!V6</f>
        <v>0.27723047127459399</v>
      </c>
      <c r="W6" s="4">
        <f>CALIBRAZIONEEMIROM!W6</f>
        <v>0.27723047127459399</v>
      </c>
      <c r="X6" s="4">
        <f>CALIBRAZIONEEMIROM!X6</f>
        <v>0.27723047127459399</v>
      </c>
      <c r="Y6" s="4">
        <f>CALIBRAZIONEEMIROM!Y6</f>
        <v>0.27723047127459399</v>
      </c>
      <c r="AA6" s="7" t="str">
        <f>CALIBRAZIONEEMIROM!AA6</f>
        <v>Veneto</v>
      </c>
      <c r="AB6" s="8">
        <v>3327.5318008335616</v>
      </c>
      <c r="AC6" s="8">
        <v>3727.2694407288241</v>
      </c>
      <c r="AD6" s="8">
        <v>3837.2747602348845</v>
      </c>
      <c r="AE6" s="8">
        <v>3818.682311867663</v>
      </c>
      <c r="AF6" s="8">
        <v>3839.8570447303323</v>
      </c>
      <c r="AG6" s="8">
        <v>3909.3471970000001</v>
      </c>
      <c r="AH6" s="8">
        <v>4135.4144079999996</v>
      </c>
      <c r="AI6" s="8">
        <v>4702.6090960000001</v>
      </c>
      <c r="AJ6" s="8">
        <v>4420.9890249999999</v>
      </c>
      <c r="AK6" s="8">
        <v>4558.7964439999996</v>
      </c>
      <c r="AL6" s="8">
        <v>5443.5462690000004</v>
      </c>
      <c r="AM6" s="8">
        <v>5877.1047989999997</v>
      </c>
      <c r="AN6" s="8">
        <v>6098.2653479999999</v>
      </c>
      <c r="AO6" s="8">
        <v>6364.6157499999999</v>
      </c>
      <c r="AP6" s="8">
        <v>6762.5497329999998</v>
      </c>
      <c r="AQ6" s="8">
        <v>7276.8422289999999</v>
      </c>
      <c r="AR6" s="8">
        <v>7761.6223410000002</v>
      </c>
      <c r="AS6" s="8">
        <v>7798</v>
      </c>
      <c r="AT6" s="8">
        <v>8128</v>
      </c>
      <c r="AU6" s="8">
        <v>8385</v>
      </c>
      <c r="AV6" s="8">
        <v>8517</v>
      </c>
      <c r="AW6" s="8">
        <v>8417</v>
      </c>
      <c r="AX6" s="8">
        <v>8318</v>
      </c>
      <c r="AY6" s="8">
        <v>8265.9496120858239</v>
      </c>
    </row>
    <row r="7" spans="1:51" ht="20" customHeight="1" thickTop="1" thickBot="1">
      <c r="A7" s="1" t="str">
        <f>CALIBRAZIONEEMIROM!A7</f>
        <v>25 - 29</v>
      </c>
      <c r="B7" s="4">
        <f>CALIBRAZIONEEMIROM!B7</f>
        <v>0.27289851030118401</v>
      </c>
      <c r="C7" s="4">
        <f>CALIBRAZIONEEMIROM!C7</f>
        <v>0.27347978895980862</v>
      </c>
      <c r="D7" s="4">
        <f>CALIBRAZIONEEMIROM!D7</f>
        <v>0.27420262221938907</v>
      </c>
      <c r="E7" s="4">
        <f>CALIBRAZIONEEMIROM!E7</f>
        <v>0.2750603879581916</v>
      </c>
      <c r="F7" s="4">
        <f>CALIBRAZIONEEMIROM!F7</f>
        <v>0.27604588959188353</v>
      </c>
      <c r="G7" s="4">
        <f>CALIBRAZIONEEMIROM!G7</f>
        <v>0.2771512996888163</v>
      </c>
      <c r="H7" s="4">
        <f>CALIBRAZIONEEMIROM!H7</f>
        <v>0.27836807563858706</v>
      </c>
      <c r="I7" s="4">
        <f>CALIBRAZIONEEMIROM!I7</f>
        <v>0.27968683906873471</v>
      </c>
      <c r="J7" s="4">
        <f>CALIBRAZIONEEMIROM!J7</f>
        <v>0.28109720918614545</v>
      </c>
      <c r="K7" s="4">
        <f>CALIBRAZIONEEMIROM!K7</f>
        <v>0.28258757857665895</v>
      </c>
      <c r="L7" s="4">
        <f>CALIBRAZIONEEMIROM!L7</f>
        <v>0.28414481826885785</v>
      </c>
      <c r="M7" s="4">
        <f>CALIBRAZIONEEMIROM!M7</f>
        <v>0.28575389712401777</v>
      </c>
      <c r="N7" s="4">
        <f>CALIBRAZIONEEMIROM!N7</f>
        <v>0.28739739895958522</v>
      </c>
      <c r="O7" s="4">
        <f>CALIBRAZIONEEMIROM!O7</f>
        <v>0.28905491940567446</v>
      </c>
      <c r="P7" s="4">
        <f>CALIBRAZIONEEMIROM!P7</f>
        <v>0.29070232355841824</v>
      </c>
      <c r="Q7" s="4">
        <f>CALIBRAZIONEEMIROM!Q7</f>
        <v>0.29231084534465657</v>
      </c>
      <c r="R7" s="4">
        <f>CALIBRAZIONEEMIROM!R7</f>
        <v>0.29384601057603582</v>
      </c>
      <c r="S7" s="4">
        <f>CALIBRAZIONEEMIROM!S7</f>
        <v>0.29526636851310689</v>
      </c>
      <c r="T7" s="4">
        <f>CALIBRAZIONEEMIROM!T7</f>
        <v>0.29652202211464618</v>
      </c>
      <c r="U7" s="4">
        <f>CALIBRAZIONEEMIROM!U7</f>
        <v>0.29755295593994407</v>
      </c>
      <c r="V7" s="4">
        <f>CALIBRAZIONEEMIROM!V7</f>
        <v>0.29828717403744587</v>
      </c>
      <c r="W7" s="4">
        <f>CALIBRAZIONEEMIROM!W7</f>
        <v>0.29828717403744587</v>
      </c>
      <c r="X7" s="4">
        <f>CALIBRAZIONEEMIROM!X7</f>
        <v>0.29828717403744587</v>
      </c>
      <c r="Y7" s="4">
        <f>CALIBRAZIONEEMIROM!Y7</f>
        <v>0.29828717403744587</v>
      </c>
      <c r="AA7" s="7" t="str">
        <f>CALIBRAZIONEEMIROM!AA7</f>
        <v>Friuli-Venezia Giulia</v>
      </c>
      <c r="AB7" s="8">
        <v>914.12871138839114</v>
      </c>
      <c r="AC7" s="8">
        <v>1049.4404189498366</v>
      </c>
      <c r="AD7" s="8">
        <v>1071.6480656106844</v>
      </c>
      <c r="AE7" s="8">
        <v>1076.8126346015792</v>
      </c>
      <c r="AF7" s="8">
        <v>1074.2303501061319</v>
      </c>
      <c r="AG7" s="8">
        <v>1153.476185</v>
      </c>
      <c r="AH7" s="8">
        <v>1217.6470220000001</v>
      </c>
      <c r="AI7" s="8">
        <v>1358.654945</v>
      </c>
      <c r="AJ7" s="8">
        <v>1209.7818219999999</v>
      </c>
      <c r="AK7" s="8">
        <v>1284.602948</v>
      </c>
      <c r="AL7" s="8">
        <v>1449.193356</v>
      </c>
      <c r="AM7" s="8">
        <v>1616.1348840000001</v>
      </c>
      <c r="AN7" s="8">
        <v>1688.9054490000001</v>
      </c>
      <c r="AO7" s="8">
        <v>1750.9062879999999</v>
      </c>
      <c r="AP7" s="8">
        <v>1925.400981</v>
      </c>
      <c r="AQ7" s="8">
        <v>1928.4178159999999</v>
      </c>
      <c r="AR7" s="8">
        <v>1949.2899540000001</v>
      </c>
      <c r="AS7" s="8">
        <v>2098</v>
      </c>
      <c r="AT7" s="8">
        <v>2381</v>
      </c>
      <c r="AU7" s="8">
        <v>2424</v>
      </c>
      <c r="AV7" s="8">
        <v>2455</v>
      </c>
      <c r="AW7" s="8">
        <v>2480</v>
      </c>
      <c r="AX7" s="8">
        <v>2498</v>
      </c>
      <c r="AY7" s="8">
        <v>2482.3686139685483</v>
      </c>
    </row>
    <row r="8" spans="1:51" ht="20" customHeight="1" thickTop="1" thickBot="1">
      <c r="A8" s="1" t="str">
        <f>CALIBRAZIONEEMIROM!A8</f>
        <v>30 - 34</v>
      </c>
      <c r="B8" s="4">
        <f>CALIBRAZIONEEMIROM!B8</f>
        <v>0.29490339116266856</v>
      </c>
      <c r="C8" s="4">
        <f>CALIBRAZIONEEMIROM!C8</f>
        <v>0.29456336844060493</v>
      </c>
      <c r="D8" s="4">
        <f>CALIBRAZIONEEMIROM!D8</f>
        <v>0.29444004277347846</v>
      </c>
      <c r="E8" s="4">
        <f>CALIBRAZIONEEMIROM!E8</f>
        <v>0.29453018923140145</v>
      </c>
      <c r="F8" s="4">
        <f>CALIBRAZIONEEMIROM!F8</f>
        <v>0.29482986092638985</v>
      </c>
      <c r="G8" s="4">
        <f>CALIBRAZIONEEMIROM!G8</f>
        <v>0.29533446477412645</v>
      </c>
      <c r="H8" s="4">
        <f>CALIBRAZIONEEMIROM!H8</f>
        <v>0.2960388666767676</v>
      </c>
      <c r="I8" s="4">
        <f>CALIBRAZIONEEMIROM!I8</f>
        <v>0.29693752975031806</v>
      </c>
      <c r="J8" s="4">
        <f>CALIBRAZIONEEMIROM!J8</f>
        <v>0.29802468903121154</v>
      </c>
      <c r="K8" s="4">
        <f>CALIBRAZIONEEMIROM!K8</f>
        <v>0.29929456565641521</v>
      </c>
      <c r="L8" s="4">
        <f>CALIBRAZIONEEMIROM!L8</f>
        <v>0.30074162272446514</v>
      </c>
      <c r="M8" s="4">
        <f>CALIBRAZIONEEMIROM!M8</f>
        <v>0.30236086378914034</v>
      </c>
      <c r="N8" s="4">
        <f>CALIBRAZIONEEMIROM!N8</f>
        <v>0.3041481730579344</v>
      </c>
      <c r="O8" s="4">
        <f>CALIBRAZIONEEMIROM!O8</f>
        <v>0.30610069367003995</v>
      </c>
      <c r="P8" s="4">
        <f>CALIBRAZIONEEMIROM!P8</f>
        <v>0.30821723667403766</v>
      </c>
      <c r="Q8" s="4">
        <f>CALIBRAZIONEEMIROM!Q8</f>
        <v>0.31049870822440007</v>
      </c>
      <c r="R8" s="4">
        <f>CALIBRAZIONEEMIROM!R8</f>
        <v>0.31294853572567161</v>
      </c>
      <c r="S8" s="4">
        <f>CALIBRAZIONEEMIROM!S8</f>
        <v>0.31557306477962571</v>
      </c>
      <c r="T8" s="4">
        <f>CALIBRAZIONEEMIROM!T8</f>
        <v>0.3183818873974138</v>
      </c>
      <c r="U8" s="4">
        <f>CALIBRAZIONEEMIROM!U8</f>
        <v>0.32138804756838535</v>
      </c>
      <c r="V8" s="4">
        <f>CALIBRAZIONEEMIROM!V8</f>
        <v>0.32460805249101055</v>
      </c>
      <c r="W8" s="4">
        <f>CALIBRAZIONEEMIROM!W8</f>
        <v>0.32460805249101055</v>
      </c>
      <c r="X8" s="4">
        <f>CALIBRAZIONEEMIROM!X8</f>
        <v>0.32460805249101055</v>
      </c>
      <c r="Y8" s="4">
        <f>CALIBRAZIONEEMIROM!Y8</f>
        <v>0.32460805249101055</v>
      </c>
      <c r="AA8" s="7" t="str">
        <f>CALIBRAZIONEEMIROM!AA8</f>
        <v>Liguria</v>
      </c>
      <c r="AB8" s="8">
        <v>1523.0313954148958</v>
      </c>
      <c r="AC8" s="8">
        <v>1752.3382586106277</v>
      </c>
      <c r="AD8" s="8">
        <v>1784.3585863541759</v>
      </c>
      <c r="AE8" s="8">
        <v>1813.280172703187</v>
      </c>
      <c r="AF8" s="8">
        <v>1801.4016640241289</v>
      </c>
      <c r="AG8" s="8">
        <v>1944.9958260000001</v>
      </c>
      <c r="AH8" s="8">
        <v>2057.0025639999999</v>
      </c>
      <c r="AI8" s="8">
        <v>2193.2000910000002</v>
      </c>
      <c r="AJ8" s="8">
        <v>2071.5053630000002</v>
      </c>
      <c r="AK8" s="8">
        <v>2065.8410100000001</v>
      </c>
      <c r="AL8" s="8">
        <v>2173.1049330000001</v>
      </c>
      <c r="AM8" s="8">
        <v>2396.57924</v>
      </c>
      <c r="AN8" s="8">
        <v>2373.1648289999998</v>
      </c>
      <c r="AO8" s="8">
        <v>2532.5564439999998</v>
      </c>
      <c r="AP8" s="8">
        <v>2772.5340980000001</v>
      </c>
      <c r="AQ8" s="8">
        <v>3019.7131429999999</v>
      </c>
      <c r="AR8" s="8">
        <v>3013.6126389999999</v>
      </c>
      <c r="AS8" s="8">
        <v>3064</v>
      </c>
      <c r="AT8" s="8">
        <v>3280</v>
      </c>
      <c r="AU8" s="8">
        <v>3340</v>
      </c>
      <c r="AV8" s="8">
        <v>3369</v>
      </c>
      <c r="AW8" s="8">
        <v>3331</v>
      </c>
      <c r="AX8" s="8">
        <v>3218</v>
      </c>
      <c r="AY8" s="8">
        <v>3197.8631704366649</v>
      </c>
    </row>
    <row r="9" spans="1:51" ht="20" customHeight="1" thickTop="1" thickBot="1">
      <c r="A9" s="1" t="str">
        <f>CALIBRAZIONEEMIROM!A9</f>
        <v>35 - 39</v>
      </c>
      <c r="B9" s="4">
        <f>CALIBRAZIONEEMIROM!B9</f>
        <v>0.32971362416334815</v>
      </c>
      <c r="C9" s="4">
        <f>CALIBRAZIONEEMIROM!C9</f>
        <v>0.32765076133559695</v>
      </c>
      <c r="D9" s="4">
        <f>CALIBRAZIONEEMIROM!D9</f>
        <v>0.32584787270095861</v>
      </c>
      <c r="E9" s="4">
        <f>CALIBRAZIONEEMIROM!E9</f>
        <v>0.32430820410522976</v>
      </c>
      <c r="F9" s="4">
        <f>CALIBRAZIONEEMIROM!F9</f>
        <v>0.32303326006654148</v>
      </c>
      <c r="G9" s="4">
        <f>CALIBRAZIONEEMIROM!G9</f>
        <v>0.32202254055540097</v>
      </c>
      <c r="H9" s="4">
        <f>CALIBRAZIONEEMIROM!H9</f>
        <v>0.32127326258743599</v>
      </c>
      <c r="I9" s="4">
        <f>CALIBRAZIONEEMIROM!I9</f>
        <v>0.32078006985214397</v>
      </c>
      <c r="J9" s="4">
        <f>CALIBRAZIONEEMIROM!J9</f>
        <v>0.32053473514738656</v>
      </c>
      <c r="K9" s="4">
        <f>CALIBRAZIONEEMIROM!K9</f>
        <v>0.32052586237811603</v>
      </c>
      <c r="L9" s="4">
        <f>CALIBRAZIONEEMIROM!L9</f>
        <v>0.3207385974134182</v>
      </c>
      <c r="M9" s="4">
        <f>CALIBRAZIONEEMIROM!M9</f>
        <v>0.32115436030202488</v>
      </c>
      <c r="N9" s="4">
        <f>CALIBRAZIONEEMIROM!N9</f>
        <v>0.32175061536650046</v>
      </c>
      <c r="O9" s="4">
        <f>CALIBRAZIONEEMIROM!O9</f>
        <v>0.32250070069323605</v>
      </c>
      <c r="P9" s="4">
        <f>CALIBRAZIONEEMIROM!P9</f>
        <v>0.3233737446884124</v>
      </c>
      <c r="Q9" s="4">
        <f>CALIBRAZIONEEMIROM!Q9</f>
        <v>0.32433470486790439</v>
      </c>
      <c r="R9" s="4">
        <f>CALIBRAZIONEEMIROM!R9</f>
        <v>0.32534457307720333</v>
      </c>
      <c r="S9" s="4">
        <f>CALIBRAZIONEEMIROM!S9</f>
        <v>0.32636080205718065</v>
      </c>
      <c r="T9" s="4">
        <f>CALIBRAZIONEEMIROM!T9</f>
        <v>0.32733802078765073</v>
      </c>
      <c r="U9" s="4">
        <f>CALIBRAZIONEEMIROM!U9</f>
        <v>0.32822912035342888</v>
      </c>
      <c r="V9" s="4">
        <f>CALIBRAZIONEEMIROM!V9</f>
        <v>0.32898680801512714</v>
      </c>
      <c r="W9" s="4">
        <f>CALIBRAZIONEEMIROM!W9</f>
        <v>0.32898680801512714</v>
      </c>
      <c r="X9" s="4">
        <f>CALIBRAZIONEEMIROM!X9</f>
        <v>0.32898680801512714</v>
      </c>
      <c r="Y9" s="4">
        <f>CALIBRAZIONEEMIROM!Y9</f>
        <v>0.32898680801512714</v>
      </c>
      <c r="AA9" s="7" t="str">
        <f>CALIBRAZIONEEMIROM!AA9</f>
        <v>Emilia-Romagna</v>
      </c>
      <c r="AB9" s="8">
        <v>3353.3546457880357</v>
      </c>
      <c r="AC9" s="8">
        <v>3863.6140620884485</v>
      </c>
      <c r="AD9" s="8">
        <v>4073.8120200178696</v>
      </c>
      <c r="AE9" s="8">
        <v>3923.0066054837393</v>
      </c>
      <c r="AF9" s="8">
        <v>3787.6948979222939</v>
      </c>
      <c r="AG9" s="8">
        <v>3964.257838</v>
      </c>
      <c r="AH9" s="8">
        <v>4229.1386979999997</v>
      </c>
      <c r="AI9" s="8">
        <v>4458.778816</v>
      </c>
      <c r="AJ9" s="8">
        <v>4087.5103210000002</v>
      </c>
      <c r="AK9" s="8">
        <v>4368.1062849999998</v>
      </c>
      <c r="AL9" s="8">
        <v>4753.7491719999998</v>
      </c>
      <c r="AM9" s="8">
        <v>5247.7740100000001</v>
      </c>
      <c r="AN9" s="8">
        <v>5656.4425119999996</v>
      </c>
      <c r="AO9" s="8">
        <v>5835.5387220000002</v>
      </c>
      <c r="AP9" s="8">
        <v>6374.0374060000004</v>
      </c>
      <c r="AQ9" s="8">
        <v>6615.1824360000001</v>
      </c>
      <c r="AR9" s="8">
        <v>6973.5869650000004</v>
      </c>
      <c r="AS9" s="8">
        <v>6982</v>
      </c>
      <c r="AT9" s="8">
        <v>7459</v>
      </c>
      <c r="AU9" s="8">
        <v>7646</v>
      </c>
      <c r="AV9" s="8">
        <v>7844</v>
      </c>
      <c r="AW9" s="8">
        <v>7798</v>
      </c>
      <c r="AX9" s="8">
        <v>7873</v>
      </c>
      <c r="AY9" s="8">
        <v>7823.7342264909457</v>
      </c>
    </row>
    <row r="10" spans="1:51" ht="20" customHeight="1" thickTop="1" thickBot="1">
      <c r="A10" s="1" t="str">
        <f>CALIBRAZIONEEMIROM!A10</f>
        <v>40 - 44</v>
      </c>
      <c r="B10" s="4">
        <f>CALIBRAZIONEEMIROM!B10</f>
        <v>0.38697941610081493</v>
      </c>
      <c r="C10" s="4">
        <f>CALIBRAZIONEEMIROM!C10</f>
        <v>0.38268102633507367</v>
      </c>
      <c r="D10" s="4">
        <f>CALIBRAZIONEEMIROM!D10</f>
        <v>0.37860908993712744</v>
      </c>
      <c r="E10" s="4">
        <f>CALIBRAZIONEEMIROM!E10</f>
        <v>0.374781661390239</v>
      </c>
      <c r="F10" s="4">
        <f>CALIBRAZIONEEMIROM!F10</f>
        <v>0.3712170616657573</v>
      </c>
      <c r="G10" s="4">
        <f>CALIBRAZIONEEMIROM!G10</f>
        <v>0.36793367539029198</v>
      </c>
      <c r="H10" s="4">
        <f>CALIBRAZIONEEMIROM!H10</f>
        <v>0.3649496951233141</v>
      </c>
      <c r="I10" s="4">
        <f>CALIBRAZIONEEMIROM!I10</f>
        <v>0.36228280275291924</v>
      </c>
      <c r="J10" s="4">
        <f>CALIBRAZIONEEMIROM!J10</f>
        <v>0.35994977633026981</v>
      </c>
      <c r="K10" s="4">
        <f>CALIBRAZIONEEMIROM!K10</f>
        <v>0.35796600872916728</v>
      </c>
      <c r="L10" s="4">
        <f>CALIBRAZIONEEMIROM!L10</f>
        <v>0.35634492231789749</v>
      </c>
      <c r="M10" s="4">
        <f>CALIBRAZIONEEMIROM!M10</f>
        <v>0.35509726135521896</v>
      </c>
      <c r="N10" s="4">
        <f>CALIBRAZIONEEMIROM!N10</f>
        <v>0.35423024107339846</v>
      </c>
      <c r="O10" s="4">
        <f>CALIBRAZIONEEMIROM!O10</f>
        <v>0.35374652941138512</v>
      </c>
      <c r="P10" s="4">
        <f>CALIBRAZIONEEMIROM!P10</f>
        <v>0.35364303416420462</v>
      </c>
      <c r="Q10" s="4">
        <f>CALIBRAZIONEEMIROM!Q10</f>
        <v>0.35390946501867843</v>
      </c>
      <c r="R10" s="4">
        <f>CALIBRAZIONEEMIROM!R10</f>
        <v>0.35452663671123641</v>
      </c>
      <c r="S10" s="4">
        <f>CALIBRAZIONEEMIROM!S10</f>
        <v>0.35546447661639075</v>
      </c>
      <c r="T10" s="4">
        <f>CALIBRAZIONEEMIROM!T10</f>
        <v>0.3566796978121482</v>
      </c>
      <c r="U10" s="4">
        <f>CALIBRAZIONEEMIROM!U10</f>
        <v>0.35811309757303866</v>
      </c>
      <c r="V10" s="4">
        <f>CALIBRAZIONEEMIROM!V10</f>
        <v>0.35968644199280858</v>
      </c>
      <c r="W10" s="4">
        <f>CALIBRAZIONEEMIROM!W10</f>
        <v>0.35968644199280858</v>
      </c>
      <c r="X10" s="4">
        <f>CALIBRAZIONEEMIROM!X10</f>
        <v>0.35968644199280858</v>
      </c>
      <c r="Y10" s="4">
        <f>CALIBRAZIONEEMIROM!Y10</f>
        <v>0.35968644199280858</v>
      </c>
      <c r="AA10" s="7" t="str">
        <f>CALIBRAZIONEEMIROM!AA10</f>
        <v>Toscana</v>
      </c>
      <c r="AB10" s="8">
        <v>2754.2646428442313</v>
      </c>
      <c r="AC10" s="8">
        <v>3072.402092683355</v>
      </c>
      <c r="AD10" s="8">
        <v>3241.2834986856174</v>
      </c>
      <c r="AE10" s="8">
        <v>3248.5138952728698</v>
      </c>
      <c r="AF10" s="8">
        <v>3131.2781791795564</v>
      </c>
      <c r="AG10" s="8">
        <v>3331.3910310000001</v>
      </c>
      <c r="AH10" s="8">
        <v>3571.9903100000001</v>
      </c>
      <c r="AI10" s="8">
        <v>3876.9534950000002</v>
      </c>
      <c r="AJ10" s="8">
        <v>3560.8775719999999</v>
      </c>
      <c r="AK10" s="8">
        <v>3771.6446350000001</v>
      </c>
      <c r="AL10" s="8">
        <v>4176.9586579999996</v>
      </c>
      <c r="AM10" s="8">
        <v>4706.1883900000003</v>
      </c>
      <c r="AN10" s="8">
        <v>4924.2458610000003</v>
      </c>
      <c r="AO10" s="8">
        <v>5005.2409520000001</v>
      </c>
      <c r="AP10" s="8">
        <v>5571.8509640000002</v>
      </c>
      <c r="AQ10" s="8">
        <v>5760.3113860000003</v>
      </c>
      <c r="AR10" s="8">
        <v>6141.6152940000002</v>
      </c>
      <c r="AS10" s="8">
        <v>6160</v>
      </c>
      <c r="AT10" s="8">
        <v>6625</v>
      </c>
      <c r="AU10" s="8">
        <v>6938</v>
      </c>
      <c r="AV10" s="8">
        <v>6951</v>
      </c>
      <c r="AW10" s="8">
        <v>7003</v>
      </c>
      <c r="AX10" s="8">
        <v>6837</v>
      </c>
      <c r="AY10" s="8">
        <v>6794.2170591284894</v>
      </c>
    </row>
    <row r="11" spans="1:51" ht="20" customHeight="1" thickTop="1" thickBot="1">
      <c r="A11" s="1" t="str">
        <f>CALIBRAZIONEEMIROM!A11</f>
        <v>45 - 49</v>
      </c>
      <c r="B11" s="4">
        <f>CALIBRAZIONEEMIROM!B11</f>
        <v>0.4746297094697205</v>
      </c>
      <c r="C11" s="4">
        <f>CALIBRAZIONEEMIROM!C11</f>
        <v>0.46842664900437431</v>
      </c>
      <c r="D11" s="4">
        <f>CALIBRAZIONEEMIROM!D11</f>
        <v>0.46226594889424344</v>
      </c>
      <c r="E11" s="4">
        <f>CALIBRAZIONEEMIROM!E11</f>
        <v>0.45616125728226153</v>
      </c>
      <c r="F11" s="4">
        <f>CALIBRAZIONEEMIROM!F11</f>
        <v>0.45012793407326007</v>
      </c>
      <c r="G11" s="4">
        <f>CALIBRAZIONEEMIROM!G11</f>
        <v>0.44418323026211909</v>
      </c>
      <c r="H11" s="4">
        <f>CALIBRAZIONEEMIROM!H11</f>
        <v>0.43834648307877117</v>
      </c>
      <c r="I11" s="4">
        <f>CALIBRAZIONEEMIROM!I11</f>
        <v>0.4326393283392907</v>
      </c>
      <c r="J11" s="4">
        <f>CALIBRAZIONEEMIROM!J11</f>
        <v>0.42708593159867819</v>
      </c>
      <c r="K11" s="4">
        <f>CALIBRAZIONEEMIROM!K11</f>
        <v>0.4217132399579171</v>
      </c>
      <c r="L11" s="4">
        <f>CALIBRAZIONEEMIROM!L11</f>
        <v>0.41655125669712695</v>
      </c>
      <c r="M11" s="4">
        <f>CALIBRAZIONEEMIROM!M11</f>
        <v>0.41163334130172469</v>
      </c>
      <c r="N11" s="4">
        <f>CALIBRAZIONEEMIROM!N11</f>
        <v>0.40699653793465046</v>
      </c>
      <c r="O11" s="4">
        <f>CALIBRAZIONEEMIROM!O11</f>
        <v>0.4026819360015701</v>
      </c>
      <c r="P11" s="4">
        <f>CALIBRAZIONEEMIROM!P11</f>
        <v>0.39873506717477691</v>
      </c>
      <c r="Q11" s="4">
        <f>CALIBRAZIONEEMIROM!Q11</f>
        <v>0.39520634410197597</v>
      </c>
      <c r="R11" s="4">
        <f>CALIBRAZIONEEMIROM!R11</f>
        <v>0.39215154704223804</v>
      </c>
      <c r="S11" s="4">
        <f>CALIBRAZIONEEMIROM!S11</f>
        <v>0.38963236585140198</v>
      </c>
      <c r="T11" s="4">
        <f>CALIBRAZIONEEMIROM!T11</f>
        <v>0.38771700608096382</v>
      </c>
      <c r="U11" s="4">
        <f>CALIBRAZIONEEMIROM!U11</f>
        <v>0.38648086943916504</v>
      </c>
      <c r="V11" s="4">
        <f>CALIBRAZIONEEMIROM!V11</f>
        <v>0.38600732044637326</v>
      </c>
      <c r="W11" s="4">
        <f>CALIBRAZIONEEMIROM!W11</f>
        <v>0.38600732044637326</v>
      </c>
      <c r="X11" s="4">
        <f>CALIBRAZIONEEMIROM!X11</f>
        <v>0.38600732044637326</v>
      </c>
      <c r="Y11" s="4">
        <f>CALIBRAZIONEEMIROM!Y11</f>
        <v>0.38600732044637326</v>
      </c>
      <c r="AA11" s="7" t="str">
        <f>CALIBRAZIONEEMIROM!AA11</f>
        <v>Umbria</v>
      </c>
      <c r="AB11" s="8">
        <v>610.45205472377302</v>
      </c>
      <c r="AC11" s="8">
        <v>731.30296911071287</v>
      </c>
      <c r="AD11" s="8">
        <v>742.14856399159214</v>
      </c>
      <c r="AE11" s="8">
        <v>725.10548632163898</v>
      </c>
      <c r="AF11" s="8">
        <v>725.10548632163898</v>
      </c>
      <c r="AG11" s="8">
        <v>887.21193589999996</v>
      </c>
      <c r="AH11" s="8">
        <v>888.82953850000001</v>
      </c>
      <c r="AI11" s="8">
        <v>968.40638249999995</v>
      </c>
      <c r="AJ11" s="8">
        <v>883.28224079999995</v>
      </c>
      <c r="AK11" s="8">
        <v>880.04592349999996</v>
      </c>
      <c r="AL11" s="8">
        <v>1022.011003</v>
      </c>
      <c r="AM11" s="8">
        <v>1082.9753679999999</v>
      </c>
      <c r="AN11" s="8">
        <v>1189.8676800000001</v>
      </c>
      <c r="AO11" s="8">
        <v>1234.196379</v>
      </c>
      <c r="AP11" s="8">
        <v>1329.603128</v>
      </c>
      <c r="AQ11" s="8">
        <v>1378.8959339999999</v>
      </c>
      <c r="AR11" s="8">
        <v>1482.3359820000001</v>
      </c>
      <c r="AS11" s="8">
        <v>1466</v>
      </c>
      <c r="AT11" s="8">
        <v>1586</v>
      </c>
      <c r="AU11" s="8">
        <v>1618</v>
      </c>
      <c r="AV11" s="8">
        <v>1646</v>
      </c>
      <c r="AW11" s="8">
        <v>1629</v>
      </c>
      <c r="AX11" s="8">
        <v>1635</v>
      </c>
      <c r="AY11" s="8">
        <v>1624.7688886463477</v>
      </c>
    </row>
    <row r="12" spans="1:51" ht="20" customHeight="1" thickTop="1" thickBot="1">
      <c r="A12" s="1" t="str">
        <f>CALIBRAZIONEEMIROM!A12</f>
        <v>50 - 54</v>
      </c>
      <c r="B12" s="4">
        <f>CALIBRAZIONEEMIROM!B12</f>
        <v>0.59262297044909751</v>
      </c>
      <c r="C12" s="4">
        <f>CALIBRAZIONEEMIROM!C12</f>
        <v>0.58639349953438591</v>
      </c>
      <c r="D12" s="4">
        <f>CALIBRAZIONEEMIROM!D12</f>
        <v>0.5800503106335112</v>
      </c>
      <c r="E12" s="4">
        <f>CALIBRAZIONEEMIROM!E12</f>
        <v>0.57358802561429501</v>
      </c>
      <c r="F12" s="4">
        <f>CALIBRAZIONEEMIROM!F12</f>
        <v>0.56700101333214969</v>
      </c>
      <c r="G12" s="4">
        <f>CALIBRAZIONEEMIROM!G12</f>
        <v>0.56028338977816383</v>
      </c>
      <c r="H12" s="4">
        <f>CALIBRAZIONEEMIROM!H12</f>
        <v>0.55342901528643063</v>
      </c>
      <c r="I12" s="4">
        <f>CALIBRAZIONEEMIROM!I12</f>
        <v>0.54643148658444529</v>
      </c>
      <c r="J12" s="4">
        <f>CALIBRAZIONEEMIROM!J12</f>
        <v>0.5392841207002057</v>
      </c>
      <c r="K12" s="4">
        <f>CALIBRAZIONEEMIROM!K12</f>
        <v>0.53197992677308814</v>
      </c>
      <c r="L12" s="4">
        <f>CALIBRAZIONEEMIROM!L12</f>
        <v>0.52451156061382953</v>
      </c>
      <c r="M12" s="4">
        <f>CALIBRAZIONEEMIROM!M12</f>
        <v>0.51687125537896073</v>
      </c>
      <c r="N12" s="4">
        <f>CALIBRAZIONEEMIROM!N12</f>
        <v>0.50905071992046025</v>
      </c>
      <c r="O12" s="4">
        <f>CALIBRAZIONEEMIROM!O12</f>
        <v>0.50104099419485038</v>
      </c>
      <c r="P12" s="4">
        <f>CALIBRAZIONEEMIROM!P12</f>
        <v>0.49283224852253726</v>
      </c>
      <c r="Q12" s="4">
        <f>CALIBRAZIONEEMIROM!Q12</f>
        <v>0.48441351044136188</v>
      </c>
      <c r="R12" s="4">
        <f>CALIBRAZIONEEMIROM!R12</f>
        <v>0.47577229937853438</v>
      </c>
      <c r="S12" s="4">
        <f>CALIBRAZIONEEMIROM!S12</f>
        <v>0.46689414538254115</v>
      </c>
      <c r="T12" s="4">
        <f>CALIBRAZIONEEMIROM!T12</f>
        <v>0.45776196376869682</v>
      </c>
      <c r="U12" s="4">
        <f>CALIBRAZIONEEMIROM!U12</f>
        <v>0.44835525286739936</v>
      </c>
      <c r="V12" s="4">
        <f>CALIBRAZIONEEMIROM!V12</f>
        <v>0.43864907735350289</v>
      </c>
      <c r="W12" s="4">
        <f>CALIBRAZIONEEMIROM!W12</f>
        <v>0.43864907735350289</v>
      </c>
      <c r="X12" s="4">
        <f>CALIBRAZIONEEMIROM!X12</f>
        <v>0.43864907735350289</v>
      </c>
      <c r="Y12" s="4">
        <f>CALIBRAZIONEEMIROM!Y12</f>
        <v>0.43864907735350289</v>
      </c>
      <c r="AA12" s="7" t="str">
        <f>CALIBRAZIONEEMIROM!AA12</f>
        <v>Marche</v>
      </c>
      <c r="AB12" s="8">
        <v>1203.3445748785036</v>
      </c>
      <c r="AC12" s="8">
        <v>1357.2487308071704</v>
      </c>
      <c r="AD12" s="8">
        <v>1414.5754466061035</v>
      </c>
      <c r="AE12" s="8">
        <v>1372.2259808807655</v>
      </c>
      <c r="AF12" s="8">
        <v>1361.3803859998864</v>
      </c>
      <c r="AG12" s="8">
        <v>1405.050657</v>
      </c>
      <c r="AH12" s="8">
        <v>1468.8223599999999</v>
      </c>
      <c r="AI12" s="8">
        <v>1454.794044</v>
      </c>
      <c r="AJ12" s="8">
        <v>1522.668981</v>
      </c>
      <c r="AK12" s="8">
        <v>1637.2930779999999</v>
      </c>
      <c r="AL12" s="8">
        <v>1829.3656860000001</v>
      </c>
      <c r="AM12" s="8">
        <v>2007.9842189999999</v>
      </c>
      <c r="AN12" s="8">
        <v>2086.4268179999999</v>
      </c>
      <c r="AO12" s="8">
        <v>2094.4080220000001</v>
      </c>
      <c r="AP12" s="8">
        <v>2252.7467839999999</v>
      </c>
      <c r="AQ12" s="8">
        <v>2355.5693729999998</v>
      </c>
      <c r="AR12" s="8">
        <v>2644.6956249999998</v>
      </c>
      <c r="AS12" s="8">
        <v>2528</v>
      </c>
      <c r="AT12" s="8">
        <v>2702</v>
      </c>
      <c r="AU12" s="8">
        <v>2777</v>
      </c>
      <c r="AV12" s="8">
        <v>2882</v>
      </c>
      <c r="AW12" s="8">
        <v>2858</v>
      </c>
      <c r="AX12" s="8">
        <v>2780</v>
      </c>
      <c r="AY12" s="8">
        <v>2762.6039819185607</v>
      </c>
    </row>
    <row r="13" spans="1:51" ht="20" customHeight="1" thickTop="1" thickBot="1">
      <c r="A13" s="1" t="str">
        <f>CALIBRAZIONEEMIROM!A13</f>
        <v>55 - 59</v>
      </c>
      <c r="B13" s="4">
        <f>CALIBRAZIONEEMIROM!B13</f>
        <v>0.72704488227844077</v>
      </c>
      <c r="C13" s="4">
        <f>CALIBRAZIONEEMIROM!C13</f>
        <v>0.72261142343183404</v>
      </c>
      <c r="D13" s="4">
        <f>CALIBRAZIONEEMIROM!D13</f>
        <v>0.71807964395086921</v>
      </c>
      <c r="E13" s="4">
        <f>CALIBRAZIONEEMIROM!E13</f>
        <v>0.71344074754215669</v>
      </c>
      <c r="F13" s="4">
        <f>CALIBRAZIONEEMIROM!F13</f>
        <v>0.7086849656849088</v>
      </c>
      <c r="G13" s="4">
        <f>CALIBRAZIONEEMIROM!G13</f>
        <v>0.70380151039512073</v>
      </c>
      <c r="H13" s="4">
        <f>CALIBRAZIONEEMIROM!H13</f>
        <v>0.69877853959431802</v>
      </c>
      <c r="I13" s="4">
        <f>CALIBRAZIONEEMIROM!I13</f>
        <v>0.69360314032598003</v>
      </c>
      <c r="J13" s="4">
        <f>CALIBRAZIONEEMIROM!J13</f>
        <v>0.68826133636516185</v>
      </c>
      <c r="K13" s="4">
        <f>CALIBRAZIONEEMIROM!K13</f>
        <v>0.68273812832465108</v>
      </c>
      <c r="L13" s="4">
        <f>CALIBRAZIONEEMIROM!L13</f>
        <v>0.67701757620926084</v>
      </c>
      <c r="M13" s="4">
        <f>CALIBRAZIONEEMIROM!M13</f>
        <v>0.6710829365424934</v>
      </c>
      <c r="N13" s="4">
        <f>CALIBRAZIONEEMIROM!N13</f>
        <v>0.66491686871598654</v>
      </c>
      <c r="O13" s="4">
        <f>CALIBRAZIONEEMIROM!O13</f>
        <v>0.65850172811114183</v>
      </c>
      <c r="P13" s="4">
        <f>CALIBRAZIONEEMIROM!P13</f>
        <v>0.65181996681563881</v>
      </c>
      <c r="Q13" s="4">
        <f>CALIBRAZIONEEMIROM!Q13</f>
        <v>0.64485466637810851</v>
      </c>
      <c r="R13" s="4">
        <f>CALIBRAZIONEEMIROM!R13</f>
        <v>0.63759023094141476</v>
      </c>
      <c r="S13" s="4">
        <f>CALIBRAZIONEEMIROM!S13</f>
        <v>0.63001327313465783</v>
      </c>
      <c r="T13" s="4">
        <f>CALIBRAZIONEEMIROM!T13</f>
        <v>0.62211372906276641</v>
      </c>
      <c r="U13" s="4">
        <f>CALIBRAZIONEEMIROM!U13</f>
        <v>0.61388624226572841</v>
      </c>
      <c r="V13" s="4">
        <f>CALIBRAZIONEEMIROM!V13</f>
        <v>0.6053318591231247</v>
      </c>
      <c r="W13" s="4">
        <f>CALIBRAZIONEEMIROM!W13</f>
        <v>0.6053318591231247</v>
      </c>
      <c r="X13" s="4">
        <f>CALIBRAZIONEEMIROM!X13</f>
        <v>0.6053318591231247</v>
      </c>
      <c r="Y13" s="4">
        <f>CALIBRAZIONEEMIROM!Y13</f>
        <v>0.6053318591231247</v>
      </c>
      <c r="AA13" s="7" t="str">
        <f>CALIBRAZIONEEMIROM!AA13</f>
        <v>Lazio</v>
      </c>
      <c r="AB13" s="8">
        <v>4023.1992439070996</v>
      </c>
      <c r="AC13" s="8">
        <v>4490.0762806839957</v>
      </c>
      <c r="AD13" s="8">
        <v>4635.7171262272304</v>
      </c>
      <c r="AE13" s="8">
        <v>4716.2844024851911</v>
      </c>
      <c r="AF13" s="8">
        <v>4827.32263578943</v>
      </c>
      <c r="AG13" s="8">
        <v>3961.0227989999998</v>
      </c>
      <c r="AH13" s="8">
        <v>4185.2575049999996</v>
      </c>
      <c r="AI13" s="8">
        <v>4572.952953</v>
      </c>
      <c r="AJ13" s="8">
        <v>5570.8233369999998</v>
      </c>
      <c r="AK13" s="8">
        <v>5868.1446400000004</v>
      </c>
      <c r="AL13" s="8">
        <v>6553.9970000000003</v>
      </c>
      <c r="AM13" s="8">
        <v>7209.2587020000001</v>
      </c>
      <c r="AN13" s="8">
        <v>7830.3408429999999</v>
      </c>
      <c r="AO13" s="8">
        <v>8531.0137529999993</v>
      </c>
      <c r="AP13" s="8">
        <v>9646.4783179999995</v>
      </c>
      <c r="AQ13" s="8">
        <v>10531.123219999999</v>
      </c>
      <c r="AR13" s="8">
        <v>11058.07194</v>
      </c>
      <c r="AS13" s="8">
        <v>10801</v>
      </c>
      <c r="AT13" s="8">
        <v>11414</v>
      </c>
      <c r="AU13" s="8">
        <v>11388</v>
      </c>
      <c r="AV13" s="8">
        <v>11514</v>
      </c>
      <c r="AW13" s="8">
        <v>11199</v>
      </c>
      <c r="AX13" s="8">
        <v>11046</v>
      </c>
      <c r="AY13" s="8">
        <v>10976.878987148353</v>
      </c>
    </row>
    <row r="14" spans="1:51" ht="20" customHeight="1" thickTop="1" thickBot="1">
      <c r="A14" s="1" t="str">
        <f>CALIBRAZIONEEMIROM!A14</f>
        <v>60 - 64</v>
      </c>
      <c r="B14" s="4">
        <f>CALIBRAZIONEEMIROM!B14</f>
        <v>0.86281132508105096</v>
      </c>
      <c r="C14" s="4">
        <f>CALIBRAZIONEEMIROM!C14</f>
        <v>0.86055573212060565</v>
      </c>
      <c r="D14" s="4">
        <f>CALIBRAZIONEEMIROM!D14</f>
        <v>0.85825969564234117</v>
      </c>
      <c r="E14" s="4">
        <f>CALIBRAZIONEEMIROM!E14</f>
        <v>0.85591712451699031</v>
      </c>
      <c r="F14" s="4">
        <f>CALIBRAZIONEEMIROM!F14</f>
        <v>0.8535204787606866</v>
      </c>
      <c r="G14" s="4">
        <f>CALIBRAZIONEEMIROM!G14</f>
        <v>0.85106049512899762</v>
      </c>
      <c r="H14" s="4">
        <f>CALIBRAZIONEEMIROM!H14</f>
        <v>0.84852586814128084</v>
      </c>
      <c r="I14" s="4">
        <f>CALIBRAZIONEEMIROM!I14</f>
        <v>0.84590288033219629</v>
      </c>
      <c r="J14" s="4">
        <f>CALIBRAZIONEEMIROM!J14</f>
        <v>0.84317497492035387</v>
      </c>
      <c r="K14" s="4">
        <f>CALIBRAZIONEEMIROM!K14</f>
        <v>0.8403222635087233</v>
      </c>
      <c r="L14" s="4">
        <f>CALIBRAZIONEEMIROM!L14</f>
        <v>0.83732096093205477</v>
      </c>
      <c r="M14" s="4">
        <f>CALIBRAZIONEEMIROM!M14</f>
        <v>0.83414273900573521</v>
      </c>
      <c r="N14" s="4">
        <f>CALIBRAZIONEEMIROM!N14</f>
        <v>0.83075399079402923</v>
      </c>
      <c r="O14" s="4">
        <f>CALIBRAZIONEEMIROM!O14</f>
        <v>0.8271149972189924</v>
      </c>
      <c r="P14" s="4">
        <f>CALIBRAZIONEEMIROM!P14</f>
        <v>0.82317898852684357</v>
      </c>
      <c r="Q14" s="4">
        <f>CALIBRAZIONEEMIROM!Q14</f>
        <v>0.81889109451350339</v>
      </c>
      <c r="R14" s="4">
        <f>CALIBRAZIONEEMIROM!R14</f>
        <v>0.8141871797358271</v>
      </c>
      <c r="S14" s="4">
        <f>CALIBRAZIONEEMIROM!S14</f>
        <v>0.80899256351081872</v>
      </c>
      <c r="T14" s="4">
        <f>CALIBRAZIONEEMIROM!T14</f>
        <v>0.80322062970837305</v>
      </c>
      <c r="U14" s="4">
        <f>CALIBRAZIONEEMIROM!U14</f>
        <v>0.79677133861554816</v>
      </c>
      <c r="V14" s="4">
        <f>CALIBRAZIONEEMIROM!V14</f>
        <v>0.78952966298921268</v>
      </c>
      <c r="W14" s="4">
        <f>CALIBRAZIONEEMIROM!W14</f>
        <v>0.78952966298921268</v>
      </c>
      <c r="X14" s="4">
        <f>CALIBRAZIONEEMIROM!X14</f>
        <v>0.78952966298921268</v>
      </c>
      <c r="Y14" s="4">
        <f>CALIBRAZIONEEMIROM!Y14</f>
        <v>0.78952966298921268</v>
      </c>
      <c r="AA14" s="7" t="str">
        <f>CALIBRAZIONEEMIROM!AA14</f>
        <v>Abruzzo</v>
      </c>
      <c r="AB14" s="8">
        <v>875.39444395667965</v>
      </c>
      <c r="AC14" s="8">
        <v>986.43267726091915</v>
      </c>
      <c r="AD14" s="8">
        <v>1029.2985998853467</v>
      </c>
      <c r="AE14" s="8">
        <v>1005.0251256281407</v>
      </c>
      <c r="AF14" s="8">
        <v>1007.0909532244987</v>
      </c>
      <c r="AG14" s="8">
        <v>1149.2656300000001</v>
      </c>
      <c r="AH14" s="8">
        <v>1256.9240789999999</v>
      </c>
      <c r="AI14" s="8">
        <v>1365.8125210000001</v>
      </c>
      <c r="AJ14" s="8">
        <v>1336.043995</v>
      </c>
      <c r="AK14" s="8">
        <v>1310.446009</v>
      </c>
      <c r="AL14" s="8">
        <v>1477.4908479999999</v>
      </c>
      <c r="AM14" s="8">
        <v>1746.5454589999999</v>
      </c>
      <c r="AN14" s="8">
        <v>1833.9448540000001</v>
      </c>
      <c r="AO14" s="8">
        <v>1990.780123</v>
      </c>
      <c r="AP14" s="8">
        <v>1976.861418</v>
      </c>
      <c r="AQ14" s="8">
        <v>2187.742757</v>
      </c>
      <c r="AR14" s="8">
        <v>2304.8189889999999</v>
      </c>
      <c r="AS14" s="8">
        <v>2263</v>
      </c>
      <c r="AT14" s="8">
        <v>2442</v>
      </c>
      <c r="AU14" s="8">
        <v>2431</v>
      </c>
      <c r="AV14" s="8">
        <v>2416</v>
      </c>
      <c r="AW14" s="8">
        <v>2416</v>
      </c>
      <c r="AX14" s="8">
        <v>2395</v>
      </c>
      <c r="AY14" s="8">
        <v>2380.0131426960261</v>
      </c>
    </row>
    <row r="15" spans="1:51" ht="20" customHeight="1" thickTop="1" thickBot="1">
      <c r="A15" s="1" t="str">
        <f>CALIBRAZIONEEMIROM!A15</f>
        <v>65 - 69</v>
      </c>
      <c r="B15" s="4">
        <f>CALIBRAZIONEEMIROM!B15</f>
        <v>1</v>
      </c>
      <c r="C15" s="4">
        <f>CALIBRAZIONEEMIROM!C15</f>
        <v>1</v>
      </c>
      <c r="D15" s="4">
        <f>CALIBRAZIONEEMIROM!D15</f>
        <v>1</v>
      </c>
      <c r="E15" s="4">
        <f>CALIBRAZIONEEMIROM!E15</f>
        <v>1</v>
      </c>
      <c r="F15" s="4">
        <f>CALIBRAZIONEEMIROM!F15</f>
        <v>1</v>
      </c>
      <c r="G15" s="4">
        <f>CALIBRAZIONEEMIROM!G15</f>
        <v>1</v>
      </c>
      <c r="H15" s="4">
        <f>CALIBRAZIONEEMIROM!H15</f>
        <v>1</v>
      </c>
      <c r="I15" s="4">
        <f>CALIBRAZIONEEMIROM!I15</f>
        <v>1</v>
      </c>
      <c r="J15" s="4">
        <f>CALIBRAZIONEEMIROM!J15</f>
        <v>1</v>
      </c>
      <c r="K15" s="4">
        <f>CALIBRAZIONEEMIROM!K15</f>
        <v>1</v>
      </c>
      <c r="L15" s="4">
        <f>CALIBRAZIONEEMIROM!L15</f>
        <v>1</v>
      </c>
      <c r="M15" s="4">
        <f>CALIBRAZIONEEMIROM!M15</f>
        <v>1</v>
      </c>
      <c r="N15" s="4">
        <f>CALIBRAZIONEEMIROM!N15</f>
        <v>1</v>
      </c>
      <c r="O15" s="4">
        <f>CALIBRAZIONEEMIROM!O15</f>
        <v>1</v>
      </c>
      <c r="P15" s="4">
        <f>CALIBRAZIONEEMIROM!P15</f>
        <v>1</v>
      </c>
      <c r="Q15" s="4">
        <f>CALIBRAZIONEEMIROM!Q15</f>
        <v>1</v>
      </c>
      <c r="R15" s="4">
        <f>CALIBRAZIONEEMIROM!R15</f>
        <v>1</v>
      </c>
      <c r="S15" s="4">
        <f>CALIBRAZIONEEMIROM!S15</f>
        <v>1</v>
      </c>
      <c r="T15" s="4">
        <f>CALIBRAZIONEEMIROM!T15</f>
        <v>1</v>
      </c>
      <c r="U15" s="4">
        <f>CALIBRAZIONEEMIROM!U15</f>
        <v>1</v>
      </c>
      <c r="V15" s="4">
        <f>CALIBRAZIONEEMIROM!V15</f>
        <v>1</v>
      </c>
      <c r="W15" s="4">
        <f>CALIBRAZIONEEMIROM!W15</f>
        <v>1</v>
      </c>
      <c r="X15" s="4">
        <f>CALIBRAZIONEEMIROM!X15</f>
        <v>1</v>
      </c>
      <c r="Y15" s="4">
        <f>CALIBRAZIONEEMIROM!Y15</f>
        <v>1</v>
      </c>
      <c r="AA15" s="7" t="str">
        <f>CALIBRAZIONEEMIROM!AA15</f>
        <v>Molise</v>
      </c>
      <c r="AB15" s="8">
        <v>228.27394939755303</v>
      </c>
      <c r="AC15" s="8">
        <v>264.94238923290658</v>
      </c>
      <c r="AD15" s="8">
        <v>270.62341512289095</v>
      </c>
      <c r="AE15" s="8">
        <v>265.45884613199604</v>
      </c>
      <c r="AF15" s="8">
        <v>272.17278582015939</v>
      </c>
      <c r="AG15" s="8">
        <v>298.99640529999999</v>
      </c>
      <c r="AH15" s="8">
        <v>321.9894271</v>
      </c>
      <c r="AI15" s="8">
        <v>330.65009279999998</v>
      </c>
      <c r="AJ15" s="8">
        <v>329.5200868</v>
      </c>
      <c r="AK15" s="8">
        <v>328.42729259999999</v>
      </c>
      <c r="AL15" s="8">
        <v>369.20998609999998</v>
      </c>
      <c r="AM15" s="8">
        <v>435.4693178</v>
      </c>
      <c r="AN15" s="8">
        <v>438.488158</v>
      </c>
      <c r="AO15" s="8">
        <v>487.27983970000003</v>
      </c>
      <c r="AP15" s="8">
        <v>509.47195699999997</v>
      </c>
      <c r="AQ15" s="8">
        <v>608.94935329999998</v>
      </c>
      <c r="AR15" s="8">
        <v>594.55088950000004</v>
      </c>
      <c r="AS15" s="8">
        <v>616</v>
      </c>
      <c r="AT15" s="8">
        <v>643</v>
      </c>
      <c r="AU15" s="8">
        <v>645</v>
      </c>
      <c r="AV15" s="8">
        <v>656</v>
      </c>
      <c r="AW15" s="8">
        <v>632</v>
      </c>
      <c r="AX15" s="8">
        <v>639</v>
      </c>
      <c r="AY15" s="8">
        <v>635.00141886545339</v>
      </c>
    </row>
    <row r="16" spans="1:51" ht="20" customHeight="1" thickTop="1" thickBot="1">
      <c r="A16" s="1" t="str">
        <f>CALIBRAZIONEEMIROM!A16</f>
        <v>70 - 74</v>
      </c>
      <c r="B16" s="4">
        <f>CALIBRAZIONEEMIROM!B16</f>
        <v>1.1424795518054638</v>
      </c>
      <c r="C16" s="4">
        <f>CALIBRAZIONEEMIROM!C16</f>
        <v>1.145210661124016</v>
      </c>
      <c r="D16" s="4">
        <f>CALIBRAZIONEEMIROM!D16</f>
        <v>1.1479321959574256</v>
      </c>
      <c r="E16" s="4">
        <f>CALIBRAZIONEEMIROM!E16</f>
        <v>1.1506325933340316</v>
      </c>
      <c r="F16" s="4">
        <f>CALIBRAZIONEEMIROM!F16</f>
        <v>1.1532983273373851</v>
      </c>
      <c r="G16" s="4">
        <f>CALIBRAZIONEEMIROM!G16</f>
        <v>1.1559136310763516</v>
      </c>
      <c r="H16" s="4">
        <f>CALIBRAZIONEEMIROM!H16</f>
        <v>1.1584601836605672</v>
      </c>
      <c r="I16" s="4">
        <f>CALIBRAZIONEEMIROM!I16</f>
        <v>1.1609167587133178</v>
      </c>
      <c r="J16" s="4">
        <f>CALIBRAZIONEEMIROM!J16</f>
        <v>1.1632588309114726</v>
      </c>
      <c r="K16" s="4">
        <f>CALIBRAZIONEEMIROM!K16</f>
        <v>1.1654581371237713</v>
      </c>
      <c r="L16" s="4">
        <f>CALIBRAZIONEEMIROM!L16</f>
        <v>1.1674821889770868</v>
      </c>
      <c r="M16" s="4">
        <f>CALIBRAZIONEEMIROM!M16</f>
        <v>1.1692937341834926</v>
      </c>
      <c r="N16" s="4">
        <f>CALIBRAZIONEEMIROM!N16</f>
        <v>1.1708501647960421</v>
      </c>
      <c r="O16" s="4">
        <f>CALIBRAZIONEEMIROM!O16</f>
        <v>1.1721028718377342</v>
      </c>
      <c r="P16" s="4">
        <f>CALIBRAZIONEEMIROM!P16</f>
        <v>1.1729965476017101</v>
      </c>
      <c r="Q16" s="4">
        <f>CALIBRAZIONEEMIROM!Q16</f>
        <v>1.1734684395159736</v>
      </c>
      <c r="R16" s="4">
        <f>CALIBRAZIONEEMIROM!R16</f>
        <v>1.1734475629981653</v>
      </c>
      <c r="S16" s="4">
        <f>CALIBRAZIONEEMIROM!S16</f>
        <v>1.1728538854202999</v>
      </c>
      <c r="T16" s="4">
        <f>CALIBRAZIONEEMIROM!T16</f>
        <v>1.1715974994093701</v>
      </c>
      <c r="U16" s="4">
        <f>CALIBRAZIONEEMIROM!U16</f>
        <v>1.1695778114889166</v>
      </c>
      <c r="V16" s="4">
        <f>CALIBRAZIONEEMIROM!V16</f>
        <v>1.1666827817696217</v>
      </c>
      <c r="W16" s="4">
        <f>CALIBRAZIONEEMIROM!W16</f>
        <v>1.1666827817696217</v>
      </c>
      <c r="X16" s="4">
        <f>CALIBRAZIONEEMIROM!X16</f>
        <v>1.1666827817696217</v>
      </c>
      <c r="Y16" s="4">
        <f>CALIBRAZIONEEMIROM!Y16</f>
        <v>1.1666827817696217</v>
      </c>
      <c r="AA16" s="7" t="str">
        <f>CALIBRAZIONEEMIROM!AA16</f>
        <v>Campania</v>
      </c>
      <c r="AB16" s="8">
        <v>3857.9330361984639</v>
      </c>
      <c r="AC16" s="8">
        <v>4428.617909692347</v>
      </c>
      <c r="AD16" s="8">
        <v>4546.8865395838393</v>
      </c>
      <c r="AE16" s="8">
        <v>4531.3928326111545</v>
      </c>
      <c r="AF16" s="8">
        <v>4507.6358152530383</v>
      </c>
      <c r="AG16" s="8">
        <v>3871.1654739999999</v>
      </c>
      <c r="AH16" s="8">
        <v>4135.1140169999999</v>
      </c>
      <c r="AI16" s="8">
        <v>4787.5516589999997</v>
      </c>
      <c r="AJ16" s="8">
        <v>5496.0542880000003</v>
      </c>
      <c r="AK16" s="8">
        <v>5727.0198309999996</v>
      </c>
      <c r="AL16" s="8">
        <v>6772.2958159999998</v>
      </c>
      <c r="AM16" s="8">
        <v>7681.7544529999996</v>
      </c>
      <c r="AN16" s="8">
        <v>7862.0990659999998</v>
      </c>
      <c r="AO16" s="8">
        <v>8190.3102099999996</v>
      </c>
      <c r="AP16" s="8">
        <v>9232.0956910000004</v>
      </c>
      <c r="AQ16" s="8">
        <v>9869.6649030000008</v>
      </c>
      <c r="AR16" s="8">
        <v>9828.1804740000007</v>
      </c>
      <c r="AS16" s="8">
        <v>9894</v>
      </c>
      <c r="AT16" s="8">
        <v>10695</v>
      </c>
      <c r="AU16" s="8">
        <v>10603</v>
      </c>
      <c r="AV16" s="8">
        <v>10570</v>
      </c>
      <c r="AW16" s="8">
        <v>10384</v>
      </c>
      <c r="AX16" s="8">
        <v>10164</v>
      </c>
      <c r="AY16" s="8">
        <v>10100.39815547491</v>
      </c>
    </row>
    <row r="17" spans="1:51" ht="20" customHeight="1" thickTop="1" thickBot="1">
      <c r="A17" s="1" t="str">
        <f>CALIBRAZIONEEMIROM!A17</f>
        <v>75 - 79</v>
      </c>
      <c r="B17" s="4">
        <f>CALIBRAZIONEEMIROM!B17</f>
        <v>1.2869896839695545</v>
      </c>
      <c r="C17" s="4">
        <f>CALIBRAZIONEEMIROM!C17</f>
        <v>1.2938618558327861</v>
      </c>
      <c r="D17" s="4">
        <f>CALIBRAZIONEEMIROM!D17</f>
        <v>1.3008998307182513</v>
      </c>
      <c r="E17" s="4">
        <f>CALIBRAZIONEEMIROM!E17</f>
        <v>1.3081042747221148</v>
      </c>
      <c r="F17" s="4">
        <f>CALIBRAZIONEEMIROM!F17</f>
        <v>1.315474908765909</v>
      </c>
      <c r="G17" s="4">
        <f>CALIBRAZIONEEMIROM!G17</f>
        <v>1.3230103026055096</v>
      </c>
      <c r="H17" s="4">
        <f>CALIBRAZIONEEMIROM!H17</f>
        <v>1.3307076345534115</v>
      </c>
      <c r="I17" s="4">
        <f>CALIBRAZIONEEMIROM!I17</f>
        <v>1.3385624120578401</v>
      </c>
      <c r="J17" s="4">
        <f>CALIBRAZIONEEMIROM!J17</f>
        <v>1.3465681477820262</v>
      </c>
      <c r="K17" s="4">
        <f>CALIBRAZIONEEMIROM!K17</f>
        <v>1.3547159853416388</v>
      </c>
      <c r="L17" s="4">
        <f>CALIBRAZIONEEMIROM!L17</f>
        <v>1.3629942684201199</v>
      </c>
      <c r="M17" s="4">
        <f>CALIBRAZIONEEMIROM!M17</f>
        <v>1.3713880466363104</v>
      </c>
      <c r="N17" s="4">
        <f>CALIBRAZIONEEMIROM!N17</f>
        <v>1.3798785113497856</v>
      </c>
      <c r="O17" s="4">
        <f>CALIBRAZIONEEMIROM!O17</f>
        <v>1.3884423546428046</v>
      </c>
      <c r="P17" s="4">
        <f>CALIBRAZIONEEMIROM!P17</f>
        <v>1.3970510451281908</v>
      </c>
      <c r="Q17" s="4">
        <f>CALIBRAZIONEEMIROM!Q17</f>
        <v>1.4056700151490049</v>
      </c>
      <c r="R17" s="4">
        <f>CALIBRAZIONEEMIROM!R17</f>
        <v>1.414257755549329</v>
      </c>
      <c r="S17" s="4">
        <f>CALIBRAZIONEEMIROM!S17</f>
        <v>1.4227648167443097</v>
      </c>
      <c r="T17" s="4">
        <f>CALIBRAZIONEEMIROM!T17</f>
        <v>1.4311327185927996</v>
      </c>
      <c r="U17" s="4">
        <f>CALIBRAZIONEEMIROM!U17</f>
        <v>1.4392927769215413</v>
      </c>
      <c r="V17" s="4">
        <f>CALIBRAZIONEEMIROM!V17</f>
        <v>1.4471648618574087</v>
      </c>
      <c r="W17" s="4">
        <f>CALIBRAZIONEEMIROM!W17</f>
        <v>1.4471648618574087</v>
      </c>
      <c r="X17" s="4">
        <f>CALIBRAZIONEEMIROM!X17</f>
        <v>1.4471648618574087</v>
      </c>
      <c r="Y17" s="4">
        <f>CALIBRAZIONEEMIROM!Y17</f>
        <v>1.4471648618574087</v>
      </c>
      <c r="AA17" s="7" t="str">
        <f>CALIBRAZIONEEMIROM!AA17</f>
        <v>Puglia</v>
      </c>
      <c r="AB17" s="8">
        <v>2694.3556425498509</v>
      </c>
      <c r="AC17" s="8">
        <v>3072.9185495824445</v>
      </c>
      <c r="AD17" s="8">
        <v>3225.7897917129326</v>
      </c>
      <c r="AE17" s="8">
        <v>3200.4834036575476</v>
      </c>
      <c r="AF17" s="8">
        <v>3233.0201883001855</v>
      </c>
      <c r="AG17" s="8">
        <v>2852.5031349999999</v>
      </c>
      <c r="AH17" s="8">
        <v>3138.7514919999999</v>
      </c>
      <c r="AI17" s="8">
        <v>3423.3319139999999</v>
      </c>
      <c r="AJ17" s="8">
        <v>3597.400157</v>
      </c>
      <c r="AK17" s="8">
        <v>4289.6978140000001</v>
      </c>
      <c r="AL17" s="8">
        <v>4757.9082529999996</v>
      </c>
      <c r="AM17" s="8">
        <v>5090.1747880000003</v>
      </c>
      <c r="AN17" s="8">
        <v>5229.519053</v>
      </c>
      <c r="AO17" s="8">
        <v>5291.2867480000004</v>
      </c>
      <c r="AP17" s="8">
        <v>5751.7927970000001</v>
      </c>
      <c r="AQ17" s="8">
        <v>6318.3713879999996</v>
      </c>
      <c r="AR17" s="8">
        <v>6736.0953929999996</v>
      </c>
      <c r="AS17" s="8">
        <v>6909</v>
      </c>
      <c r="AT17" s="8">
        <v>7311</v>
      </c>
      <c r="AU17" s="8">
        <v>7481</v>
      </c>
      <c r="AV17" s="8">
        <v>7657</v>
      </c>
      <c r="AW17" s="8">
        <v>7578</v>
      </c>
      <c r="AX17" s="8">
        <v>7420</v>
      </c>
      <c r="AY17" s="8">
        <v>7373.5689013797555</v>
      </c>
    </row>
    <row r="18" spans="1:51" ht="20" customHeight="1" thickTop="1" thickBot="1">
      <c r="A18" s="1" t="str">
        <f>CALIBRAZIONEEMIROM!A18</f>
        <v>80 - 84</v>
      </c>
      <c r="B18" s="4">
        <f>CALIBRAZIONEEMIROM!B18</f>
        <v>1.4230208807828668</v>
      </c>
      <c r="C18" s="4">
        <f>CALIBRAZIONEEMIROM!C18</f>
        <v>1.4332276002044921</v>
      </c>
      <c r="D18" s="4">
        <f>CALIBRAZIONEEMIROM!D18</f>
        <v>1.4436446754780214</v>
      </c>
      <c r="E18" s="4">
        <f>CALIBRAZIONEEMIROM!E18</f>
        <v>1.4542688902097265</v>
      </c>
      <c r="F18" s="4">
        <f>CALIBRAZIONEEMIROM!F18</f>
        <v>1.4650953870687931</v>
      </c>
      <c r="G18" s="4">
        <f>CALIBRAZIONEEMIROM!G18</f>
        <v>1.476117370716391</v>
      </c>
      <c r="H18" s="4">
        <f>CALIBRAZIONEEMIROM!H18</f>
        <v>1.4873257653616949</v>
      </c>
      <c r="I18" s="4">
        <f>CALIBRAZIONEEMIROM!I18</f>
        <v>1.4987088209827313</v>
      </c>
      <c r="J18" s="4">
        <f>CALIBRAZIONEEMIROM!J18</f>
        <v>1.5102516617326365</v>
      </c>
      <c r="K18" s="4">
        <f>CALIBRAZIONEEMIROM!K18</f>
        <v>1.521935769588338</v>
      </c>
      <c r="L18" s="4">
        <f>CALIBRAZIONEEMIROM!L18</f>
        <v>1.5337383959377886</v>
      </c>
      <c r="M18" s="4">
        <f>CALIBRAZIONEEMIROM!M18</f>
        <v>1.5456318936112385</v>
      </c>
      <c r="N18" s="4">
        <f>CALIBRAZIONEEMIROM!N18</f>
        <v>1.5575829619328303</v>
      </c>
      <c r="O18" s="4">
        <f>CALIBRAZIONEEMIROM!O18</f>
        <v>1.569551797822238</v>
      </c>
      <c r="P18" s="4">
        <f>CALIBRAZIONEEMIROM!P18</f>
        <v>1.5814911469699213</v>
      </c>
      <c r="Q18" s="4">
        <f>CALIBRAZIONEEMIROM!Q18</f>
        <v>1.5933452508459025</v>
      </c>
      <c r="R18" s="4">
        <f>CALIBRAZIONEEMIROM!R18</f>
        <v>1.6050486880342376</v>
      </c>
      <c r="S18" s="4">
        <f>CALIBRAZIONEEMIROM!S18</f>
        <v>1.6165251124245816</v>
      </c>
      <c r="T18" s="4">
        <f>CALIBRAZIONEEMIROM!T18</f>
        <v>1.6276858965098058</v>
      </c>
      <c r="U18" s="4">
        <f>CALIBRAZIONEEMIROM!U18</f>
        <v>1.6384286958634162</v>
      </c>
      <c r="V18" s="4">
        <f>CALIBRAZIONEEMIROM!V18</f>
        <v>1.6486359612756354</v>
      </c>
      <c r="W18" s="4">
        <f>CALIBRAZIONEEMIROM!W18</f>
        <v>1.6486359612756354</v>
      </c>
      <c r="X18" s="4">
        <f>CALIBRAZIONEEMIROM!X18</f>
        <v>1.6486359612756354</v>
      </c>
      <c r="Y18" s="4">
        <f>CALIBRAZIONEEMIROM!Y18</f>
        <v>1.6486359612756354</v>
      </c>
      <c r="AA18" s="7" t="str">
        <f>CALIBRAZIONEEMIROM!AA18</f>
        <v>Basilicata</v>
      </c>
      <c r="AB18" s="8">
        <v>356.87171727083518</v>
      </c>
      <c r="AC18" s="8">
        <v>430.72505384063174</v>
      </c>
      <c r="AD18" s="8">
        <v>444.15293321695839</v>
      </c>
      <c r="AE18" s="8">
        <v>443.63647631786887</v>
      </c>
      <c r="AF18" s="8">
        <v>424.01111415246839</v>
      </c>
      <c r="AG18" s="8">
        <v>522.40830730000005</v>
      </c>
      <c r="AH18" s="8">
        <v>566.38292569999999</v>
      </c>
      <c r="AI18" s="8">
        <v>590.27653299999997</v>
      </c>
      <c r="AJ18" s="8">
        <v>603.87668120000001</v>
      </c>
      <c r="AK18" s="8">
        <v>590.30534899999998</v>
      </c>
      <c r="AL18" s="8">
        <v>673.44834719999994</v>
      </c>
      <c r="AM18" s="8">
        <v>732.02818539999998</v>
      </c>
      <c r="AN18" s="8">
        <v>763.39850679999995</v>
      </c>
      <c r="AO18" s="8">
        <v>803.06595709999999</v>
      </c>
      <c r="AP18" s="8">
        <v>866.44775509999999</v>
      </c>
      <c r="AQ18" s="8">
        <v>935.83294139999998</v>
      </c>
      <c r="AR18" s="8">
        <v>1000.931793</v>
      </c>
      <c r="AS18" s="8">
        <v>1041</v>
      </c>
      <c r="AT18" s="8">
        <v>1122</v>
      </c>
      <c r="AU18" s="8">
        <v>1142</v>
      </c>
      <c r="AV18" s="8">
        <v>1133</v>
      </c>
      <c r="AW18" s="8">
        <v>1134</v>
      </c>
      <c r="AX18" s="8">
        <v>1081</v>
      </c>
      <c r="AY18" s="8">
        <v>1074.2355771417137</v>
      </c>
    </row>
    <row r="19" spans="1:51" ht="20" customHeight="1" thickTop="1" thickBot="1">
      <c r="A19" s="1" t="str">
        <f>CALIBRAZIONEEMIROM!A19</f>
        <v>85+</v>
      </c>
      <c r="B19" s="4">
        <f>CALIBRAZIONEEMIROM!B19</f>
        <v>1.5510825548363882</v>
      </c>
      <c r="C19" s="4">
        <f>CALIBRAZIONEEMIROM!C19</f>
        <v>1.5664342806548863</v>
      </c>
      <c r="D19" s="4">
        <f>CALIBRAZIONEEMIROM!D19</f>
        <v>1.582228518446201</v>
      </c>
      <c r="E19" s="4">
        <f>CALIBRAZIONEEMIROM!E19</f>
        <v>1.5984732279861296</v>
      </c>
      <c r="F19" s="4">
        <f>CALIBRAZIONEEMIROM!F19</f>
        <v>1.6151751546488444</v>
      </c>
      <c r="G19" s="4">
        <f>CALIBRAZIONEEMIROM!G19</f>
        <v>1.6323395101427907</v>
      </c>
      <c r="H19" s="4">
        <f>CALIBRAZIONEEMIROM!H19</f>
        <v>1.6499695963905705</v>
      </c>
      <c r="I19" s="4">
        <f>CALIBRAZIONEEMIROM!I19</f>
        <v>1.6680663639024036</v>
      </c>
      <c r="J19" s="4">
        <f>CALIBRAZIONEEMIROM!J19</f>
        <v>1.686627894965947</v>
      </c>
      <c r="K19" s="4">
        <f>CALIBRAZIONEEMIROM!K19</f>
        <v>1.7056488009263253</v>
      </c>
      <c r="L19" s="4">
        <f>CALIBRAZIONEEMIROM!L19</f>
        <v>1.7251195218040762</v>
      </c>
      <c r="M19" s="4">
        <f>CALIBRAZIONEEMIROM!M19</f>
        <v>1.7450255155620624</v>
      </c>
      <c r="N19" s="4">
        <f>CALIBRAZIONEEMIROM!N19</f>
        <v>1.7653463235807971</v>
      </c>
      <c r="O19" s="4">
        <f>CALIBRAZIONEEMIROM!O19</f>
        <v>1.7860544984684621</v>
      </c>
      <c r="P19" s="4">
        <f>CALIBRAZIONEEMIROM!P19</f>
        <v>1.8071143803986571</v>
      </c>
      <c r="Q19" s="4">
        <f>CALIBRAZIONEEMIROM!Q19</f>
        <v>1.828480708977573</v>
      </c>
      <c r="R19" s="4">
        <f>CALIBRAZIONEEMIROM!R19</f>
        <v>1.8500970595085044</v>
      </c>
      <c r="S19" s="4">
        <f>CALIBRAZIONEEMIROM!S19</f>
        <v>1.8718940958484367</v>
      </c>
      <c r="T19" s="4">
        <f>CALIBRAZIONEEMIROM!T19</f>
        <v>1.8937876373410334</v>
      </c>
      <c r="U19" s="4">
        <f>CALIBRAZIONEEMIROM!U19</f>
        <v>1.9156765451713114</v>
      </c>
      <c r="V19" s="4">
        <f>CALIBRAZIONEEMIROM!V19</f>
        <v>1.937440444631866</v>
      </c>
      <c r="W19" s="4">
        <f>CALIBRAZIONEEMIROM!W19</f>
        <v>1.937440444631866</v>
      </c>
      <c r="X19" s="4">
        <f>CALIBRAZIONEEMIROM!X19</f>
        <v>1.937440444631866</v>
      </c>
      <c r="Y19" s="4">
        <f>CALIBRAZIONEEMIROM!Y19</f>
        <v>1.937440444631866</v>
      </c>
      <c r="AA19" s="7" t="str">
        <f>CALIBRAZIONEEMIROM!AA19</f>
        <v>Calabria</v>
      </c>
      <c r="AB19" s="8">
        <v>1261.1877475765259</v>
      </c>
      <c r="AC19" s="8">
        <v>1468.28696411141</v>
      </c>
      <c r="AD19" s="8">
        <v>1551.952981763907</v>
      </c>
      <c r="AE19" s="8">
        <v>1571.5783439293075</v>
      </c>
      <c r="AF19" s="8">
        <v>1549.8871541675489</v>
      </c>
      <c r="AG19" s="8">
        <v>1509.866391</v>
      </c>
      <c r="AH19" s="8">
        <v>1664.17705</v>
      </c>
      <c r="AI19" s="8">
        <v>1797.2671049999999</v>
      </c>
      <c r="AJ19" s="8">
        <v>1992.643356</v>
      </c>
      <c r="AK19" s="8">
        <v>2106.4016809999998</v>
      </c>
      <c r="AL19" s="8">
        <v>2384.2062900000001</v>
      </c>
      <c r="AM19" s="8">
        <v>2567.9751000000001</v>
      </c>
      <c r="AN19" s="8">
        <v>2622.3795650000002</v>
      </c>
      <c r="AO19" s="8">
        <v>2606.610936</v>
      </c>
      <c r="AP19" s="8">
        <v>2733.5820920000001</v>
      </c>
      <c r="AQ19" s="8">
        <v>3015.227034</v>
      </c>
      <c r="AR19" s="8">
        <v>3096.3815500000001</v>
      </c>
      <c r="AS19" s="8">
        <v>3592</v>
      </c>
      <c r="AT19" s="8">
        <v>3691</v>
      </c>
      <c r="AU19" s="8">
        <v>3740</v>
      </c>
      <c r="AV19" s="8">
        <v>3748</v>
      </c>
      <c r="AW19" s="8">
        <v>3687</v>
      </c>
      <c r="AX19" s="8">
        <v>3618</v>
      </c>
      <c r="AY19" s="8">
        <v>3595.3601462522852</v>
      </c>
    </row>
    <row r="20" spans="1:51" ht="20" customHeight="1" thickTop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AA20" s="7" t="str">
        <f>CALIBRAZIONEEMIROM!AA20</f>
        <v>Sicilia</v>
      </c>
      <c r="AB20" s="8">
        <v>3439.0864910368905</v>
      </c>
      <c r="AC20" s="8">
        <v>4011.8371921271309</v>
      </c>
      <c r="AD20" s="8">
        <v>3992.7282868608199</v>
      </c>
      <c r="AE20" s="8">
        <v>3905.9635278137862</v>
      </c>
      <c r="AF20" s="8">
        <v>3957.0927608236457</v>
      </c>
      <c r="AG20" s="8">
        <v>3706.2157510000002</v>
      </c>
      <c r="AH20" s="8">
        <v>4005.6739280000002</v>
      </c>
      <c r="AI20" s="8">
        <v>3982.7263130000001</v>
      </c>
      <c r="AJ20" s="8">
        <v>4718.3618669999996</v>
      </c>
      <c r="AK20" s="8">
        <v>4815.040019</v>
      </c>
      <c r="AL20" s="8">
        <v>5255.1640779999998</v>
      </c>
      <c r="AM20" s="8">
        <v>6027.0945220000003</v>
      </c>
      <c r="AN20" s="8">
        <v>6623.4924920000003</v>
      </c>
      <c r="AO20" s="8">
        <v>6807.0813580000004</v>
      </c>
      <c r="AP20" s="8">
        <v>7643.6792809999997</v>
      </c>
      <c r="AQ20" s="8">
        <v>8219.8785719999996</v>
      </c>
      <c r="AR20" s="8">
        <v>9174.5547920000008</v>
      </c>
      <c r="AS20" s="8">
        <v>8557</v>
      </c>
      <c r="AT20" s="8">
        <v>8863</v>
      </c>
      <c r="AU20" s="8">
        <v>8861</v>
      </c>
      <c r="AV20" s="8">
        <v>9163</v>
      </c>
      <c r="AW20" s="8">
        <v>9139</v>
      </c>
      <c r="AX20" s="8">
        <v>8982</v>
      </c>
      <c r="AY20" s="8">
        <v>8925.7945919397534</v>
      </c>
    </row>
    <row r="21" spans="1:51" ht="20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AA21" s="7" t="str">
        <f>CALIBRAZIONEEMIROM!AA21</f>
        <v>Sardegna</v>
      </c>
      <c r="AB21" s="8">
        <v>1125.359583115991</v>
      </c>
      <c r="AC21" s="8">
        <v>1243.6282130074835</v>
      </c>
      <c r="AD21" s="8">
        <v>1429.0362397806091</v>
      </c>
      <c r="AE21" s="8">
        <v>1377.9070067707501</v>
      </c>
      <c r="AF21" s="8">
        <v>1430.5856104778775</v>
      </c>
      <c r="AG21" s="8">
        <v>1663.7578100000001</v>
      </c>
      <c r="AH21" s="8">
        <v>1763.3705130000001</v>
      </c>
      <c r="AI21" s="8">
        <v>1858.581702</v>
      </c>
      <c r="AJ21" s="8">
        <v>1671.345877</v>
      </c>
      <c r="AK21" s="8">
        <v>1738.1090160000001</v>
      </c>
      <c r="AL21" s="8">
        <v>1981.3272440000001</v>
      </c>
      <c r="AM21" s="8">
        <v>2181.3247030000002</v>
      </c>
      <c r="AN21" s="8">
        <v>2313.5509959999999</v>
      </c>
      <c r="AO21" s="8">
        <v>2404.7990679999998</v>
      </c>
      <c r="AP21" s="8">
        <v>2586.1004440000002</v>
      </c>
      <c r="AQ21" s="8">
        <v>2750.7457460000001</v>
      </c>
      <c r="AR21" s="8">
        <v>2859.872046</v>
      </c>
      <c r="AS21" s="8">
        <v>2803</v>
      </c>
      <c r="AT21" s="8">
        <v>3108</v>
      </c>
      <c r="AU21" s="8">
        <v>3228</v>
      </c>
      <c r="AV21" s="8">
        <v>3361</v>
      </c>
      <c r="AW21" s="8">
        <v>3359</v>
      </c>
      <c r="AX21" s="8">
        <v>3432</v>
      </c>
      <c r="AY21" s="8">
        <v>3410.5240524980218</v>
      </c>
    </row>
    <row r="22" spans="1:51" ht="20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AA22" s="7" t="str">
        <f>CALIBRAZIONEEMIROM!AA22</f>
        <v>Italia</v>
      </c>
      <c r="AB22" s="8">
        <v>41607.317161346298</v>
      </c>
      <c r="AC22" s="8">
        <v>47309.001327294231</v>
      </c>
      <c r="AD22" s="8">
        <v>49193.552552071764</v>
      </c>
      <c r="AE22" s="8">
        <v>49018.990120179522</v>
      </c>
      <c r="AF22" s="8">
        <v>49041.197766840371</v>
      </c>
      <c r="AG22" s="8">
        <v>48150</v>
      </c>
      <c r="AH22" s="8">
        <v>51719</v>
      </c>
      <c r="AI22" s="8">
        <v>56042</v>
      </c>
      <c r="AJ22" s="8">
        <v>58084</v>
      </c>
      <c r="AK22" s="8">
        <v>60864</v>
      </c>
      <c r="AL22" s="8">
        <v>68124</v>
      </c>
      <c r="AM22" s="8">
        <v>75071</v>
      </c>
      <c r="AN22" s="8">
        <v>79361</v>
      </c>
      <c r="AO22" s="8">
        <v>82003</v>
      </c>
      <c r="AP22" s="8">
        <v>90163</v>
      </c>
      <c r="AQ22" s="8">
        <v>96077</v>
      </c>
      <c r="AR22" s="8">
        <v>101344</v>
      </c>
      <c r="AS22" s="8">
        <v>101587</v>
      </c>
      <c r="AT22" s="8">
        <v>108363</v>
      </c>
      <c r="AU22" s="8">
        <v>110058</v>
      </c>
      <c r="AV22" s="8">
        <v>112251</v>
      </c>
      <c r="AW22" s="8">
        <v>111517</v>
      </c>
      <c r="AX22" s="8">
        <v>109947</v>
      </c>
      <c r="AY22" s="8">
        <v>109259</v>
      </c>
    </row>
    <row r="23" spans="1:51" ht="2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</row>
    <row r="24" spans="1:5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</row>
    <row r="25" spans="1:5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</row>
    <row r="26" spans="1:51" ht="15" thickBo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</row>
    <row r="27" spans="1:51" ht="22" thickTop="1" thickBot="1">
      <c r="A27" s="21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P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ref="Q27:Y27" si="2">Q1</f>
        <v>2005</v>
      </c>
      <c r="R27" s="1">
        <f t="shared" si="2"/>
        <v>2006</v>
      </c>
      <c r="S27" s="1">
        <f t="shared" si="2"/>
        <v>2007</v>
      </c>
      <c r="T27" s="1">
        <f t="shared" si="2"/>
        <v>2008</v>
      </c>
      <c r="U27" s="1">
        <f t="shared" si="2"/>
        <v>2009</v>
      </c>
      <c r="V27" s="1">
        <f t="shared" si="2"/>
        <v>2010</v>
      </c>
      <c r="W27" s="1">
        <f t="shared" si="2"/>
        <v>2011</v>
      </c>
      <c r="X27" s="1">
        <f t="shared" si="2"/>
        <v>2012</v>
      </c>
      <c r="Y27" s="1">
        <f t="shared" si="2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</row>
    <row r="28" spans="1:51" ht="22" thickTop="1" thickBot="1">
      <c r="A28" s="1" t="s">
        <v>17</v>
      </c>
      <c r="B28" s="2">
        <f>'[3]LOMBARDIA (2)'!J94</f>
        <v>373797</v>
      </c>
      <c r="C28" s="2">
        <f>'[3]LOMBARDIA (2)'!K94</f>
        <v>374171</v>
      </c>
      <c r="D28" s="2">
        <f>'[3]LOMBARDIA (2)'!L94</f>
        <v>358332</v>
      </c>
      <c r="E28" s="2">
        <f>'[3]LOMBARDIA (2)'!M94</f>
        <v>368856</v>
      </c>
      <c r="F28" s="2">
        <f>'[3]LOMBARDIA (2)'!N94</f>
        <v>372549</v>
      </c>
      <c r="G28" s="2">
        <f>'[3]LOMBARDIA (2)'!O94</f>
        <v>374949</v>
      </c>
      <c r="H28" s="2">
        <f>'[3]LOMBARDIA (2)'!P94</f>
        <v>377454</v>
      </c>
      <c r="I28" s="2">
        <f>'[3]LOMBARDIA (2)'!Q94</f>
        <v>383515</v>
      </c>
      <c r="J28" s="2">
        <f>'[3]LOMBARDIA (2)'!R94</f>
        <v>386998</v>
      </c>
      <c r="K28" s="2">
        <f>'[3]LOMBARDIA (2)'!S94</f>
        <v>391146</v>
      </c>
      <c r="L28" s="2">
        <f>'[3]LOMBARDIA (2)'!T94</f>
        <v>397702</v>
      </c>
      <c r="M28" s="2">
        <f>'[3]LOMBARDIA (2)'!U94</f>
        <v>405392</v>
      </c>
      <c r="N28" s="2">
        <f>'[3]LOMBARDIA (2)'!V94</f>
        <v>410060</v>
      </c>
      <c r="O28" s="2">
        <f>'[3]LOMBARDIA (2)'!W94</f>
        <v>419796</v>
      </c>
      <c r="P28" s="2">
        <f>'[3]LOMBARDIA (2)'!X94</f>
        <v>428720</v>
      </c>
      <c r="Q28" s="2">
        <f>'[3]LOMBARDIA (2)'!Y94</f>
        <v>440732</v>
      </c>
      <c r="R28" s="2">
        <f>'[3]LOMBARDIA (2)'!Z94</f>
        <v>448412</v>
      </c>
      <c r="S28" s="2">
        <f>'[3]LOMBARDIA (2)'!AA94</f>
        <v>457423</v>
      </c>
      <c r="T28" s="2">
        <f>'[3]LOMBARDIA (2)'!AB94</f>
        <v>465464</v>
      </c>
      <c r="U28" s="2">
        <f>'[3]LOMBARDIA (2)'!AC94</f>
        <v>474082</v>
      </c>
      <c r="V28" s="2">
        <f>'[3]LOMBARDIA (2)'!AD94</f>
        <v>478347</v>
      </c>
      <c r="W28" s="2">
        <f>'[3]LOMBARDIA (2)'!AE94</f>
        <v>479949</v>
      </c>
      <c r="X28" s="2">
        <f>'[3]LOMBARDIA (2)'!AF94</f>
        <v>475399</v>
      </c>
      <c r="Y28" s="2">
        <f>'[3]LOMBARDIA (2)'!AG94</f>
        <v>475316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</row>
    <row r="29" spans="1:51" ht="22" thickTop="1" thickBot="1">
      <c r="A29" s="1" t="s">
        <v>0</v>
      </c>
      <c r="B29" s="2">
        <f>'[3]LOMBARDIA (2)'!J95</f>
        <v>411916</v>
      </c>
      <c r="C29" s="2">
        <f>'[3]LOMBARDIA (2)'!K95</f>
        <v>403462</v>
      </c>
      <c r="D29" s="2">
        <f>'[3]LOMBARDIA (2)'!L95</f>
        <v>381152</v>
      </c>
      <c r="E29" s="2">
        <f>'[3]LOMBARDIA (2)'!M95</f>
        <v>372519</v>
      </c>
      <c r="F29" s="2">
        <f>'[3]LOMBARDIA (2)'!N95</f>
        <v>367724</v>
      </c>
      <c r="G29" s="2">
        <f>'[3]LOMBARDIA (2)'!O95</f>
        <v>365864</v>
      </c>
      <c r="H29" s="2">
        <f>'[3]LOMBARDIA (2)'!P95</f>
        <v>366234</v>
      </c>
      <c r="I29" s="2">
        <f>'[3]LOMBARDIA (2)'!Q95</f>
        <v>371560</v>
      </c>
      <c r="J29" s="2">
        <f>'[3]LOMBARDIA (2)'!R95</f>
        <v>380646</v>
      </c>
      <c r="K29" s="2">
        <f>'[3]LOMBARDIA (2)'!S95</f>
        <v>385197</v>
      </c>
      <c r="L29" s="2">
        <f>'[3]LOMBARDIA (2)'!T95</f>
        <v>387723</v>
      </c>
      <c r="M29" s="2">
        <f>'[3]LOMBARDIA (2)'!U95</f>
        <v>388536</v>
      </c>
      <c r="N29" s="2">
        <f>'[3]LOMBARDIA (2)'!V95</f>
        <v>390226</v>
      </c>
      <c r="O29" s="2">
        <f>'[3]LOMBARDIA (2)'!W95</f>
        <v>393771</v>
      </c>
      <c r="P29" s="2">
        <f>'[3]LOMBARDIA (2)'!X95</f>
        <v>399752</v>
      </c>
      <c r="Q29" s="2">
        <f>'[3]LOMBARDIA (2)'!Y95</f>
        <v>410239</v>
      </c>
      <c r="R29" s="2">
        <f>'[3]LOMBARDIA (2)'!Z95</f>
        <v>422078</v>
      </c>
      <c r="S29" s="2">
        <f>'[3]LOMBARDIA (2)'!AA95</f>
        <v>430825</v>
      </c>
      <c r="T29" s="2">
        <f>'[3]LOMBARDIA (2)'!AB95</f>
        <v>439098</v>
      </c>
      <c r="U29" s="2">
        <f>'[3]LOMBARDIA (2)'!AC95</f>
        <v>446841</v>
      </c>
      <c r="V29" s="2">
        <f>'[3]LOMBARDIA (2)'!AD95</f>
        <v>454431</v>
      </c>
      <c r="W29" s="2">
        <f>'[3]LOMBARDIA (2)'!AE95</f>
        <v>457999</v>
      </c>
      <c r="X29" s="2">
        <f>'[3]LOMBARDIA (2)'!AF95</f>
        <v>463968</v>
      </c>
      <c r="Y29" s="2">
        <f>'[3]LOMBARDIA (2)'!AG95</f>
        <v>473831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</row>
    <row r="30" spans="1:51" ht="22" thickTop="1" thickBot="1">
      <c r="A30" s="1" t="s">
        <v>1</v>
      </c>
      <c r="B30" s="2">
        <f>'[3]LOMBARDIA (2)'!J96</f>
        <v>520370</v>
      </c>
      <c r="C30" s="2">
        <f>'[3]LOMBARDIA (2)'!K96</f>
        <v>486113</v>
      </c>
      <c r="D30" s="2">
        <f>'[3]LOMBARDIA (2)'!L96</f>
        <v>455808</v>
      </c>
      <c r="E30" s="2">
        <f>'[3]LOMBARDIA (2)'!M96</f>
        <v>435738</v>
      </c>
      <c r="F30" s="2">
        <f>'[3]LOMBARDIA (2)'!N96</f>
        <v>419318</v>
      </c>
      <c r="G30" s="2">
        <f>'[3]LOMBARDIA (2)'!O96</f>
        <v>408008</v>
      </c>
      <c r="H30" s="2">
        <f>'[3]LOMBARDIA (2)'!P96</f>
        <v>399694</v>
      </c>
      <c r="I30" s="2">
        <f>'[3]LOMBARDIA (2)'!Q96</f>
        <v>390415</v>
      </c>
      <c r="J30" s="2">
        <f>'[3]LOMBARDIA (2)'!R96</f>
        <v>382316</v>
      </c>
      <c r="K30" s="2">
        <f>'[3]LOMBARDIA (2)'!S96</f>
        <v>379994</v>
      </c>
      <c r="L30" s="2">
        <f>'[3]LOMBARDIA (2)'!T96</f>
        <v>380708</v>
      </c>
      <c r="M30" s="2">
        <f>'[3]LOMBARDIA (2)'!U96</f>
        <v>384288</v>
      </c>
      <c r="N30" s="2">
        <f>'[3]LOMBARDIA (2)'!V96</f>
        <v>390864</v>
      </c>
      <c r="O30" s="2">
        <f>'[3]LOMBARDIA (2)'!W96</f>
        <v>397005</v>
      </c>
      <c r="P30" s="2">
        <f>'[3]LOMBARDIA (2)'!X96</f>
        <v>398906</v>
      </c>
      <c r="Q30" s="2">
        <f>'[3]LOMBARDIA (2)'!Y96</f>
        <v>402539</v>
      </c>
      <c r="R30" s="2">
        <f>'[3]LOMBARDIA (2)'!Z96</f>
        <v>405657</v>
      </c>
      <c r="S30" s="2">
        <f>'[3]LOMBARDIA (2)'!AA96</f>
        <v>409821</v>
      </c>
      <c r="T30" s="2">
        <f>'[3]LOMBARDIA (2)'!AB96</f>
        <v>414471</v>
      </c>
      <c r="U30" s="2">
        <f>'[3]LOMBARDIA (2)'!AC96</f>
        <v>421962</v>
      </c>
      <c r="V30" s="2">
        <f>'[3]LOMBARDIA (2)'!AD96</f>
        <v>430638</v>
      </c>
      <c r="W30" s="2">
        <f>'[3]LOMBARDIA (2)'!AE96</f>
        <v>440803</v>
      </c>
      <c r="X30" s="2">
        <f>'[3]LOMBARDIA (2)'!AF96</f>
        <v>446409</v>
      </c>
      <c r="Y30" s="2">
        <f>'[3]LOMBARDIA (2)'!AG96</f>
        <v>453045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</row>
    <row r="31" spans="1:51" ht="22" thickTop="1" thickBot="1">
      <c r="A31" s="1" t="s">
        <v>2</v>
      </c>
      <c r="B31" s="2">
        <f>'[3]LOMBARDIA (2)'!J97</f>
        <v>653550</v>
      </c>
      <c r="C31" s="2">
        <f>'[3]LOMBARDIA (2)'!K97</f>
        <v>641885</v>
      </c>
      <c r="D31" s="2">
        <f>'[3]LOMBARDIA (2)'!L97</f>
        <v>620648</v>
      </c>
      <c r="E31" s="2">
        <f>'[3]LOMBARDIA (2)'!M97</f>
        <v>592352</v>
      </c>
      <c r="F31" s="2">
        <f>'[3]LOMBARDIA (2)'!N97</f>
        <v>560051</v>
      </c>
      <c r="G31" s="2">
        <f>'[3]LOMBARDIA (2)'!O97</f>
        <v>522926</v>
      </c>
      <c r="H31" s="2">
        <f>'[3]LOMBARDIA (2)'!P97</f>
        <v>488280</v>
      </c>
      <c r="I31" s="2">
        <f>'[3]LOMBARDIA (2)'!Q97</f>
        <v>464541</v>
      </c>
      <c r="J31" s="2">
        <f>'[3]LOMBARDIA (2)'!R97</f>
        <v>446285</v>
      </c>
      <c r="K31" s="2">
        <f>'[3]LOMBARDIA (2)'!S97</f>
        <v>432631</v>
      </c>
      <c r="L31" s="2">
        <f>'[3]LOMBARDIA (2)'!T97</f>
        <v>423143</v>
      </c>
      <c r="M31" s="2">
        <f>'[3]LOMBARDIA (2)'!U97</f>
        <v>415990</v>
      </c>
      <c r="N31" s="2">
        <f>'[3]LOMBARDIA (2)'!V97</f>
        <v>406221</v>
      </c>
      <c r="O31" s="2">
        <f>'[3]LOMBARDIA (2)'!W97</f>
        <v>395671</v>
      </c>
      <c r="P31" s="2">
        <f>'[3]LOMBARDIA (2)'!X97</f>
        <v>392509</v>
      </c>
      <c r="Q31" s="2">
        <f>'[3]LOMBARDIA (2)'!Y97</f>
        <v>394662</v>
      </c>
      <c r="R31" s="2">
        <f>'[3]LOMBARDIA (2)'!Z97</f>
        <v>399789</v>
      </c>
      <c r="S31" s="2">
        <f>'[3]LOMBARDIA (2)'!AA97</f>
        <v>407536</v>
      </c>
      <c r="T31" s="2">
        <f>'[3]LOMBARDIA (2)'!AB97</f>
        <v>415686</v>
      </c>
      <c r="U31" s="2">
        <f>'[3]LOMBARDIA (2)'!AC97</f>
        <v>419963</v>
      </c>
      <c r="V31" s="2">
        <f>'[3]LOMBARDIA (2)'!AD97</f>
        <v>424070</v>
      </c>
      <c r="W31" s="2">
        <f>'[3]LOMBARDIA (2)'!AE97</f>
        <v>426692</v>
      </c>
      <c r="X31" s="2">
        <f>'[3]LOMBARDIA (2)'!AF97</f>
        <v>428444</v>
      </c>
      <c r="Y31" s="2">
        <f>'[3]LOMBARDIA (2)'!AG97</f>
        <v>432699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</row>
    <row r="32" spans="1:51" ht="22" thickTop="1" thickBot="1">
      <c r="A32" s="1" t="s">
        <v>3</v>
      </c>
      <c r="B32" s="2">
        <f>'[3]LOMBARDIA (2)'!J98</f>
        <v>731734</v>
      </c>
      <c r="C32" s="2">
        <f>'[3]LOMBARDIA (2)'!K98</f>
        <v>720161</v>
      </c>
      <c r="D32" s="2">
        <f>'[3]LOMBARDIA (2)'!L98</f>
        <v>713030</v>
      </c>
      <c r="E32" s="2">
        <f>'[3]LOMBARDIA (2)'!M98</f>
        <v>702214</v>
      </c>
      <c r="F32" s="2">
        <f>'[3]LOMBARDIA (2)'!N98</f>
        <v>689919</v>
      </c>
      <c r="G32" s="2">
        <f>'[3]LOMBARDIA (2)'!O98</f>
        <v>674911</v>
      </c>
      <c r="H32" s="2">
        <f>'[3]LOMBARDIA (2)'!P98</f>
        <v>661186</v>
      </c>
      <c r="I32" s="2">
        <f>'[3]LOMBARDIA (2)'!Q98</f>
        <v>638428</v>
      </c>
      <c r="J32" s="2">
        <f>'[3]LOMBARDIA (2)'!R98</f>
        <v>611973</v>
      </c>
      <c r="K32" s="2">
        <f>'[3]LOMBARDIA (2)'!S98</f>
        <v>581994</v>
      </c>
      <c r="L32" s="2">
        <f>'[3]LOMBARDIA (2)'!T98</f>
        <v>548288</v>
      </c>
      <c r="M32" s="2">
        <f>'[3]LOMBARDIA (2)'!U98</f>
        <v>516902</v>
      </c>
      <c r="N32" s="2">
        <f>'[3]LOMBARDIA (2)'!V98</f>
        <v>493428</v>
      </c>
      <c r="O32" s="2">
        <f>'[3]LOMBARDIA (2)'!W98</f>
        <v>471735</v>
      </c>
      <c r="P32" s="2">
        <f>'[3]LOMBARDIA (2)'!X98</f>
        <v>460520</v>
      </c>
      <c r="Q32" s="2">
        <f>'[3]LOMBARDIA (2)'!Y98</f>
        <v>453143</v>
      </c>
      <c r="R32" s="2">
        <f>'[3]LOMBARDIA (2)'!Z98</f>
        <v>441177</v>
      </c>
      <c r="S32" s="2">
        <f>'[3]LOMBARDIA (2)'!AA98</f>
        <v>430218</v>
      </c>
      <c r="T32" s="2">
        <f>'[3]LOMBARDIA (2)'!AB98</f>
        <v>427717</v>
      </c>
      <c r="U32" s="2">
        <f>'[3]LOMBARDIA (2)'!AC98</f>
        <v>432048</v>
      </c>
      <c r="V32" s="2">
        <f>'[3]LOMBARDIA (2)'!AD98</f>
        <v>434959</v>
      </c>
      <c r="W32" s="2">
        <f>'[3]LOMBARDIA (2)'!AE98</f>
        <v>441388</v>
      </c>
      <c r="X32" s="2">
        <f>'[3]LOMBARDIA (2)'!AF98</f>
        <v>450374</v>
      </c>
      <c r="Y32" s="2">
        <f>'[3]LOMBARDIA (2)'!AG98</f>
        <v>454998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</row>
    <row r="33" spans="1:51" ht="22" thickTop="1" thickBot="1">
      <c r="A33" s="1" t="s">
        <v>4</v>
      </c>
      <c r="B33" s="2">
        <f>'[3]LOMBARDIA (2)'!J99</f>
        <v>713969</v>
      </c>
      <c r="C33" s="2">
        <f>'[3]LOMBARDIA (2)'!K99</f>
        <v>738938</v>
      </c>
      <c r="D33" s="2">
        <f>'[3]LOMBARDIA (2)'!L99</f>
        <v>765933</v>
      </c>
      <c r="E33" s="2">
        <f>'[3]LOMBARDIA (2)'!M99</f>
        <v>775458</v>
      </c>
      <c r="F33" s="2">
        <f>'[3]LOMBARDIA (2)'!N99</f>
        <v>773525</v>
      </c>
      <c r="G33" s="2">
        <f>'[3]LOMBARDIA (2)'!O99</f>
        <v>762790</v>
      </c>
      <c r="H33" s="2">
        <f>'[3]LOMBARDIA (2)'!P99</f>
        <v>747935</v>
      </c>
      <c r="I33" s="2">
        <f>'[3]LOMBARDIA (2)'!Q99</f>
        <v>735366</v>
      </c>
      <c r="J33" s="2">
        <f>'[3]LOMBARDIA (2)'!R99</f>
        <v>727020</v>
      </c>
      <c r="K33" s="2">
        <f>'[3]LOMBARDIA (2)'!S99</f>
        <v>719202</v>
      </c>
      <c r="L33" s="2">
        <f>'[3]LOMBARDIA (2)'!T99</f>
        <v>708761</v>
      </c>
      <c r="M33" s="2">
        <f>'[3]LOMBARDIA (2)'!U99</f>
        <v>699510</v>
      </c>
      <c r="N33" s="2">
        <f>'[3]LOMBARDIA (2)'!V99</f>
        <v>679689</v>
      </c>
      <c r="O33" s="2">
        <f>'[3]LOMBARDIA (2)'!W99</f>
        <v>655080</v>
      </c>
      <c r="P33" s="2">
        <f>'[3]LOMBARDIA (2)'!X99</f>
        <v>638434</v>
      </c>
      <c r="Q33" s="2">
        <f>'[3]LOMBARDIA (2)'!Y99</f>
        <v>619012</v>
      </c>
      <c r="R33" s="2">
        <f>'[3]LOMBARDIA (2)'!Z99</f>
        <v>585705</v>
      </c>
      <c r="S33" s="2">
        <f>'[3]LOMBARDIA (2)'!AA99</f>
        <v>556159</v>
      </c>
      <c r="T33" s="2">
        <f>'[3]LOMBARDIA (2)'!AB99</f>
        <v>537770</v>
      </c>
      <c r="U33" s="2">
        <f>'[3]LOMBARDIA (2)'!AC99</f>
        <v>523849</v>
      </c>
      <c r="V33" s="2">
        <f>'[3]LOMBARDIA (2)'!AD99</f>
        <v>512890</v>
      </c>
      <c r="W33" s="2">
        <f>'[3]LOMBARDIA (2)'!AE99</f>
        <v>509373</v>
      </c>
      <c r="X33" s="2">
        <f>'[3]LOMBARDIA (2)'!AF99</f>
        <v>509011</v>
      </c>
      <c r="Y33" s="2">
        <f>'[3]LOMBARDIA (2)'!AG99</f>
        <v>499282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</row>
    <row r="34" spans="1:51" ht="22" thickTop="1" thickBot="1">
      <c r="A34" s="1" t="s">
        <v>5</v>
      </c>
      <c r="B34" s="2">
        <f>'[3]LOMBARDIA (2)'!J100</f>
        <v>635044</v>
      </c>
      <c r="C34" s="2">
        <f>'[3]LOMBARDIA (2)'!K100</f>
        <v>647891</v>
      </c>
      <c r="D34" s="2">
        <f>'[3]LOMBARDIA (2)'!L100</f>
        <v>668035</v>
      </c>
      <c r="E34" s="2">
        <f>'[3]LOMBARDIA (2)'!M100</f>
        <v>684432</v>
      </c>
      <c r="F34" s="2">
        <f>'[3]LOMBARDIA (2)'!N100</f>
        <v>705981</v>
      </c>
      <c r="G34" s="2">
        <f>'[3]LOMBARDIA (2)'!O100</f>
        <v>731710</v>
      </c>
      <c r="H34" s="2">
        <f>'[3]LOMBARDIA (2)'!P100</f>
        <v>754187</v>
      </c>
      <c r="I34" s="2">
        <f>'[3]LOMBARDIA (2)'!Q100</f>
        <v>773796</v>
      </c>
      <c r="J34" s="2">
        <f>'[3]LOMBARDIA (2)'!R100</f>
        <v>784153</v>
      </c>
      <c r="K34" s="2">
        <f>'[3]LOMBARDIA (2)'!S100</f>
        <v>786566</v>
      </c>
      <c r="L34" s="2">
        <f>'[3]LOMBARDIA (2)'!T100</f>
        <v>782061</v>
      </c>
      <c r="M34" s="2">
        <f>'[3]LOMBARDIA (2)'!U100</f>
        <v>772829</v>
      </c>
      <c r="N34" s="2">
        <f>'[3]LOMBARDIA (2)'!V100</f>
        <v>763803</v>
      </c>
      <c r="O34" s="2">
        <f>'[3]LOMBARDIA (2)'!W100</f>
        <v>761557</v>
      </c>
      <c r="P34" s="2">
        <f>'[3]LOMBARDIA (2)'!X100</f>
        <v>766955</v>
      </c>
      <c r="Q34" s="2">
        <f>'[3]LOMBARDIA (2)'!Y100</f>
        <v>775021</v>
      </c>
      <c r="R34" s="2">
        <f>'[3]LOMBARDIA (2)'!Z100</f>
        <v>773640</v>
      </c>
      <c r="S34" s="2">
        <f>'[3]LOMBARDIA (2)'!AA100</f>
        <v>756307</v>
      </c>
      <c r="T34" s="2">
        <f>'[3]LOMBARDIA (2)'!AB100</f>
        <v>736534</v>
      </c>
      <c r="U34" s="2">
        <f>'[3]LOMBARDIA (2)'!AC100</f>
        <v>711143</v>
      </c>
      <c r="V34" s="2">
        <f>'[3]LOMBARDIA (2)'!AD100</f>
        <v>674934</v>
      </c>
      <c r="W34" s="2">
        <f>'[3]LOMBARDIA (2)'!AE100</f>
        <v>642865</v>
      </c>
      <c r="X34" s="2">
        <f>'[3]LOMBARDIA (2)'!AF100</f>
        <v>622423</v>
      </c>
      <c r="Y34" s="2">
        <f>'[3]LOMBARDIA (2)'!AG100</f>
        <v>607058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</row>
    <row r="35" spans="1:51" ht="22" thickTop="1" thickBot="1">
      <c r="A35" s="1" t="s">
        <v>6</v>
      </c>
      <c r="B35" s="2">
        <f>'[3]LOMBARDIA (2)'!J101</f>
        <v>615388</v>
      </c>
      <c r="C35" s="2">
        <f>'[3]LOMBARDIA (2)'!K101</f>
        <v>610660</v>
      </c>
      <c r="D35" s="2">
        <f>'[3]LOMBARDIA (2)'!L101</f>
        <v>618168</v>
      </c>
      <c r="E35" s="2">
        <f>'[3]LOMBARDIA (2)'!M101</f>
        <v>623455</v>
      </c>
      <c r="F35" s="2">
        <f>'[3]LOMBARDIA (2)'!N101</f>
        <v>630634</v>
      </c>
      <c r="G35" s="2">
        <f>'[3]LOMBARDIA (2)'!O101</f>
        <v>640196</v>
      </c>
      <c r="H35" s="2">
        <f>'[3]LOMBARDIA (2)'!P101</f>
        <v>652220</v>
      </c>
      <c r="I35" s="2">
        <f>'[3]LOMBARDIA (2)'!Q101</f>
        <v>667217</v>
      </c>
      <c r="J35" s="2">
        <f>'[3]LOMBARDIA (2)'!R101</f>
        <v>684458</v>
      </c>
      <c r="K35" s="2">
        <f>'[3]LOMBARDIA (2)'!S101</f>
        <v>708096</v>
      </c>
      <c r="L35" s="2">
        <f>'[3]LOMBARDIA (2)'!T101</f>
        <v>735973</v>
      </c>
      <c r="M35" s="2">
        <f>'[3]LOMBARDIA (2)'!U101</f>
        <v>760705</v>
      </c>
      <c r="N35" s="2">
        <f>'[3]LOMBARDIA (2)'!V101</f>
        <v>782338</v>
      </c>
      <c r="O35" s="2">
        <f>'[3]LOMBARDIA (2)'!W101</f>
        <v>798108</v>
      </c>
      <c r="P35" s="2">
        <f>'[3]LOMBARDIA (2)'!X101</f>
        <v>811254</v>
      </c>
      <c r="Q35" s="2">
        <f>'[3]LOMBARDIA (2)'!Y101</f>
        <v>819698</v>
      </c>
      <c r="R35" s="2">
        <f>'[3]LOMBARDIA (2)'!Z101</f>
        <v>815002</v>
      </c>
      <c r="S35" s="2">
        <f>'[3]LOMBARDIA (2)'!AA101</f>
        <v>808293</v>
      </c>
      <c r="T35" s="2">
        <f>'[3]LOMBARDIA (2)'!AB101</f>
        <v>809220</v>
      </c>
      <c r="U35" s="2">
        <f>'[3]LOMBARDIA (2)'!AC101</f>
        <v>807016</v>
      </c>
      <c r="V35" s="2">
        <f>'[3]LOMBARDIA (2)'!AD101</f>
        <v>801499</v>
      </c>
      <c r="W35" s="2">
        <f>'[3]LOMBARDIA (2)'!AE101</f>
        <v>796616</v>
      </c>
      <c r="X35" s="2">
        <f>'[3]LOMBARDIA (2)'!AF101</f>
        <v>780742</v>
      </c>
      <c r="Y35" s="2">
        <f>'[3]LOMBARDIA (2)'!AG101</f>
        <v>765284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</row>
    <row r="36" spans="1:51" ht="22" thickTop="1" thickBot="1">
      <c r="A36" s="1" t="s">
        <v>7</v>
      </c>
      <c r="B36" s="2">
        <f>'[3]LOMBARDIA (2)'!J102</f>
        <v>652229</v>
      </c>
      <c r="C36" s="2">
        <f>'[3]LOMBARDIA (2)'!K102</f>
        <v>673479</v>
      </c>
      <c r="D36" s="2">
        <f>'[3]LOMBARDIA (2)'!L102</f>
        <v>657253</v>
      </c>
      <c r="E36" s="2">
        <f>'[3]LOMBARDIA (2)'!M102</f>
        <v>642571</v>
      </c>
      <c r="F36" s="2">
        <f>'[3]LOMBARDIA (2)'!N102</f>
        <v>623955</v>
      </c>
      <c r="G36" s="2">
        <f>'[3]LOMBARDIA (2)'!O102</f>
        <v>614585</v>
      </c>
      <c r="H36" s="2">
        <f>'[3]LOMBARDIA (2)'!P102</f>
        <v>609233</v>
      </c>
      <c r="I36" s="2">
        <f>'[3]LOMBARDIA (2)'!Q102</f>
        <v>613057</v>
      </c>
      <c r="J36" s="2">
        <f>'[3]LOMBARDIA (2)'!R102</f>
        <v>618087</v>
      </c>
      <c r="K36" s="2">
        <f>'[3]LOMBARDIA (2)'!S102</f>
        <v>625864</v>
      </c>
      <c r="L36" s="2">
        <f>'[3]LOMBARDIA (2)'!T102</f>
        <v>636887</v>
      </c>
      <c r="M36" s="2">
        <f>'[3]LOMBARDIA (2)'!U102</f>
        <v>650325</v>
      </c>
      <c r="N36" s="2">
        <f>'[3]LOMBARDIA (2)'!V102</f>
        <v>666486</v>
      </c>
      <c r="O36" s="2">
        <f>'[3]LOMBARDIA (2)'!W102</f>
        <v>686536</v>
      </c>
      <c r="P36" s="2">
        <f>'[3]LOMBARDIA (2)'!X102</f>
        <v>716862</v>
      </c>
      <c r="Q36" s="2">
        <f>'[3]LOMBARDIA (2)'!Y102</f>
        <v>753106</v>
      </c>
      <c r="R36" s="2">
        <f>'[3]LOMBARDIA (2)'!Z102</f>
        <v>781392</v>
      </c>
      <c r="S36" s="2">
        <f>'[3]LOMBARDIA (2)'!AA102</f>
        <v>806088</v>
      </c>
      <c r="T36" s="2">
        <f>'[3]LOMBARDIA (2)'!AB102</f>
        <v>823947</v>
      </c>
      <c r="U36" s="2">
        <f>'[3]LOMBARDIA (2)'!AC102</f>
        <v>834774</v>
      </c>
      <c r="V36" s="2">
        <f>'[3]LOMBARDIA (2)'!AD102</f>
        <v>833785</v>
      </c>
      <c r="W36" s="2">
        <f>'[3]LOMBARDIA (2)'!AE102</f>
        <v>828707</v>
      </c>
      <c r="X36" s="2">
        <f>'[3]LOMBARDIA (2)'!AF102</f>
        <v>820387</v>
      </c>
      <c r="Y36" s="2">
        <f>'[3]LOMBARDIA (2)'!AG102</f>
        <v>824579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</row>
    <row r="37" spans="1:51" ht="22" thickTop="1" thickBot="1">
      <c r="A37" s="1" t="s">
        <v>8</v>
      </c>
      <c r="B37" s="2">
        <f>'[3]LOMBARDIA (2)'!J103</f>
        <v>608086</v>
      </c>
      <c r="C37" s="2">
        <f>'[3]LOMBARDIA (2)'!K103</f>
        <v>576732</v>
      </c>
      <c r="D37" s="2">
        <f>'[3]LOMBARDIA (2)'!L103</f>
        <v>595595</v>
      </c>
      <c r="E37" s="2">
        <f>'[3]LOMBARDIA (2)'!M103</f>
        <v>610600</v>
      </c>
      <c r="F37" s="2">
        <f>'[3]LOMBARDIA (2)'!N103</f>
        <v>632199</v>
      </c>
      <c r="G37" s="2">
        <f>'[3]LOMBARDIA (2)'!O103</f>
        <v>647161</v>
      </c>
      <c r="H37" s="2">
        <f>'[3]LOMBARDIA (2)'!P103</f>
        <v>668227</v>
      </c>
      <c r="I37" s="2">
        <f>'[3]LOMBARDIA (2)'!Q103</f>
        <v>648200</v>
      </c>
      <c r="J37" s="2">
        <f>'[3]LOMBARDIA (2)'!R103</f>
        <v>633950</v>
      </c>
      <c r="K37" s="2">
        <f>'[3]LOMBARDIA (2)'!S103</f>
        <v>616680</v>
      </c>
      <c r="L37" s="2">
        <f>'[3]LOMBARDIA (2)'!T103</f>
        <v>608077</v>
      </c>
      <c r="M37" s="2">
        <f>'[3]LOMBARDIA (2)'!U103</f>
        <v>603208</v>
      </c>
      <c r="N37" s="2">
        <f>'[3]LOMBARDIA (2)'!V103</f>
        <v>607148</v>
      </c>
      <c r="O37" s="2">
        <f>'[3]LOMBARDIA (2)'!W103</f>
        <v>613556</v>
      </c>
      <c r="P37" s="2">
        <f>'[3]LOMBARDIA (2)'!X103</f>
        <v>626455</v>
      </c>
      <c r="Q37" s="2">
        <f>'[3]LOMBARDIA (2)'!Y103</f>
        <v>643704</v>
      </c>
      <c r="R37" s="2">
        <f>'[3]LOMBARDIA (2)'!Z103</f>
        <v>660141</v>
      </c>
      <c r="S37" s="2">
        <f>'[3]LOMBARDIA (2)'!AA103</f>
        <v>677338</v>
      </c>
      <c r="T37" s="2">
        <f>'[3]LOMBARDIA (2)'!AB103</f>
        <v>699306</v>
      </c>
      <c r="U37" s="2">
        <f>'[3]LOMBARDIA (2)'!AC103</f>
        <v>726611</v>
      </c>
      <c r="V37" s="2">
        <f>'[3]LOMBARDIA (2)'!AD103</f>
        <v>756912</v>
      </c>
      <c r="W37" s="2">
        <f>'[3]LOMBARDIA (2)'!AE103</f>
        <v>785609</v>
      </c>
      <c r="X37" s="2">
        <f>'[3]LOMBARDIA (2)'!AF103</f>
        <v>805910</v>
      </c>
      <c r="Y37" s="2">
        <f>'[3]LOMBARDIA (2)'!AG103</f>
        <v>827976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</row>
    <row r="38" spans="1:51" ht="22" thickTop="1" thickBot="1">
      <c r="A38" s="1" t="s">
        <v>9</v>
      </c>
      <c r="B38" s="2">
        <f>'[3]LOMBARDIA (2)'!J104</f>
        <v>622893</v>
      </c>
      <c r="C38" s="2">
        <f>'[3]LOMBARDIA (2)'!K104</f>
        <v>636226</v>
      </c>
      <c r="D38" s="2">
        <f>'[3]LOMBARDIA (2)'!L104</f>
        <v>645388</v>
      </c>
      <c r="E38" s="2">
        <f>'[3]LOMBARDIA (2)'!M104</f>
        <v>640135</v>
      </c>
      <c r="F38" s="2">
        <f>'[3]LOMBARDIA (2)'!N104</f>
        <v>620168</v>
      </c>
      <c r="G38" s="2">
        <f>'[3]LOMBARDIA (2)'!O104</f>
        <v>597838</v>
      </c>
      <c r="H38" s="2">
        <f>'[3]LOMBARDIA (2)'!P104</f>
        <v>566570</v>
      </c>
      <c r="I38" s="2">
        <f>'[3]LOMBARDIA (2)'!Q104</f>
        <v>582769</v>
      </c>
      <c r="J38" s="2">
        <f>'[3]LOMBARDIA (2)'!R104</f>
        <v>597325</v>
      </c>
      <c r="K38" s="2">
        <f>'[3]LOMBARDIA (2)'!S104</f>
        <v>618431</v>
      </c>
      <c r="L38" s="2">
        <f>'[3]LOMBARDIA (2)'!T104</f>
        <v>633298</v>
      </c>
      <c r="M38" s="2">
        <f>'[3]LOMBARDIA (2)'!U104</f>
        <v>654752</v>
      </c>
      <c r="N38" s="2">
        <f>'[3]LOMBARDIA (2)'!V104</f>
        <v>636112</v>
      </c>
      <c r="O38" s="2">
        <f>'[3]LOMBARDIA (2)'!W104</f>
        <v>624033</v>
      </c>
      <c r="P38" s="2">
        <f>'[3]LOMBARDIA (2)'!X104</f>
        <v>610255</v>
      </c>
      <c r="Q38" s="2">
        <f>'[3]LOMBARDIA (2)'!Y104</f>
        <v>605392</v>
      </c>
      <c r="R38" s="2">
        <f>'[3]LOMBARDIA (2)'!Z104</f>
        <v>603151</v>
      </c>
      <c r="S38" s="2">
        <f>'[3]LOMBARDIA (2)'!AA104</f>
        <v>609196</v>
      </c>
      <c r="T38" s="2">
        <f>'[3]LOMBARDIA (2)'!AB104</f>
        <v>617810</v>
      </c>
      <c r="U38" s="2">
        <f>'[3]LOMBARDIA (2)'!AC104</f>
        <v>629459</v>
      </c>
      <c r="V38" s="2">
        <f>'[3]LOMBARDIA (2)'!AD104</f>
        <v>643401</v>
      </c>
      <c r="W38" s="2">
        <f>'[3]LOMBARDIA (2)'!AE104</f>
        <v>659823</v>
      </c>
      <c r="X38" s="2">
        <f>'[3]LOMBARDIA (2)'!AF104</f>
        <v>675047</v>
      </c>
      <c r="Y38" s="2">
        <f>'[3]LOMBARDIA (2)'!AG104</f>
        <v>698917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</row>
    <row r="39" spans="1:51" ht="22" thickTop="1" thickBot="1">
      <c r="A39" s="1" t="s">
        <v>10</v>
      </c>
      <c r="B39" s="2">
        <f>'[3]LOMBARDIA (2)'!J105</f>
        <v>564712</v>
      </c>
      <c r="C39" s="2">
        <f>'[3]LOMBARDIA (2)'!K105</f>
        <v>565245</v>
      </c>
      <c r="D39" s="2">
        <f>'[3]LOMBARDIA (2)'!L105</f>
        <v>566013</v>
      </c>
      <c r="E39" s="2">
        <f>'[3]LOMBARDIA (2)'!M105</f>
        <v>571563</v>
      </c>
      <c r="F39" s="2">
        <f>'[3]LOMBARDIA (2)'!N105</f>
        <v>587403</v>
      </c>
      <c r="G39" s="2">
        <f>'[3]LOMBARDIA (2)'!O105</f>
        <v>603964</v>
      </c>
      <c r="H39" s="2">
        <f>'[3]LOMBARDIA (2)'!P105</f>
        <v>617383</v>
      </c>
      <c r="I39" s="2">
        <f>'[3]LOMBARDIA (2)'!Q105</f>
        <v>623740</v>
      </c>
      <c r="J39" s="2">
        <f>'[3]LOMBARDIA (2)'!R105</f>
        <v>619023</v>
      </c>
      <c r="K39" s="2">
        <f>'[3]LOMBARDIA (2)'!S105</f>
        <v>600522</v>
      </c>
      <c r="L39" s="2">
        <f>'[3]LOMBARDIA (2)'!T105</f>
        <v>579210</v>
      </c>
      <c r="M39" s="2">
        <f>'[3]LOMBARDIA (2)'!U105</f>
        <v>549095</v>
      </c>
      <c r="N39" s="2">
        <f>'[3]LOMBARDIA (2)'!V105</f>
        <v>564454</v>
      </c>
      <c r="O39" s="2">
        <f>'[3]LOMBARDIA (2)'!W105</f>
        <v>579879</v>
      </c>
      <c r="P39" s="2">
        <f>'[3]LOMBARDIA (2)'!X105</f>
        <v>602837</v>
      </c>
      <c r="Q39" s="2">
        <f>'[3]LOMBARDIA (2)'!Y105</f>
        <v>620367</v>
      </c>
      <c r="R39" s="2">
        <f>'[3]LOMBARDIA (2)'!Z105</f>
        <v>643538</v>
      </c>
      <c r="S39" s="2">
        <f>'[3]LOMBARDIA (2)'!AA105</f>
        <v>626932</v>
      </c>
      <c r="T39" s="2">
        <f>'[3]LOMBARDIA (2)'!AB105</f>
        <v>615460</v>
      </c>
      <c r="U39" s="2">
        <f>'[3]LOMBARDIA (2)'!AC105</f>
        <v>601382</v>
      </c>
      <c r="V39" s="2">
        <f>'[3]LOMBARDIA (2)'!AD105</f>
        <v>595373</v>
      </c>
      <c r="W39" s="2">
        <f>'[3]LOMBARDIA (2)'!AE105</f>
        <v>594381</v>
      </c>
      <c r="X39" s="2">
        <f>'[3]LOMBARDIA (2)'!AF105</f>
        <v>599888</v>
      </c>
      <c r="Y39" s="2">
        <f>'[3]LOMBARDIA (2)'!AG105</f>
        <v>612574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ht="22" thickTop="1" thickBot="1">
      <c r="A40" s="1" t="s">
        <v>11</v>
      </c>
      <c r="B40" s="2">
        <f>'[3]LOMBARDIA (2)'!J106</f>
        <v>502595</v>
      </c>
      <c r="C40" s="2">
        <f>'[3]LOMBARDIA (2)'!K106</f>
        <v>513140</v>
      </c>
      <c r="D40" s="2">
        <f>'[3]LOMBARDIA (2)'!L106</f>
        <v>521986</v>
      </c>
      <c r="E40" s="2">
        <f>'[3]LOMBARDIA (2)'!M106</f>
        <v>526782</v>
      </c>
      <c r="F40" s="2">
        <f>'[3]LOMBARDIA (2)'!N106</f>
        <v>530670</v>
      </c>
      <c r="G40" s="2">
        <f>'[3]LOMBARDIA (2)'!O106</f>
        <v>535399</v>
      </c>
      <c r="H40" s="2">
        <f>'[3]LOMBARDIA (2)'!P106</f>
        <v>537139</v>
      </c>
      <c r="I40" s="2">
        <f>'[3]LOMBARDIA (2)'!Q106</f>
        <v>536669</v>
      </c>
      <c r="J40" s="2">
        <f>'[3]LOMBARDIA (2)'!R106</f>
        <v>542397</v>
      </c>
      <c r="K40" s="2">
        <f>'[3]LOMBARDIA (2)'!S106</f>
        <v>558300</v>
      </c>
      <c r="L40" s="2">
        <f>'[3]LOMBARDIA (2)'!T106</f>
        <v>575177</v>
      </c>
      <c r="M40" s="2">
        <f>'[3]LOMBARDIA (2)'!U106</f>
        <v>589415</v>
      </c>
      <c r="N40" s="2">
        <f>'[3]LOMBARDIA (2)'!V106</f>
        <v>595800</v>
      </c>
      <c r="O40" s="2">
        <f>'[3]LOMBARDIA (2)'!W106</f>
        <v>592970</v>
      </c>
      <c r="P40" s="2">
        <f>'[3]LOMBARDIA (2)'!X106</f>
        <v>576748</v>
      </c>
      <c r="Q40" s="2">
        <f>'[3]LOMBARDIA (2)'!Y106</f>
        <v>557956</v>
      </c>
      <c r="R40" s="2">
        <f>'[3]LOMBARDIA (2)'!Z106</f>
        <v>530013</v>
      </c>
      <c r="S40" s="2">
        <f>'[3]LOMBARDIA (2)'!AA106</f>
        <v>546954</v>
      </c>
      <c r="T40" s="2">
        <f>'[3]LOMBARDIA (2)'!AB106</f>
        <v>562715</v>
      </c>
      <c r="U40" s="2">
        <f>'[3]LOMBARDIA (2)'!AC106</f>
        <v>585281</v>
      </c>
      <c r="V40" s="2">
        <f>'[3]LOMBARDIA (2)'!AD106</f>
        <v>602112</v>
      </c>
      <c r="W40" s="2">
        <f>'[3]LOMBARDIA (2)'!AE106</f>
        <v>624921</v>
      </c>
      <c r="X40" s="2">
        <f>'[3]LOMBARDIA (2)'!AF106</f>
        <v>604963</v>
      </c>
      <c r="Y40" s="2">
        <f>'[3]LOMBARDIA (2)'!AG106</f>
        <v>599292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ht="22" thickTop="1" thickBot="1">
      <c r="A41" s="1" t="s">
        <v>12</v>
      </c>
      <c r="B41" s="2">
        <f>'[3]LOMBARDIA (2)'!J107</f>
        <v>440314</v>
      </c>
      <c r="C41" s="2">
        <f>'[3]LOMBARDIA (2)'!K107</f>
        <v>444604</v>
      </c>
      <c r="D41" s="2">
        <f>'[3]LOMBARDIA (2)'!L107</f>
        <v>448122</v>
      </c>
      <c r="E41" s="2">
        <f>'[3]LOMBARDIA (2)'!M107</f>
        <v>454228</v>
      </c>
      <c r="F41" s="2">
        <f>'[3]LOMBARDIA (2)'!N107</f>
        <v>457748</v>
      </c>
      <c r="G41" s="2">
        <f>'[3]LOMBARDIA (2)'!O107</f>
        <v>463210</v>
      </c>
      <c r="H41" s="2">
        <f>'[3]LOMBARDIA (2)'!P107</f>
        <v>474405</v>
      </c>
      <c r="I41" s="2">
        <f>'[3]LOMBARDIA (2)'!Q107</f>
        <v>482707</v>
      </c>
      <c r="J41" s="2">
        <f>'[3]LOMBARDIA (2)'!R107</f>
        <v>488344</v>
      </c>
      <c r="K41" s="2">
        <f>'[3]LOMBARDIA (2)'!S107</f>
        <v>493089</v>
      </c>
      <c r="L41" s="2">
        <f>'[3]LOMBARDIA (2)'!T107</f>
        <v>498187</v>
      </c>
      <c r="M41" s="2">
        <f>'[3]LOMBARDIA (2)'!U107</f>
        <v>500850</v>
      </c>
      <c r="N41" s="2">
        <f>'[3]LOMBARDIA (2)'!V107</f>
        <v>501587</v>
      </c>
      <c r="O41" s="2">
        <f>'[3]LOMBARDIA (2)'!W107</f>
        <v>508420</v>
      </c>
      <c r="P41" s="2">
        <f>'[3]LOMBARDIA (2)'!X107</f>
        <v>525637</v>
      </c>
      <c r="Q41" s="2">
        <f>'[3]LOMBARDIA (2)'!Y107</f>
        <v>543958</v>
      </c>
      <c r="R41" s="2">
        <f>'[3]LOMBARDIA (2)'!Z107</f>
        <v>559372</v>
      </c>
      <c r="S41" s="2">
        <f>'[3]LOMBARDIA (2)'!AA107</f>
        <v>567133</v>
      </c>
      <c r="T41" s="2">
        <f>'[3]LOMBARDIA (2)'!AB107</f>
        <v>564429</v>
      </c>
      <c r="U41" s="2">
        <f>'[3]LOMBARDIA (2)'!AC107</f>
        <v>549235</v>
      </c>
      <c r="V41" s="2">
        <f>'[3]LOMBARDIA (2)'!AD107</f>
        <v>531502</v>
      </c>
      <c r="W41" s="2">
        <f>'[3]LOMBARDIA (2)'!AE107</f>
        <v>505428</v>
      </c>
      <c r="X41" s="2">
        <f>'[3]LOMBARDIA (2)'!AF107</f>
        <v>520168</v>
      </c>
      <c r="Y41" s="2">
        <f>'[3]LOMBARDIA (2)'!AG107</f>
        <v>539611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ht="22" thickTop="1" thickBot="1">
      <c r="A42" s="1" t="s">
        <v>13</v>
      </c>
      <c r="B42" s="2">
        <f>'[3]LOMBARDIA (2)'!J108</f>
        <v>244406</v>
      </c>
      <c r="C42" s="2">
        <f>'[3]LOMBARDIA (2)'!K108</f>
        <v>255664</v>
      </c>
      <c r="D42" s="2">
        <f>'[3]LOMBARDIA (2)'!L108</f>
        <v>282271</v>
      </c>
      <c r="E42" s="2">
        <f>'[3]LOMBARDIA (2)'!M108</f>
        <v>319201</v>
      </c>
      <c r="F42" s="2">
        <f>'[3]LOMBARDIA (2)'!N108</f>
        <v>360577</v>
      </c>
      <c r="G42" s="2">
        <f>'[3]LOMBARDIA (2)'!O108</f>
        <v>389968</v>
      </c>
      <c r="H42" s="2">
        <f>'[3]LOMBARDIA (2)'!P108</f>
        <v>394963</v>
      </c>
      <c r="I42" s="2">
        <f>'[3]LOMBARDIA (2)'!Q108</f>
        <v>398403</v>
      </c>
      <c r="J42" s="2">
        <f>'[3]LOMBARDIA (2)'!R108</f>
        <v>404727</v>
      </c>
      <c r="K42" s="2">
        <f>'[3]LOMBARDIA (2)'!S108</f>
        <v>408373</v>
      </c>
      <c r="L42" s="2">
        <f>'[3]LOMBARDIA (2)'!T108</f>
        <v>414636</v>
      </c>
      <c r="M42" s="2">
        <f>'[3]LOMBARDIA (2)'!U108</f>
        <v>426847</v>
      </c>
      <c r="N42" s="2">
        <f>'[3]LOMBARDIA (2)'!V108</f>
        <v>436147</v>
      </c>
      <c r="O42" s="2">
        <f>'[3]LOMBARDIA (2)'!W108</f>
        <v>443291</v>
      </c>
      <c r="P42" s="2">
        <f>'[3]LOMBARDIA (2)'!X108</f>
        <v>448688</v>
      </c>
      <c r="Q42" s="2">
        <f>'[3]LOMBARDIA (2)'!Y108</f>
        <v>455552</v>
      </c>
      <c r="R42" s="2">
        <f>'[3]LOMBARDIA (2)'!Z108</f>
        <v>459864</v>
      </c>
      <c r="S42" s="2">
        <f>'[3]LOMBARDIA (2)'!AA108</f>
        <v>462327</v>
      </c>
      <c r="T42" s="2">
        <f>'[3]LOMBARDIA (2)'!AB108</f>
        <v>470369</v>
      </c>
      <c r="U42" s="2">
        <f>'[3]LOMBARDIA (2)'!AC108</f>
        <v>488154</v>
      </c>
      <c r="V42" s="2">
        <f>'[3]LOMBARDIA (2)'!AD108</f>
        <v>505835</v>
      </c>
      <c r="W42" s="2">
        <f>'[3]LOMBARDIA (2)'!AE108</f>
        <v>520857</v>
      </c>
      <c r="X42" s="2">
        <f>'[3]LOMBARDIA (2)'!AF108</f>
        <v>525817</v>
      </c>
      <c r="Y42" s="2">
        <f>'[3]LOMBARDIA (2)'!AG108</f>
        <v>526270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ht="22" thickTop="1" thickBot="1">
      <c r="A43" s="1" t="s">
        <v>14</v>
      </c>
      <c r="B43" s="2">
        <f>'[3]LOMBARDIA (2)'!J109</f>
        <v>284540</v>
      </c>
      <c r="C43" s="2">
        <f>'[3]LOMBARDIA (2)'!K109</f>
        <v>283797</v>
      </c>
      <c r="D43" s="2">
        <f>'[3]LOMBARDIA (2)'!L109</f>
        <v>270243</v>
      </c>
      <c r="E43" s="2">
        <f>'[3]LOMBARDIA (2)'!M109</f>
        <v>244341</v>
      </c>
      <c r="F43" s="2">
        <f>'[3]LOMBARDIA (2)'!N109</f>
        <v>216877</v>
      </c>
      <c r="G43" s="2">
        <f>'[3]LOMBARDIA (2)'!O109</f>
        <v>200934</v>
      </c>
      <c r="H43" s="2">
        <f>'[3]LOMBARDIA (2)'!P109</f>
        <v>212751</v>
      </c>
      <c r="I43" s="2">
        <f>'[3]LOMBARDIA (2)'!Q109</f>
        <v>237019</v>
      </c>
      <c r="J43" s="2">
        <f>'[3]LOMBARDIA (2)'!R109</f>
        <v>268943</v>
      </c>
      <c r="K43" s="2">
        <f>'[3]LOMBARDIA (2)'!S109</f>
        <v>304139</v>
      </c>
      <c r="L43" s="2">
        <f>'[3]LOMBARDIA (2)'!T109</f>
        <v>329204</v>
      </c>
      <c r="M43" s="2">
        <f>'[3]LOMBARDIA (2)'!U109</f>
        <v>334730</v>
      </c>
      <c r="N43" s="2">
        <f>'[3]LOMBARDIA (2)'!V109</f>
        <v>338492</v>
      </c>
      <c r="O43" s="2">
        <f>'[3]LOMBARDIA (2)'!W109</f>
        <v>345806</v>
      </c>
      <c r="P43" s="2">
        <f>'[3]LOMBARDIA (2)'!X109</f>
        <v>351537</v>
      </c>
      <c r="Q43" s="2">
        <f>'[3]LOMBARDIA (2)'!Y109</f>
        <v>359190</v>
      </c>
      <c r="R43" s="2">
        <f>'[3]LOMBARDIA (2)'!Z109</f>
        <v>371436</v>
      </c>
      <c r="S43" s="2">
        <f>'[3]LOMBARDIA (2)'!AA109</f>
        <v>380738</v>
      </c>
      <c r="T43" s="2">
        <f>'[3]LOMBARDIA (2)'!AB109</f>
        <v>387835</v>
      </c>
      <c r="U43" s="2">
        <f>'[3]LOMBARDIA (2)'!AC109</f>
        <v>393756</v>
      </c>
      <c r="V43" s="2">
        <f>'[3]LOMBARDIA (2)'!AD109</f>
        <v>400329</v>
      </c>
      <c r="W43" s="2">
        <f>'[3]LOMBARDIA (2)'!AE109</f>
        <v>405558</v>
      </c>
      <c r="X43" s="2">
        <f>'[3]LOMBARDIA (2)'!AF109</f>
        <v>407107</v>
      </c>
      <c r="Y43" s="2">
        <f>'[3]LOMBARDIA (2)'!AG109</f>
        <v>418121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ht="22" thickTop="1" thickBot="1">
      <c r="A44" s="1" t="s">
        <v>15</v>
      </c>
      <c r="B44" s="2">
        <f>'[3]LOMBARDIA (2)'!J110</f>
        <v>167073</v>
      </c>
      <c r="C44" s="2">
        <f>'[3]LOMBARDIA (2)'!K110</f>
        <v>176982</v>
      </c>
      <c r="D44" s="2">
        <f>'[3]LOMBARDIA (2)'!L110</f>
        <v>185074</v>
      </c>
      <c r="E44" s="2">
        <f>'[3]LOMBARDIA (2)'!M110</f>
        <v>194960</v>
      </c>
      <c r="F44" s="2">
        <f>'[3]LOMBARDIA (2)'!N110</f>
        <v>202233</v>
      </c>
      <c r="G44" s="2">
        <f>'[3]LOMBARDIA (2)'!O110</f>
        <v>208631</v>
      </c>
      <c r="H44" s="2">
        <f>'[3]LOMBARDIA (2)'!P110</f>
        <v>210324</v>
      </c>
      <c r="I44" s="2">
        <f>'[3]LOMBARDIA (2)'!Q110</f>
        <v>200952</v>
      </c>
      <c r="J44" s="2">
        <f>'[3]LOMBARDIA (2)'!R110</f>
        <v>181878</v>
      </c>
      <c r="K44" s="2">
        <f>'[3]LOMBARDIA (2)'!S110</f>
        <v>161400</v>
      </c>
      <c r="L44" s="2">
        <f>'[3]LOMBARDIA (2)'!T110</f>
        <v>150601</v>
      </c>
      <c r="M44" s="2">
        <f>'[3]LOMBARDIA (2)'!U110</f>
        <v>162410</v>
      </c>
      <c r="N44" s="2">
        <f>'[3]LOMBARDIA (2)'!V110</f>
        <v>183060</v>
      </c>
      <c r="O44" s="2">
        <f>'[3]LOMBARDIA (2)'!W110</f>
        <v>208298</v>
      </c>
      <c r="P44" s="2">
        <f>'[3]LOMBARDIA (2)'!X110</f>
        <v>234821</v>
      </c>
      <c r="Q44" s="2">
        <f>'[3]LOMBARDIA (2)'!Y110</f>
        <v>255759</v>
      </c>
      <c r="R44" s="2">
        <f>'[3]LOMBARDIA (2)'!Z110</f>
        <v>262132</v>
      </c>
      <c r="S44" s="2">
        <f>'[3]LOMBARDIA (2)'!AA110</f>
        <v>266943</v>
      </c>
      <c r="T44" s="2">
        <f>'[3]LOMBARDIA (2)'!AB110</f>
        <v>274133</v>
      </c>
      <c r="U44" s="2">
        <f>'[3]LOMBARDIA (2)'!AC110</f>
        <v>279554</v>
      </c>
      <c r="V44" s="2">
        <f>'[3]LOMBARDIA (2)'!AD110</f>
        <v>286497</v>
      </c>
      <c r="W44" s="2">
        <f>'[3]LOMBARDIA (2)'!AE110</f>
        <v>297015</v>
      </c>
      <c r="X44" s="2">
        <f>'[3]LOMBARDIA (2)'!AF110</f>
        <v>304792</v>
      </c>
      <c r="Y44" s="2">
        <f>'[3]LOMBARDIA (2)'!AG110</f>
        <v>313153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ht="22" thickTop="1" thickBot="1">
      <c r="A45" s="1" t="s">
        <v>16</v>
      </c>
      <c r="B45" s="2">
        <f>'[3]LOMBARDIA (2)'!J111</f>
        <v>94534</v>
      </c>
      <c r="C45" s="2">
        <f>'[3]LOMBARDIA (2)'!K111</f>
        <v>100445</v>
      </c>
      <c r="D45" s="2">
        <f>'[3]LOMBARDIA (2)'!L111</f>
        <v>107293</v>
      </c>
      <c r="E45" s="2">
        <f>'[3]LOMBARDIA (2)'!M111</f>
        <v>114896</v>
      </c>
      <c r="F45" s="2">
        <f>'[3]LOMBARDIA (2)'!N111</f>
        <v>123861</v>
      </c>
      <c r="G45" s="2">
        <f>'[3]LOMBARDIA (2)'!O111</f>
        <v>132957</v>
      </c>
      <c r="H45" s="2">
        <f>'[3]LOMBARDIA (2)'!P111</f>
        <v>143166</v>
      </c>
      <c r="I45" s="2">
        <f>'[3]LOMBARDIA (2)'!Q111</f>
        <v>153207</v>
      </c>
      <c r="J45" s="2">
        <f>'[3]LOMBARDIA (2)'!R111</f>
        <v>163848</v>
      </c>
      <c r="K45" s="2">
        <f>'[3]LOMBARDIA (2)'!S111</f>
        <v>172978</v>
      </c>
      <c r="L45" s="2">
        <f>'[3]LOMBARDIA (2)'!T111</f>
        <v>181518</v>
      </c>
      <c r="M45" s="2">
        <f>'[3]LOMBARDIA (2)'!U111</f>
        <v>188300</v>
      </c>
      <c r="N45" s="2">
        <f>'[3]LOMBARDIA (2)'!V111</f>
        <v>187109</v>
      </c>
      <c r="O45" s="2">
        <f>'[3]LOMBARDIA (2)'!W111</f>
        <v>178125</v>
      </c>
      <c r="P45" s="2">
        <f>'[3]LOMBARDIA (2)'!X111</f>
        <v>166321</v>
      </c>
      <c r="Q45" s="2">
        <f>'[3]LOMBARDIA (2)'!Y111</f>
        <v>166590</v>
      </c>
      <c r="R45" s="2">
        <f>'[3]LOMBARDIA (2)'!Z111</f>
        <v>178732</v>
      </c>
      <c r="S45" s="2">
        <f>'[3]LOMBARDIA (2)'!AA111</f>
        <v>193737</v>
      </c>
      <c r="T45" s="2">
        <f>'[3]LOMBARDIA (2)'!AB111</f>
        <v>207877</v>
      </c>
      <c r="U45" s="2">
        <f>'[3]LOMBARDIA (2)'!AC111</f>
        <v>220405</v>
      </c>
      <c r="V45" s="2">
        <f>'[3]LOMBARDIA (2)'!AD111</f>
        <v>233437</v>
      </c>
      <c r="W45" s="2">
        <f>'[3]LOMBARDIA (2)'!AE111</f>
        <v>245888</v>
      </c>
      <c r="X45" s="2">
        <f>'[3]LOMBARDIA (2)'!AF111</f>
        <v>260032</v>
      </c>
      <c r="Y45" s="2">
        <f>'[3]LOMBARDIA (2)'!AG111</f>
        <v>272519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ht="16" thickTop="1" thickBot="1">
      <c r="A46" s="22"/>
      <c r="B46" s="9">
        <f>'[3]LOMBARDIA (2)'!J112</f>
        <v>8837150</v>
      </c>
      <c r="C46" s="9">
        <f>'[3]LOMBARDIA (2)'!K112</f>
        <v>8849595</v>
      </c>
      <c r="D46" s="9">
        <f>'[3]LOMBARDIA (2)'!L112</f>
        <v>8860344</v>
      </c>
      <c r="E46" s="9">
        <f>'[3]LOMBARDIA (2)'!M112</f>
        <v>8874301</v>
      </c>
      <c r="F46" s="9">
        <f>'[3]LOMBARDIA (2)'!N112</f>
        <v>8875392</v>
      </c>
      <c r="G46" s="9">
        <f>'[3]LOMBARDIA (2)'!O112</f>
        <v>8876001</v>
      </c>
      <c r="H46" s="9">
        <f>'[3]LOMBARDIA (2)'!P112</f>
        <v>8881351</v>
      </c>
      <c r="I46" s="9">
        <f>'[3]LOMBARDIA (2)'!Q112</f>
        <v>8901561</v>
      </c>
      <c r="J46" s="9">
        <f>'[3]LOMBARDIA (2)'!R112</f>
        <v>8922371</v>
      </c>
      <c r="K46" s="9">
        <f>'[3]LOMBARDIA (2)'!S112</f>
        <v>8944602</v>
      </c>
      <c r="L46" s="9">
        <f>'[3]LOMBARDIA (2)'!T112</f>
        <v>8971154</v>
      </c>
      <c r="M46" s="9">
        <f>'[3]LOMBARDIA (2)'!U112</f>
        <v>9004084</v>
      </c>
      <c r="N46" s="9">
        <f>'[3]LOMBARDIA (2)'!V112</f>
        <v>9033024</v>
      </c>
      <c r="O46" s="9">
        <f>'[3]LOMBARDIA (2)'!W112</f>
        <v>9073637</v>
      </c>
      <c r="P46" s="9">
        <f>'[3]LOMBARDIA (2)'!X112</f>
        <v>9157211</v>
      </c>
      <c r="Q46" s="9">
        <f>'[3]LOMBARDIA (2)'!Y112</f>
        <v>9276620</v>
      </c>
      <c r="R46" s="9">
        <f>'[3]LOMBARDIA (2)'!Z112</f>
        <v>9341231</v>
      </c>
      <c r="S46" s="9">
        <f>'[3]LOMBARDIA (2)'!AA112</f>
        <v>9393968</v>
      </c>
      <c r="T46" s="9">
        <f>'[3]LOMBARDIA (2)'!AB112</f>
        <v>9469841</v>
      </c>
      <c r="U46" s="9">
        <f>'[3]LOMBARDIA (2)'!AC112</f>
        <v>9545515</v>
      </c>
      <c r="V46" s="9">
        <f>'[3]LOMBARDIA (2)'!AD112</f>
        <v>9600951</v>
      </c>
      <c r="W46" s="9">
        <f>'[3]LOMBARDIA (2)'!AE112</f>
        <v>9663872</v>
      </c>
      <c r="X46" s="9">
        <f>'[3]LOMBARDIA (2)'!AF112</f>
        <v>9700881</v>
      </c>
      <c r="Y46" s="9">
        <f>'[3]LOMBARDIA (2)'!AG112</f>
        <v>9794525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ht="22" thickTop="1" thickBot="1">
      <c r="A49" s="21" t="s">
        <v>30</v>
      </c>
      <c r="B49" s="1">
        <f t="shared" ref="B49:F49" si="3">B27</f>
        <v>1990</v>
      </c>
      <c r="C49" s="1">
        <f t="shared" si="3"/>
        <v>1991</v>
      </c>
      <c r="D49" s="1">
        <f t="shared" si="3"/>
        <v>1992</v>
      </c>
      <c r="E49" s="1">
        <f t="shared" si="3"/>
        <v>1993</v>
      </c>
      <c r="F49" s="1">
        <f t="shared" si="3"/>
        <v>1994</v>
      </c>
      <c r="G49" s="1">
        <f>G27</f>
        <v>1995</v>
      </c>
      <c r="H49" s="1">
        <f t="shared" ref="H49:X49" si="4">H27</f>
        <v>1996</v>
      </c>
      <c r="I49" s="1">
        <f t="shared" si="4"/>
        <v>1997</v>
      </c>
      <c r="J49" s="1">
        <f t="shared" si="4"/>
        <v>1998</v>
      </c>
      <c r="K49" s="1">
        <f t="shared" si="4"/>
        <v>1999</v>
      </c>
      <c r="L49" s="1">
        <f t="shared" si="4"/>
        <v>2000</v>
      </c>
      <c r="M49" s="1">
        <f t="shared" si="4"/>
        <v>2001</v>
      </c>
      <c r="N49" s="1">
        <f t="shared" si="4"/>
        <v>2002</v>
      </c>
      <c r="O49" s="1">
        <f t="shared" si="4"/>
        <v>2003</v>
      </c>
      <c r="P49" s="1">
        <f t="shared" si="4"/>
        <v>2004</v>
      </c>
      <c r="Q49" s="1">
        <f t="shared" si="4"/>
        <v>2005</v>
      </c>
      <c r="R49" s="1">
        <f t="shared" si="4"/>
        <v>2006</v>
      </c>
      <c r="S49" s="1">
        <f t="shared" si="4"/>
        <v>2007</v>
      </c>
      <c r="T49" s="1">
        <f t="shared" si="4"/>
        <v>2008</v>
      </c>
      <c r="U49" s="1">
        <f t="shared" si="4"/>
        <v>2009</v>
      </c>
      <c r="V49" s="1">
        <f t="shared" si="4"/>
        <v>2010</v>
      </c>
      <c r="W49" s="1">
        <f t="shared" si="4"/>
        <v>2011</v>
      </c>
      <c r="X49" s="1">
        <f t="shared" si="4"/>
        <v>2012</v>
      </c>
      <c r="Y49" s="1">
        <f t="shared" ref="Y49" si="5">Y27</f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ht="22" thickTop="1" thickBot="1">
      <c r="A50" s="1" t="s">
        <v>17</v>
      </c>
      <c r="B50" s="10">
        <f t="shared" ref="B50:F65" si="6">B2*B28</f>
        <v>120770.80979622211</v>
      </c>
      <c r="C50" s="10">
        <f t="shared" si="6"/>
        <v>122088.16239479317</v>
      </c>
      <c r="D50" s="10">
        <f t="shared" si="6"/>
        <v>118098.95509824455</v>
      </c>
      <c r="E50" s="10">
        <f t="shared" si="6"/>
        <v>122815.58259414521</v>
      </c>
      <c r="F50" s="10">
        <f t="shared" si="6"/>
        <v>125341.3248874226</v>
      </c>
      <c r="G50" s="10">
        <f>G2*G28</f>
        <v>127489.36143791968</v>
      </c>
      <c r="H50" s="10">
        <f t="shared" ref="H50:X64" si="7">H2*H28</f>
        <v>129727.25459207455</v>
      </c>
      <c r="I50" s="10">
        <f t="shared" si="7"/>
        <v>133256.04924678287</v>
      </c>
      <c r="J50" s="10">
        <f t="shared" si="7"/>
        <v>135962.53486647358</v>
      </c>
      <c r="K50" s="10">
        <f t="shared" si="7"/>
        <v>138969.5848543068</v>
      </c>
      <c r="L50" s="10">
        <f t="shared" si="7"/>
        <v>142911.84245336169</v>
      </c>
      <c r="M50" s="10">
        <f t="shared" si="7"/>
        <v>147356.1306685498</v>
      </c>
      <c r="N50" s="10">
        <f t="shared" si="7"/>
        <v>150788.62407042857</v>
      </c>
      <c r="O50" s="10">
        <f t="shared" si="7"/>
        <v>156179.58200351198</v>
      </c>
      <c r="P50" s="10">
        <f t="shared" si="7"/>
        <v>161380.34494841049</v>
      </c>
      <c r="Q50" s="10">
        <f t="shared" si="7"/>
        <v>167863.47931796865</v>
      </c>
      <c r="R50" s="10">
        <f t="shared" si="7"/>
        <v>172807.66129485477</v>
      </c>
      <c r="S50" s="10">
        <f t="shared" si="7"/>
        <v>178357.15074248018</v>
      </c>
      <c r="T50" s="10">
        <f t="shared" si="7"/>
        <v>183615.19913537739</v>
      </c>
      <c r="U50" s="10">
        <f t="shared" si="7"/>
        <v>189176.37607935295</v>
      </c>
      <c r="V50" s="10">
        <f t="shared" si="7"/>
        <v>193046.8278217995</v>
      </c>
      <c r="W50" s="10">
        <f t="shared" si="7"/>
        <v>193693.34806373791</v>
      </c>
      <c r="X50" s="10">
        <f t="shared" si="7"/>
        <v>191857.10143401267</v>
      </c>
      <c r="Y50" s="10">
        <f t="shared" ref="Y50:Y64" si="8">Y2*Y28</f>
        <v>191823.60506692098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ht="22" thickTop="1" thickBot="1">
      <c r="A51" s="1" t="s">
        <v>0</v>
      </c>
      <c r="B51" s="10">
        <f t="shared" si="6"/>
        <v>81007.248193177074</v>
      </c>
      <c r="C51" s="10">
        <f t="shared" si="6"/>
        <v>80129.995906875978</v>
      </c>
      <c r="D51" s="10">
        <f t="shared" si="6"/>
        <v>76462.36305347881</v>
      </c>
      <c r="E51" s="10">
        <f t="shared" si="6"/>
        <v>75497.765836145671</v>
      </c>
      <c r="F51" s="10">
        <f t="shared" si="6"/>
        <v>75304.669309696241</v>
      </c>
      <c r="G51" s="10">
        <f t="shared" ref="G51:G66" si="9">G3*G29</f>
        <v>75719.977377375821</v>
      </c>
      <c r="H51" s="10">
        <f t="shared" si="7"/>
        <v>76615.194180818595</v>
      </c>
      <c r="I51" s="10">
        <f t="shared" si="7"/>
        <v>78581.910608831022</v>
      </c>
      <c r="J51" s="10">
        <f t="shared" si="7"/>
        <v>81399.334426303089</v>
      </c>
      <c r="K51" s="10">
        <f t="shared" si="7"/>
        <v>83301.498510472491</v>
      </c>
      <c r="L51" s="10">
        <f t="shared" si="7"/>
        <v>84804.921957717728</v>
      </c>
      <c r="M51" s="10">
        <f t="shared" si="7"/>
        <v>85963.353822709469</v>
      </c>
      <c r="N51" s="10">
        <f t="shared" si="7"/>
        <v>87342.662051674648</v>
      </c>
      <c r="O51" s="10">
        <f t="shared" si="7"/>
        <v>89169.994471310798</v>
      </c>
      <c r="P51" s="10">
        <f t="shared" si="7"/>
        <v>91591.799520368862</v>
      </c>
      <c r="Q51" s="10">
        <f t="shared" si="7"/>
        <v>95105.937786896291</v>
      </c>
      <c r="R51" s="10">
        <f t="shared" si="7"/>
        <v>99007.372121711014</v>
      </c>
      <c r="S51" s="10">
        <f t="shared" si="7"/>
        <v>102249.8020252336</v>
      </c>
      <c r="T51" s="10">
        <f t="shared" si="7"/>
        <v>105432.14463924944</v>
      </c>
      <c r="U51" s="10">
        <f t="shared" si="7"/>
        <v>108531.42409247806</v>
      </c>
      <c r="V51" s="10">
        <f t="shared" si="7"/>
        <v>111628.89255194673</v>
      </c>
      <c r="W51" s="10">
        <f t="shared" si="7"/>
        <v>112505.35540026771</v>
      </c>
      <c r="X51" s="10">
        <f t="shared" si="7"/>
        <v>113971.61289511857</v>
      </c>
      <c r="Y51" s="10">
        <f t="shared" si="8"/>
        <v>116394.41364427487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ht="22" thickTop="1" thickBot="1">
      <c r="A52" s="1" t="s">
        <v>1</v>
      </c>
      <c r="B52" s="10">
        <f t="shared" si="6"/>
        <v>116777.32609320656</v>
      </c>
      <c r="C52" s="10">
        <f t="shared" si="6"/>
        <v>109374.01079208501</v>
      </c>
      <c r="D52" s="10">
        <f t="shared" si="6"/>
        <v>102839.5262849049</v>
      </c>
      <c r="E52" s="10">
        <f t="shared" si="6"/>
        <v>98600.031837923627</v>
      </c>
      <c r="F52" s="10">
        <f t="shared" si="6"/>
        <v>95179.433125319832</v>
      </c>
      <c r="G52" s="10">
        <f t="shared" si="9"/>
        <v>92916.637254077708</v>
      </c>
      <c r="H52" s="10">
        <f t="shared" si="7"/>
        <v>91339.365511792828</v>
      </c>
      <c r="I52" s="10">
        <f t="shared" si="7"/>
        <v>89546.018821644204</v>
      </c>
      <c r="J52" s="10">
        <f t="shared" si="7"/>
        <v>88027.694774287316</v>
      </c>
      <c r="K52" s="10">
        <f t="shared" si="7"/>
        <v>87850.093879235515</v>
      </c>
      <c r="L52" s="10">
        <f t="shared" si="7"/>
        <v>88393.766029729857</v>
      </c>
      <c r="M52" s="10">
        <f t="shared" si="7"/>
        <v>89629.282249431824</v>
      </c>
      <c r="N52" s="10">
        <f t="shared" si="7"/>
        <v>91597.803341053237</v>
      </c>
      <c r="O52" s="10">
        <f t="shared" si="7"/>
        <v>93503.428104116945</v>
      </c>
      <c r="P52" s="10">
        <f t="shared" si="7"/>
        <v>94445.789345609141</v>
      </c>
      <c r="Q52" s="10">
        <f t="shared" si="7"/>
        <v>95831.97502644459</v>
      </c>
      <c r="R52" s="10">
        <f t="shared" si="7"/>
        <v>97132.078909988428</v>
      </c>
      <c r="S52" s="10">
        <f t="shared" si="7"/>
        <v>98721.08784438319</v>
      </c>
      <c r="T52" s="10">
        <f t="shared" si="7"/>
        <v>100468.97627903243</v>
      </c>
      <c r="U52" s="10">
        <f t="shared" si="7"/>
        <v>102953.79596226208</v>
      </c>
      <c r="V52" s="10">
        <f t="shared" si="7"/>
        <v>105784.25114216513</v>
      </c>
      <c r="W52" s="10">
        <f t="shared" si="7"/>
        <v>108281.23680729479</v>
      </c>
      <c r="X52" s="10">
        <f t="shared" si="7"/>
        <v>109658.32501572734</v>
      </c>
      <c r="Y52" s="10">
        <f t="shared" si="8"/>
        <v>111288.42800380412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ht="22" thickTop="1" thickBot="1">
      <c r="A53" s="1" t="s">
        <v>2</v>
      </c>
      <c r="B53" s="10">
        <f t="shared" si="6"/>
        <v>156702.49265029884</v>
      </c>
      <c r="C53" s="10">
        <f t="shared" si="6"/>
        <v>154340.20056148639</v>
      </c>
      <c r="D53" s="10">
        <f t="shared" si="6"/>
        <v>149675.26127327242</v>
      </c>
      <c r="E53" s="10">
        <f t="shared" si="6"/>
        <v>143291.03840466522</v>
      </c>
      <c r="F53" s="10">
        <f t="shared" si="6"/>
        <v>135908.56520014207</v>
      </c>
      <c r="G53" s="10">
        <f t="shared" si="9"/>
        <v>127314.93318391539</v>
      </c>
      <c r="H53" s="10">
        <f t="shared" si="7"/>
        <v>119278.50623874138</v>
      </c>
      <c r="I53" s="10">
        <f t="shared" si="7"/>
        <v>113867.69050337852</v>
      </c>
      <c r="J53" s="10">
        <f t="shared" si="7"/>
        <v>109773.12408364688</v>
      </c>
      <c r="K53" s="10">
        <f t="shared" si="7"/>
        <v>106789.33277495377</v>
      </c>
      <c r="L53" s="10">
        <f t="shared" si="7"/>
        <v>104818.59977756086</v>
      </c>
      <c r="M53" s="10">
        <f t="shared" si="7"/>
        <v>103415.25704350913</v>
      </c>
      <c r="N53" s="10">
        <f t="shared" si="7"/>
        <v>101348.89435975348</v>
      </c>
      <c r="O53" s="10">
        <f t="shared" si="7"/>
        <v>99070.501552713846</v>
      </c>
      <c r="P53" s="10">
        <f t="shared" si="7"/>
        <v>98629.078725641084</v>
      </c>
      <c r="Q53" s="10">
        <f t="shared" si="7"/>
        <v>99519.711815859846</v>
      </c>
      <c r="R53" s="10">
        <f t="shared" si="7"/>
        <v>101161.52493970741</v>
      </c>
      <c r="S53" s="10">
        <f t="shared" si="7"/>
        <v>103468.71803694098</v>
      </c>
      <c r="T53" s="10">
        <f t="shared" si="7"/>
        <v>105877.93489613447</v>
      </c>
      <c r="U53" s="10">
        <f t="shared" si="7"/>
        <v>107290.23053593664</v>
      </c>
      <c r="V53" s="10">
        <f t="shared" si="7"/>
        <v>108635.61001277449</v>
      </c>
      <c r="W53" s="10">
        <f t="shared" si="7"/>
        <v>109307.29763381227</v>
      </c>
      <c r="X53" s="10">
        <f t="shared" si="7"/>
        <v>109756.11407624483</v>
      </c>
      <c r="Y53" s="10">
        <f t="shared" si="8"/>
        <v>110846.1334612623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ht="22" thickTop="1" thickBot="1">
      <c r="A54" s="1" t="s">
        <v>3</v>
      </c>
      <c r="B54" s="10">
        <f t="shared" si="6"/>
        <v>187211.90480883679</v>
      </c>
      <c r="C54" s="10">
        <f t="shared" si="6"/>
        <v>184829.88949898316</v>
      </c>
      <c r="D54" s="10">
        <f t="shared" si="6"/>
        <v>183623.64720226786</v>
      </c>
      <c r="E54" s="10">
        <f t="shared" si="6"/>
        <v>181498.10558296845</v>
      </c>
      <c r="F54" s="10">
        <f t="shared" si="6"/>
        <v>179008.48434486301</v>
      </c>
      <c r="G54" s="10">
        <f t="shared" si="9"/>
        <v>175821.99832447272</v>
      </c>
      <c r="H54" s="10">
        <f t="shared" si="7"/>
        <v>172968.40756188484</v>
      </c>
      <c r="I54" s="10">
        <f t="shared" si="7"/>
        <v>167734.89604791816</v>
      </c>
      <c r="J54" s="10">
        <f t="shared" si="7"/>
        <v>161491.8148613247</v>
      </c>
      <c r="K54" s="10">
        <f t="shared" si="7"/>
        <v>154265.28553829566</v>
      </c>
      <c r="L54" s="10">
        <f t="shared" si="7"/>
        <v>145982.49599385555</v>
      </c>
      <c r="M54" s="10">
        <f t="shared" si="7"/>
        <v>138241.91875320961</v>
      </c>
      <c r="N54" s="10">
        <f t="shared" si="7"/>
        <v>132549.622598082</v>
      </c>
      <c r="O54" s="10">
        <f t="shared" si="7"/>
        <v>127276.0627148616</v>
      </c>
      <c r="P54" s="10">
        <f t="shared" si="7"/>
        <v>124781.42711464207</v>
      </c>
      <c r="Q54" s="10">
        <f t="shared" si="7"/>
        <v>123292.95184096854</v>
      </c>
      <c r="R54" s="10">
        <f t="shared" si="7"/>
        <v>120519.80862563688</v>
      </c>
      <c r="S54" s="10">
        <f t="shared" si="7"/>
        <v>117981.50380881011</v>
      </c>
      <c r="T54" s="10">
        <f t="shared" si="7"/>
        <v>117733.54929220321</v>
      </c>
      <c r="U54" s="10">
        <f t="shared" si="7"/>
        <v>119355.21694889227</v>
      </c>
      <c r="V54" s="10">
        <f t="shared" si="7"/>
        <v>120583.88855512613</v>
      </c>
      <c r="W54" s="10">
        <f t="shared" si="7"/>
        <v>122366.20325495049</v>
      </c>
      <c r="X54" s="10">
        <f t="shared" si="7"/>
        <v>124857.39626982399</v>
      </c>
      <c r="Y54" s="10">
        <f t="shared" si="8"/>
        <v>126139.30996899772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ht="22" thickTop="1" thickBot="1">
      <c r="A55" s="1" t="s">
        <v>4</v>
      </c>
      <c r="B55" s="10">
        <f t="shared" si="6"/>
        <v>194841.07650122605</v>
      </c>
      <c r="C55" s="10">
        <f t="shared" si="6"/>
        <v>202084.60829438307</v>
      </c>
      <c r="D55" s="10">
        <f t="shared" si="6"/>
        <v>210020.83704436332</v>
      </c>
      <c r="E55" s="10">
        <f t="shared" si="6"/>
        <v>213297.77832528335</v>
      </c>
      <c r="F55" s="10">
        <f t="shared" si="6"/>
        <v>213528.39674656172</v>
      </c>
      <c r="G55" s="10">
        <f t="shared" si="9"/>
        <v>211408.23988963218</v>
      </c>
      <c r="H55" s="10">
        <f t="shared" si="7"/>
        <v>208201.22665274661</v>
      </c>
      <c r="I55" s="10">
        <f t="shared" si="7"/>
        <v>205672.19209861915</v>
      </c>
      <c r="J55" s="10">
        <f t="shared" si="7"/>
        <v>204363.29302251147</v>
      </c>
      <c r="K55" s="10">
        <f t="shared" si="7"/>
        <v>203237.55168749028</v>
      </c>
      <c r="L55" s="10">
        <f t="shared" si="7"/>
        <v>201390.76554105396</v>
      </c>
      <c r="M55" s="10">
        <f t="shared" si="7"/>
        <v>199887.70857722167</v>
      </c>
      <c r="N55" s="10">
        <f t="shared" si="7"/>
        <v>195340.85070144152</v>
      </c>
      <c r="O55" s="10">
        <f t="shared" si="7"/>
        <v>189354.09660426923</v>
      </c>
      <c r="P55" s="10">
        <f t="shared" si="7"/>
        <v>185594.24723869518</v>
      </c>
      <c r="Q55" s="10">
        <f t="shared" si="7"/>
        <v>180943.92099848654</v>
      </c>
      <c r="R55" s="10">
        <f t="shared" si="7"/>
        <v>172107.07762443705</v>
      </c>
      <c r="S55" s="10">
        <f t="shared" si="7"/>
        <v>164215.04824588101</v>
      </c>
      <c r="T55" s="10">
        <f t="shared" si="7"/>
        <v>159460.64783259327</v>
      </c>
      <c r="U55" s="10">
        <f t="shared" si="7"/>
        <v>155872.81841618376</v>
      </c>
      <c r="V55" s="10">
        <f t="shared" si="7"/>
        <v>152988.5086920656</v>
      </c>
      <c r="W55" s="10">
        <f t="shared" si="7"/>
        <v>151939.43270097591</v>
      </c>
      <c r="X55" s="10">
        <f t="shared" si="7"/>
        <v>151831.45274397437</v>
      </c>
      <c r="Y55" s="10">
        <f t="shared" si="8"/>
        <v>148929.41682776404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ht="22" thickTop="1" thickBot="1">
      <c r="A56" s="1" t="s">
        <v>5</v>
      </c>
      <c r="B56" s="10">
        <f t="shared" si="6"/>
        <v>187276.62913750569</v>
      </c>
      <c r="C56" s="10">
        <f t="shared" si="6"/>
        <v>190844.95534235198</v>
      </c>
      <c r="D56" s="10">
        <f t="shared" si="6"/>
        <v>196696.2539741807</v>
      </c>
      <c r="E56" s="10">
        <f t="shared" si="6"/>
        <v>201585.88647602656</v>
      </c>
      <c r="F56" s="10">
        <f t="shared" si="6"/>
        <v>208144.28004667364</v>
      </c>
      <c r="G56" s="10">
        <f t="shared" si="9"/>
        <v>216099.18121987607</v>
      </c>
      <c r="H56" s="10">
        <f t="shared" si="7"/>
        <v>223268.66474235134</v>
      </c>
      <c r="I56" s="10">
        <f t="shared" si="7"/>
        <v>229769.07277067713</v>
      </c>
      <c r="J56" s="10">
        <f t="shared" si="7"/>
        <v>233696.95397789162</v>
      </c>
      <c r="K56" s="10">
        <f t="shared" si="7"/>
        <v>235414.92933010389</v>
      </c>
      <c r="L56" s="10">
        <f t="shared" si="7"/>
        <v>235198.29420951795</v>
      </c>
      <c r="M56" s="10">
        <f t="shared" si="7"/>
        <v>233673.24400129754</v>
      </c>
      <c r="N56" s="10">
        <f t="shared" si="7"/>
        <v>232309.28702616948</v>
      </c>
      <c r="O56" s="10">
        <f t="shared" si="7"/>
        <v>233113.12596927461</v>
      </c>
      <c r="P56" s="10">
        <f t="shared" si="7"/>
        <v>236388.75075333656</v>
      </c>
      <c r="Q56" s="10">
        <f t="shared" si="7"/>
        <v>240643.01934678276</v>
      </c>
      <c r="R56" s="10">
        <f t="shared" si="7"/>
        <v>242109.50517880858</v>
      </c>
      <c r="S56" s="10">
        <f t="shared" si="7"/>
        <v>238670.11790428439</v>
      </c>
      <c r="T56" s="10">
        <f t="shared" si="7"/>
        <v>234499.08505236678</v>
      </c>
      <c r="U56" s="10">
        <f t="shared" si="7"/>
        <v>228552.86031192428</v>
      </c>
      <c r="V56" s="10">
        <f t="shared" si="7"/>
        <v>219089.01129996771</v>
      </c>
      <c r="W56" s="10">
        <f t="shared" si="7"/>
        <v>208679.15566463349</v>
      </c>
      <c r="X56" s="10">
        <f t="shared" si="7"/>
        <v>202043.51785561227</v>
      </c>
      <c r="Y56" s="10">
        <f t="shared" si="8"/>
        <v>197055.91512908789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ht="22" thickTop="1" thickBot="1">
      <c r="A57" s="1" t="s">
        <v>6</v>
      </c>
      <c r="B57" s="10">
        <f t="shared" si="6"/>
        <v>202901.8077466345</v>
      </c>
      <c r="C57" s="10">
        <f t="shared" si="6"/>
        <v>200083.21391719562</v>
      </c>
      <c r="D57" s="10">
        <f t="shared" si="6"/>
        <v>201428.72777180618</v>
      </c>
      <c r="E57" s="10">
        <f t="shared" si="6"/>
        <v>202191.57139042602</v>
      </c>
      <c r="F57" s="10">
        <f t="shared" si="6"/>
        <v>203715.75692880331</v>
      </c>
      <c r="G57" s="10">
        <f t="shared" si="9"/>
        <v>206157.54237340548</v>
      </c>
      <c r="H57" s="10">
        <f t="shared" si="7"/>
        <v>209540.84732477751</v>
      </c>
      <c r="I57" s="10">
        <f t="shared" si="7"/>
        <v>214029.91586653795</v>
      </c>
      <c r="J57" s="10">
        <f t="shared" si="7"/>
        <v>219392.56374950992</v>
      </c>
      <c r="K57" s="10">
        <f t="shared" si="7"/>
        <v>226963.08104649445</v>
      </c>
      <c r="L57" s="10">
        <f t="shared" si="7"/>
        <v>236054.94775414563</v>
      </c>
      <c r="M57" s="10">
        <f t="shared" si="7"/>
        <v>244303.72765355185</v>
      </c>
      <c r="N57" s="10">
        <f t="shared" si="7"/>
        <v>251717.73292459722</v>
      </c>
      <c r="O57" s="10">
        <f t="shared" si="7"/>
        <v>257390.38922887723</v>
      </c>
      <c r="P57" s="10">
        <f t="shared" si="7"/>
        <v>262338.24387345329</v>
      </c>
      <c r="Q57" s="10">
        <f t="shared" si="7"/>
        <v>265856.50891081151</v>
      </c>
      <c r="R57" s="10">
        <f t="shared" si="7"/>
        <v>265156.47774706688</v>
      </c>
      <c r="S57" s="10">
        <f t="shared" si="7"/>
        <v>263795.15177720471</v>
      </c>
      <c r="T57" s="10">
        <f t="shared" si="7"/>
        <v>264888.4731817827</v>
      </c>
      <c r="U57" s="10">
        <f t="shared" si="7"/>
        <v>264886.15179114277</v>
      </c>
      <c r="V57" s="10">
        <f t="shared" si="7"/>
        <v>263682.59763731639</v>
      </c>
      <c r="W57" s="10">
        <f t="shared" si="7"/>
        <v>262076.15505377852</v>
      </c>
      <c r="X57" s="10">
        <f t="shared" si="7"/>
        <v>256853.8184633464</v>
      </c>
      <c r="Y57" s="10">
        <f t="shared" si="8"/>
        <v>251768.34038504856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ht="22" thickTop="1" thickBot="1">
      <c r="A58" s="1" t="s">
        <v>7</v>
      </c>
      <c r="B58" s="10">
        <f t="shared" si="6"/>
        <v>252399.19758401843</v>
      </c>
      <c r="C58" s="10">
        <f t="shared" si="6"/>
        <v>257727.63493511907</v>
      </c>
      <c r="D58" s="10">
        <f t="shared" si="6"/>
        <v>248841.96018844683</v>
      </c>
      <c r="E58" s="10">
        <f t="shared" si="6"/>
        <v>240823.82694118726</v>
      </c>
      <c r="F58" s="10">
        <f t="shared" si="6"/>
        <v>231622.74171165758</v>
      </c>
      <c r="G58" s="10">
        <f t="shared" si="9"/>
        <v>226126.51788974259</v>
      </c>
      <c r="H58" s="10">
        <f t="shared" si="7"/>
        <v>222339.39760906203</v>
      </c>
      <c r="I58" s="10">
        <f t="shared" si="7"/>
        <v>222100.0082072964</v>
      </c>
      <c r="J58" s="10">
        <f t="shared" si="7"/>
        <v>222480.27740264748</v>
      </c>
      <c r="K58" s="10">
        <f t="shared" si="7"/>
        <v>224038.03808727156</v>
      </c>
      <c r="L58" s="10">
        <f t="shared" si="7"/>
        <v>226951.44854027877</v>
      </c>
      <c r="M58" s="10">
        <f t="shared" si="7"/>
        <v>230928.62649083277</v>
      </c>
      <c r="N58" s="10">
        <f t="shared" si="7"/>
        <v>236089.49645204504</v>
      </c>
      <c r="O58" s="10">
        <f t="shared" si="7"/>
        <v>242859.72731597468</v>
      </c>
      <c r="P58" s="10">
        <f t="shared" si="7"/>
        <v>253513.25275702006</v>
      </c>
      <c r="Q58" s="10">
        <f t="shared" si="7"/>
        <v>266531.34156235686</v>
      </c>
      <c r="R58" s="10">
        <f t="shared" si="7"/>
        <v>277024.27771306643</v>
      </c>
      <c r="S58" s="10">
        <f t="shared" si="7"/>
        <v>286535.64902675321</v>
      </c>
      <c r="T58" s="10">
        <f t="shared" si="7"/>
        <v>293885.16697322606</v>
      </c>
      <c r="U58" s="10">
        <f t="shared" si="7"/>
        <v>298943.5029134358</v>
      </c>
      <c r="V58" s="10">
        <f t="shared" si="7"/>
        <v>299901.16003697389</v>
      </c>
      <c r="W58" s="10">
        <f t="shared" si="7"/>
        <v>298074.67228453443</v>
      </c>
      <c r="X58" s="10">
        <f t="shared" si="7"/>
        <v>295082.08108715428</v>
      </c>
      <c r="Y58" s="10">
        <f t="shared" si="8"/>
        <v>296589.88665198808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ht="22" thickTop="1" thickBot="1">
      <c r="A59" s="1" t="s">
        <v>8</v>
      </c>
      <c r="B59" s="10">
        <f t="shared" si="6"/>
        <v>288615.68151260447</v>
      </c>
      <c r="C59" s="10">
        <f t="shared" si="6"/>
        <v>270156.63813359081</v>
      </c>
      <c r="D59" s="10">
        <f t="shared" si="6"/>
        <v>275323.28783166694</v>
      </c>
      <c r="E59" s="10">
        <f t="shared" si="6"/>
        <v>278532.06369654887</v>
      </c>
      <c r="F59" s="10">
        <f t="shared" si="6"/>
        <v>284570.42979318096</v>
      </c>
      <c r="G59" s="10">
        <f t="shared" si="9"/>
        <v>287458.06347966328</v>
      </c>
      <c r="H59" s="10">
        <f t="shared" si="7"/>
        <v>292914.95534827805</v>
      </c>
      <c r="I59" s="10">
        <f t="shared" si="7"/>
        <v>280436.81262952823</v>
      </c>
      <c r="J59" s="10">
        <f t="shared" si="7"/>
        <v>270751.12633698207</v>
      </c>
      <c r="K59" s="10">
        <f t="shared" si="7"/>
        <v>260062.1208172483</v>
      </c>
      <c r="L59" s="10">
        <f t="shared" si="7"/>
        <v>253295.23851861886</v>
      </c>
      <c r="M59" s="10">
        <f t="shared" si="7"/>
        <v>248300.52453993075</v>
      </c>
      <c r="N59" s="10">
        <f t="shared" si="7"/>
        <v>247107.13401394716</v>
      </c>
      <c r="O59" s="10">
        <f t="shared" si="7"/>
        <v>247067.91792537936</v>
      </c>
      <c r="P59" s="10">
        <f t="shared" si="7"/>
        <v>249789.57650697487</v>
      </c>
      <c r="Q59" s="10">
        <f t="shared" si="7"/>
        <v>254395.90452381835</v>
      </c>
      <c r="R59" s="10">
        <f t="shared" si="7"/>
        <v>258875.31441601005</v>
      </c>
      <c r="S59" s="10">
        <f t="shared" si="7"/>
        <v>263912.8074210569</v>
      </c>
      <c r="T59" s="10">
        <f t="shared" si="7"/>
        <v>271132.8286544545</v>
      </c>
      <c r="U59" s="10">
        <f t="shared" si="7"/>
        <v>280821.25102406117</v>
      </c>
      <c r="V59" s="10">
        <f t="shared" si="7"/>
        <v>292173.57293370529</v>
      </c>
      <c r="W59" s="10">
        <f t="shared" si="7"/>
        <v>303250.82500855485</v>
      </c>
      <c r="X59" s="10">
        <f t="shared" si="7"/>
        <v>311087.15962093667</v>
      </c>
      <c r="Y59" s="10">
        <f t="shared" si="8"/>
        <v>319604.79715390637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ht="22" thickTop="1" thickBot="1">
      <c r="A60" s="1" t="s">
        <v>9</v>
      </c>
      <c r="B60" s="10">
        <f t="shared" si="6"/>
        <v>369140.69993194967</v>
      </c>
      <c r="C60" s="10">
        <f t="shared" si="6"/>
        <v>373078.79063476418</v>
      </c>
      <c r="D60" s="10">
        <f t="shared" si="6"/>
        <v>374357.50987914053</v>
      </c>
      <c r="E60" s="10">
        <f t="shared" si="6"/>
        <v>367173.77077660675</v>
      </c>
      <c r="F60" s="10">
        <f t="shared" si="6"/>
        <v>351635.88443617261</v>
      </c>
      <c r="G60" s="10">
        <f t="shared" si="9"/>
        <v>334958.70117819792</v>
      </c>
      <c r="H60" s="10">
        <f t="shared" si="7"/>
        <v>313556.277190833</v>
      </c>
      <c r="I60" s="10">
        <f t="shared" si="7"/>
        <v>318443.3310053306</v>
      </c>
      <c r="J60" s="10">
        <f t="shared" si="7"/>
        <v>322127.88739725039</v>
      </c>
      <c r="K60" s="10">
        <f t="shared" si="7"/>
        <v>328992.87809420767</v>
      </c>
      <c r="L60" s="10">
        <f t="shared" si="7"/>
        <v>332172.12231361703</v>
      </c>
      <c r="M60" s="10">
        <f t="shared" si="7"/>
        <v>338422.48820188531</v>
      </c>
      <c r="N60" s="10">
        <f t="shared" si="7"/>
        <v>323813.27155004384</v>
      </c>
      <c r="O60" s="10">
        <f t="shared" si="7"/>
        <v>312666.11473039509</v>
      </c>
      <c r="P60" s="10">
        <f t="shared" si="7"/>
        <v>300753.34382212098</v>
      </c>
      <c r="Q60" s="10">
        <f t="shared" si="7"/>
        <v>293260.06391311693</v>
      </c>
      <c r="R60" s="10">
        <f t="shared" si="7"/>
        <v>286962.53814246238</v>
      </c>
      <c r="S60" s="10">
        <f t="shared" si="7"/>
        <v>284430.04579046252</v>
      </c>
      <c r="T60" s="10">
        <f t="shared" si="7"/>
        <v>282809.91883593856</v>
      </c>
      <c r="U60" s="10">
        <f t="shared" si="7"/>
        <v>282221.24911466031</v>
      </c>
      <c r="V60" s="10">
        <f t="shared" si="7"/>
        <v>282227.2550183211</v>
      </c>
      <c r="W60" s="10">
        <f t="shared" si="7"/>
        <v>289430.75016662036</v>
      </c>
      <c r="X60" s="10">
        <f t="shared" si="7"/>
        <v>296108.74372025009</v>
      </c>
      <c r="Y60" s="10">
        <f t="shared" si="8"/>
        <v>306579.29719667818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ht="22" thickTop="1" thickBot="1">
      <c r="A61" s="1" t="s">
        <v>10</v>
      </c>
      <c r="B61" s="10">
        <f t="shared" si="6"/>
        <v>410570.96956122282</v>
      </c>
      <c r="C61" s="10">
        <f t="shared" si="6"/>
        <v>408452.49403772701</v>
      </c>
      <c r="D61" s="10">
        <f t="shared" si="6"/>
        <v>406442.41351156333</v>
      </c>
      <c r="E61" s="10">
        <f t="shared" si="6"/>
        <v>407776.33398743771</v>
      </c>
      <c r="F61" s="10">
        <f t="shared" si="6"/>
        <v>416283.67489821248</v>
      </c>
      <c r="G61" s="10">
        <f t="shared" si="9"/>
        <v>425070.77542427869</v>
      </c>
      <c r="H61" s="10">
        <f t="shared" si="7"/>
        <v>431413.99111035885</v>
      </c>
      <c r="I61" s="10">
        <f t="shared" si="7"/>
        <v>432628.02274692676</v>
      </c>
      <c r="J61" s="10">
        <f t="shared" si="7"/>
        <v>426049.5972207716</v>
      </c>
      <c r="K61" s="10">
        <f t="shared" si="7"/>
        <v>409999.26629777614</v>
      </c>
      <c r="L61" s="10">
        <f t="shared" si="7"/>
        <v>392135.35031616595</v>
      </c>
      <c r="M61" s="10">
        <f t="shared" si="7"/>
        <v>368488.2850408004</v>
      </c>
      <c r="N61" s="10">
        <f t="shared" si="7"/>
        <v>375314.98621421348</v>
      </c>
      <c r="O61" s="10">
        <f t="shared" si="7"/>
        <v>381851.32359536079</v>
      </c>
      <c r="P61" s="10">
        <f t="shared" si="7"/>
        <v>392941.19333523925</v>
      </c>
      <c r="Q61" s="10">
        <f t="shared" si="7"/>
        <v>400046.55481698806</v>
      </c>
      <c r="R61" s="10">
        <f t="shared" si="7"/>
        <v>410313.54203957616</v>
      </c>
      <c r="S61" s="10">
        <f t="shared" si="7"/>
        <v>394975.48135285731</v>
      </c>
      <c r="T61" s="10">
        <f t="shared" si="7"/>
        <v>382886.1156889702</v>
      </c>
      <c r="U61" s="10">
        <f t="shared" si="7"/>
        <v>369180.13614624826</v>
      </c>
      <c r="V61" s="10">
        <f t="shared" si="7"/>
        <v>360398.2449617121</v>
      </c>
      <c r="W61" s="10">
        <f t="shared" si="7"/>
        <v>359797.755757462</v>
      </c>
      <c r="X61" s="10">
        <f t="shared" si="7"/>
        <v>363131.31830565305</v>
      </c>
      <c r="Y61" s="10">
        <f t="shared" si="8"/>
        <v>370810.55827048898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ht="22" thickTop="1" thickBot="1">
      <c r="A62" s="1" t="s">
        <v>11</v>
      </c>
      <c r="B62" s="10">
        <f t="shared" si="6"/>
        <v>433644.65792911081</v>
      </c>
      <c r="C62" s="10">
        <f t="shared" si="6"/>
        <v>441585.56838036759</v>
      </c>
      <c r="D62" s="10">
        <f t="shared" si="6"/>
        <v>447999.54548956308</v>
      </c>
      <c r="E62" s="10">
        <f t="shared" si="6"/>
        <v>450881.73468730919</v>
      </c>
      <c r="F62" s="10">
        <f t="shared" si="6"/>
        <v>452937.71246393357</v>
      </c>
      <c r="G62" s="10">
        <f t="shared" si="9"/>
        <v>455656.93803157017</v>
      </c>
      <c r="H62" s="10">
        <f t="shared" si="7"/>
        <v>455776.33628753945</v>
      </c>
      <c r="I62" s="10">
        <f t="shared" si="7"/>
        <v>453969.85288499948</v>
      </c>
      <c r="J62" s="10">
        <f t="shared" si="7"/>
        <v>457335.57687187515</v>
      </c>
      <c r="K62" s="10">
        <f t="shared" si="7"/>
        <v>469151.91971692024</v>
      </c>
      <c r="L62" s="10">
        <f t="shared" si="7"/>
        <v>481607.75834601646</v>
      </c>
      <c r="M62" s="10">
        <f t="shared" si="7"/>
        <v>491656.24251106544</v>
      </c>
      <c r="N62" s="10">
        <f t="shared" si="7"/>
        <v>494963.22771508264</v>
      </c>
      <c r="O62" s="10">
        <f t="shared" si="7"/>
        <v>490454.37990094593</v>
      </c>
      <c r="P62" s="10">
        <f t="shared" si="7"/>
        <v>474766.83527488</v>
      </c>
      <c r="Q62" s="10">
        <f t="shared" si="7"/>
        <v>456905.1995303763</v>
      </c>
      <c r="R62" s="10">
        <f t="shared" si="7"/>
        <v>431529.78969332494</v>
      </c>
      <c r="S62" s="10">
        <f t="shared" si="7"/>
        <v>442481.71858249634</v>
      </c>
      <c r="T62" s="10">
        <f t="shared" si="7"/>
        <v>451984.29664634715</v>
      </c>
      <c r="U62" s="10">
        <f t="shared" si="7"/>
        <v>466335.12583624665</v>
      </c>
      <c r="V62" s="10">
        <f t="shared" si="7"/>
        <v>475385.2844417608</v>
      </c>
      <c r="W62" s="10">
        <f t="shared" si="7"/>
        <v>493393.66652488179</v>
      </c>
      <c r="X62" s="10">
        <f t="shared" si="7"/>
        <v>477636.23351094307</v>
      </c>
      <c r="Y62" s="10">
        <f t="shared" si="8"/>
        <v>473158.81079213123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ht="22" thickTop="1" thickBot="1">
      <c r="A63" s="1" t="s">
        <v>12</v>
      </c>
      <c r="B63" s="10">
        <f t="shared" si="6"/>
        <v>440314</v>
      </c>
      <c r="C63" s="10">
        <f t="shared" si="6"/>
        <v>444604</v>
      </c>
      <c r="D63" s="10">
        <f t="shared" si="6"/>
        <v>448122</v>
      </c>
      <c r="E63" s="10">
        <f t="shared" si="6"/>
        <v>454228</v>
      </c>
      <c r="F63" s="10">
        <f t="shared" si="6"/>
        <v>457748</v>
      </c>
      <c r="G63" s="10">
        <f t="shared" si="9"/>
        <v>463210</v>
      </c>
      <c r="H63" s="10">
        <f t="shared" si="7"/>
        <v>474405</v>
      </c>
      <c r="I63" s="10">
        <f t="shared" si="7"/>
        <v>482707</v>
      </c>
      <c r="J63" s="10">
        <f t="shared" si="7"/>
        <v>488344</v>
      </c>
      <c r="K63" s="10">
        <f t="shared" si="7"/>
        <v>493089</v>
      </c>
      <c r="L63" s="10">
        <f t="shared" si="7"/>
        <v>498187</v>
      </c>
      <c r="M63" s="10">
        <f t="shared" si="7"/>
        <v>500850</v>
      </c>
      <c r="N63" s="10">
        <f t="shared" si="7"/>
        <v>501587</v>
      </c>
      <c r="O63" s="10">
        <f t="shared" si="7"/>
        <v>508420</v>
      </c>
      <c r="P63" s="10">
        <f t="shared" si="7"/>
        <v>525637</v>
      </c>
      <c r="Q63" s="10">
        <f t="shared" si="7"/>
        <v>543958</v>
      </c>
      <c r="R63" s="10">
        <f t="shared" si="7"/>
        <v>559372</v>
      </c>
      <c r="S63" s="10">
        <f t="shared" si="7"/>
        <v>567133</v>
      </c>
      <c r="T63" s="10">
        <f t="shared" si="7"/>
        <v>564429</v>
      </c>
      <c r="U63" s="10">
        <f t="shared" si="7"/>
        <v>549235</v>
      </c>
      <c r="V63" s="10">
        <f t="shared" si="7"/>
        <v>531502</v>
      </c>
      <c r="W63" s="10">
        <f t="shared" si="7"/>
        <v>505428</v>
      </c>
      <c r="X63" s="10">
        <f t="shared" si="7"/>
        <v>520168</v>
      </c>
      <c r="Y63" s="10">
        <f t="shared" si="8"/>
        <v>539611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ht="22" thickTop="1" thickBot="1">
      <c r="A64" s="1" t="s">
        <v>13</v>
      </c>
      <c r="B64" s="10">
        <f t="shared" si="6"/>
        <v>279228.85733856616</v>
      </c>
      <c r="C64" s="10">
        <f t="shared" si="6"/>
        <v>292789.13846561045</v>
      </c>
      <c r="D64" s="10">
        <f t="shared" si="6"/>
        <v>324027.96888509847</v>
      </c>
      <c r="E64" s="10">
        <f t="shared" si="6"/>
        <v>367283.07442481624</v>
      </c>
      <c r="F64" s="10">
        <f t="shared" si="6"/>
        <v>415852.85097633232</v>
      </c>
      <c r="G64" s="10">
        <f t="shared" si="9"/>
        <v>450769.32688358269</v>
      </c>
      <c r="H64" s="10">
        <f t="shared" si="7"/>
        <v>457548.90951912862</v>
      </c>
      <c r="I64" s="10">
        <f t="shared" si="7"/>
        <v>462512.71942166192</v>
      </c>
      <c r="J64" s="10">
        <f t="shared" si="7"/>
        <v>470802.25685830758</v>
      </c>
      <c r="K64" s="10">
        <f t="shared" si="7"/>
        <v>475941.63583164586</v>
      </c>
      <c r="L64" s="10">
        <f t="shared" si="7"/>
        <v>484080.14490870334</v>
      </c>
      <c r="M64" s="10">
        <f t="shared" si="7"/>
        <v>499109.52255502128</v>
      </c>
      <c r="N64" s="10">
        <f t="shared" si="7"/>
        <v>510662.78682529938</v>
      </c>
      <c r="O64" s="10">
        <f t="shared" si="7"/>
        <v>519582.65415982105</v>
      </c>
      <c r="P64" s="10">
        <f t="shared" si="7"/>
        <v>526309.47495031613</v>
      </c>
      <c r="Q64" s="10">
        <f t="shared" si="7"/>
        <v>534575.89455838082</v>
      </c>
      <c r="R64" s="10">
        <f t="shared" si="7"/>
        <v>539626.29011058831</v>
      </c>
      <c r="S64" s="10">
        <f t="shared" si="7"/>
        <v>542242.01828471094</v>
      </c>
      <c r="T64" s="10">
        <f t="shared" si="7"/>
        <v>551083.14419968601</v>
      </c>
      <c r="U64" s="10">
        <f t="shared" si="7"/>
        <v>570934.08698956063</v>
      </c>
      <c r="V64" s="10">
        <f t="shared" si="7"/>
        <v>590148.9849164366</v>
      </c>
      <c r="W64" s="10">
        <f t="shared" si="7"/>
        <v>607674.89366417984</v>
      </c>
      <c r="X64" s="10">
        <f t="shared" si="7"/>
        <v>613461.64026175719</v>
      </c>
      <c r="Y64" s="10">
        <f t="shared" si="8"/>
        <v>613990.1475618988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22" thickTop="1" thickBot="1">
      <c r="A65" s="1" t="s">
        <v>14</v>
      </c>
      <c r="B65" s="10">
        <f t="shared" si="6"/>
        <v>366200.04467669706</v>
      </c>
      <c r="C65" s="10">
        <f t="shared" si="6"/>
        <v>367194.1130997772</v>
      </c>
      <c r="D65" s="10">
        <f t="shared" si="6"/>
        <v>351559.0729527924</v>
      </c>
      <c r="E65" s="10">
        <f t="shared" si="6"/>
        <v>319623.50658987626</v>
      </c>
      <c r="F65" s="10">
        <f t="shared" si="6"/>
        <v>285296.25178842404</v>
      </c>
      <c r="G65" s="10">
        <f t="shared" si="9"/>
        <v>265837.75214373547</v>
      </c>
      <c r="H65" s="10">
        <f t="shared" ref="H65:X66" si="10">H17*H43</f>
        <v>283109.37995887286</v>
      </c>
      <c r="I65" s="10">
        <f t="shared" si="10"/>
        <v>317264.72434353718</v>
      </c>
      <c r="J65" s="10">
        <f t="shared" si="10"/>
        <v>362150.07736894145</v>
      </c>
      <c r="K65" s="10">
        <f t="shared" si="10"/>
        <v>412021.96506582067</v>
      </c>
      <c r="L65" s="10">
        <f t="shared" si="10"/>
        <v>448703.16514097719</v>
      </c>
      <c r="M65" s="10">
        <f t="shared" si="10"/>
        <v>459044.72085057216</v>
      </c>
      <c r="N65" s="10">
        <f t="shared" si="10"/>
        <v>467077.8370638116</v>
      </c>
      <c r="O65" s="10">
        <f t="shared" si="10"/>
        <v>480131.69688960968</v>
      </c>
      <c r="P65" s="10">
        <f t="shared" si="10"/>
        <v>491115.13325122878</v>
      </c>
      <c r="Q65" s="10">
        <f t="shared" si="10"/>
        <v>504902.61274137109</v>
      </c>
      <c r="R65" s="10">
        <f t="shared" si="10"/>
        <v>525306.24369022052</v>
      </c>
      <c r="S65" s="10">
        <f t="shared" si="10"/>
        <v>541700.63079759502</v>
      </c>
      <c r="T65" s="10">
        <f t="shared" si="10"/>
        <v>555043.35791543836</v>
      </c>
      <c r="U65" s="10">
        <f t="shared" si="10"/>
        <v>566730.16666951845</v>
      </c>
      <c r="V65" s="10">
        <f t="shared" si="10"/>
        <v>579342.06198251457</v>
      </c>
      <c r="W65" s="10">
        <f t="shared" si="10"/>
        <v>586909.28704516694</v>
      </c>
      <c r="X65" s="10">
        <f t="shared" si="10"/>
        <v>589150.94541618403</v>
      </c>
      <c r="Y65" s="10">
        <f t="shared" ref="Y65" si="11">Y17*Y43</f>
        <v>605090.01920468162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22" thickTop="1" thickBot="1">
      <c r="A66" s="1" t="s">
        <v>15</v>
      </c>
      <c r="B66" s="10">
        <f t="shared" ref="B66:F66" si="12">B18*B44</f>
        <v>237748.36761503591</v>
      </c>
      <c r="C66" s="10">
        <f t="shared" si="12"/>
        <v>253655.48713939142</v>
      </c>
      <c r="D66" s="10">
        <f t="shared" si="12"/>
        <v>267181.09466941934</v>
      </c>
      <c r="E66" s="10">
        <f t="shared" si="12"/>
        <v>283524.2628352883</v>
      </c>
      <c r="F66" s="10">
        <f t="shared" si="12"/>
        <v>296290.63541308325</v>
      </c>
      <c r="G66" s="10">
        <f t="shared" si="9"/>
        <v>307963.84316993138</v>
      </c>
      <c r="H66" s="10">
        <f t="shared" si="10"/>
        <v>312820.30427393311</v>
      </c>
      <c r="I66" s="10">
        <f t="shared" si="10"/>
        <v>301168.53499412182</v>
      </c>
      <c r="J66" s="10">
        <f t="shared" si="10"/>
        <v>274681.55173260847</v>
      </c>
      <c r="K66" s="10">
        <f t="shared" si="10"/>
        <v>245640.43321155774</v>
      </c>
      <c r="L66" s="10">
        <f t="shared" si="10"/>
        <v>230982.5361666269</v>
      </c>
      <c r="M66" s="10">
        <f t="shared" si="10"/>
        <v>251026.07584140124</v>
      </c>
      <c r="N66" s="10">
        <f t="shared" si="10"/>
        <v>285131.13701142394</v>
      </c>
      <c r="O66" s="10">
        <f t="shared" si="10"/>
        <v>326934.50038277655</v>
      </c>
      <c r="P66" s="10">
        <f t="shared" si="10"/>
        <v>371367.33262262389</v>
      </c>
      <c r="Q66" s="10">
        <f t="shared" si="10"/>
        <v>407512.38801109715</v>
      </c>
      <c r="R66" s="10">
        <f t="shared" si="10"/>
        <v>420734.62269179075</v>
      </c>
      <c r="S66" s="10">
        <f t="shared" si="10"/>
        <v>431520.0630859551</v>
      </c>
      <c r="T66" s="10">
        <f t="shared" si="10"/>
        <v>446202.41786792257</v>
      </c>
      <c r="U66" s="10">
        <f t="shared" si="10"/>
        <v>458029.29564340145</v>
      </c>
      <c r="V66" s="10">
        <f t="shared" si="10"/>
        <v>472329.2569975857</v>
      </c>
      <c r="W66" s="10">
        <f t="shared" si="10"/>
        <v>489669.61003828282</v>
      </c>
      <c r="X66" s="10">
        <f t="shared" si="10"/>
        <v>502491.05190912349</v>
      </c>
      <c r="Y66" s="10">
        <f t="shared" ref="Y66" si="13">Y18*Y44</f>
        <v>516275.29718134907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22" thickTop="1" thickBot="1">
      <c r="A67" s="1" t="s">
        <v>16</v>
      </c>
      <c r="B67" s="10">
        <f t="shared" ref="B67:F67" si="14">B19*B45</f>
        <v>146630.03823890313</v>
      </c>
      <c r="C67" s="10">
        <f t="shared" si="14"/>
        <v>157340.49132038007</v>
      </c>
      <c r="D67" s="10">
        <f t="shared" si="14"/>
        <v>169762.04442964826</v>
      </c>
      <c r="E67" s="10">
        <f t="shared" si="14"/>
        <v>183658.18000269434</v>
      </c>
      <c r="F67" s="10">
        <f t="shared" si="14"/>
        <v>200057.20982996051</v>
      </c>
      <c r="G67" s="10">
        <f t="shared" ref="G67" si="15">G19*G45</f>
        <v>217030.96425005503</v>
      </c>
      <c r="H67" s="10">
        <f t="shared" ref="H67:X67" si="16">H19*H45</f>
        <v>236219.54723685241</v>
      </c>
      <c r="I67" s="10">
        <f t="shared" si="16"/>
        <v>255559.44341439556</v>
      </c>
      <c r="J67" s="10">
        <f t="shared" si="16"/>
        <v>276350.6073343805</v>
      </c>
      <c r="K67" s="10">
        <f t="shared" si="16"/>
        <v>295039.7182866339</v>
      </c>
      <c r="L67" s="10">
        <f t="shared" si="16"/>
        <v>313140.2453588323</v>
      </c>
      <c r="M67" s="10">
        <f t="shared" si="16"/>
        <v>328588.30458033638</v>
      </c>
      <c r="N67" s="10">
        <f t="shared" si="16"/>
        <v>330312.18525887938</v>
      </c>
      <c r="O67" s="10">
        <f t="shared" si="16"/>
        <v>318140.95753969479</v>
      </c>
      <c r="P67" s="10">
        <f t="shared" si="16"/>
        <v>300561.07086228504</v>
      </c>
      <c r="Q67" s="10">
        <f t="shared" si="16"/>
        <v>304606.60130857391</v>
      </c>
      <c r="R67" s="10">
        <f t="shared" si="16"/>
        <v>330671.54764007404</v>
      </c>
      <c r="S67" s="10">
        <f t="shared" si="16"/>
        <v>362655.14644738857</v>
      </c>
      <c r="T67" s="10">
        <f t="shared" si="16"/>
        <v>393674.89268754201</v>
      </c>
      <c r="U67" s="10">
        <f t="shared" si="16"/>
        <v>422224.6889384829</v>
      </c>
      <c r="V67" s="10">
        <f t="shared" si="16"/>
        <v>452270.28507352894</v>
      </c>
      <c r="W67" s="10">
        <f t="shared" si="16"/>
        <v>476393.35604964028</v>
      </c>
      <c r="X67" s="10">
        <f t="shared" si="16"/>
        <v>503796.51369851339</v>
      </c>
      <c r="Y67" s="10">
        <f t="shared" ref="Y67" si="17">Y19*Y45</f>
        <v>527989.33253063145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ht="16" thickTop="1" thickBot="1">
      <c r="A68" s="22"/>
      <c r="B68" s="9">
        <f t="shared" ref="B68:F68" si="18">SUM(B50:B67)</f>
        <v>4471981.8093152167</v>
      </c>
      <c r="C68" s="9">
        <f t="shared" si="18"/>
        <v>4510359.3928548815</v>
      </c>
      <c r="D68" s="9">
        <f t="shared" si="18"/>
        <v>4552462.4695398584</v>
      </c>
      <c r="E68" s="9">
        <f t="shared" si="18"/>
        <v>4592282.5143893491</v>
      </c>
      <c r="F68" s="9">
        <f t="shared" si="18"/>
        <v>4628426.3019004399</v>
      </c>
      <c r="G68" s="9">
        <f>SUM(G50:G67)</f>
        <v>4667010.7535114326</v>
      </c>
      <c r="H68" s="9">
        <f t="shared" ref="H68:Y68" si="19">SUM(H50:H67)</f>
        <v>4711043.5653400449</v>
      </c>
      <c r="I68" s="9">
        <f t="shared" si="19"/>
        <v>4759248.1956121866</v>
      </c>
      <c r="J68" s="9">
        <f t="shared" si="19"/>
        <v>4805180.2722857129</v>
      </c>
      <c r="K68" s="9">
        <f t="shared" si="19"/>
        <v>4850768.3330304343</v>
      </c>
      <c r="L68" s="9">
        <f t="shared" si="19"/>
        <v>4900810.6433267808</v>
      </c>
      <c r="M68" s="9">
        <f t="shared" si="19"/>
        <v>4958885.4133813269</v>
      </c>
      <c r="N68" s="9">
        <f t="shared" si="19"/>
        <v>5015054.5391779458</v>
      </c>
      <c r="O68" s="9">
        <f t="shared" si="19"/>
        <v>5073166.4530888936</v>
      </c>
      <c r="P68" s="9">
        <f t="shared" si="19"/>
        <v>5141903.8949028449</v>
      </c>
      <c r="Q68" s="9">
        <f t="shared" si="19"/>
        <v>5235752.0660102982</v>
      </c>
      <c r="R68" s="9">
        <f t="shared" si="19"/>
        <v>5310417.6725793239</v>
      </c>
      <c r="S68" s="9">
        <f t="shared" si="19"/>
        <v>5385045.1411744952</v>
      </c>
      <c r="T68" s="9">
        <f t="shared" si="19"/>
        <v>5465107.1497782655</v>
      </c>
      <c r="U68" s="9">
        <f t="shared" si="19"/>
        <v>5541273.3774137879</v>
      </c>
      <c r="V68" s="9">
        <f t="shared" si="19"/>
        <v>5611117.6940756999</v>
      </c>
      <c r="W68" s="9">
        <f t="shared" si="19"/>
        <v>5678871.0011187736</v>
      </c>
      <c r="X68" s="9">
        <f t="shared" si="19"/>
        <v>5732943.0262843762</v>
      </c>
      <c r="Y68" s="9">
        <f t="shared" si="19"/>
        <v>5823944.7090309151</v>
      </c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ht="22" thickTop="1" thickBot="1">
      <c r="A73" s="21" t="s">
        <v>31</v>
      </c>
      <c r="B73" s="1">
        <f t="shared" ref="B73:F73" si="20">B49</f>
        <v>1990</v>
      </c>
      <c r="C73" s="1">
        <f t="shared" si="20"/>
        <v>1991</v>
      </c>
      <c r="D73" s="1">
        <f t="shared" si="20"/>
        <v>1992</v>
      </c>
      <c r="E73" s="1">
        <f t="shared" si="20"/>
        <v>1993</v>
      </c>
      <c r="F73" s="1">
        <f t="shared" si="20"/>
        <v>1994</v>
      </c>
      <c r="G73" s="1">
        <f>G49</f>
        <v>1995</v>
      </c>
      <c r="H73" s="1">
        <f t="shared" ref="H73:Y73" si="21">H49</f>
        <v>1996</v>
      </c>
      <c r="I73" s="1">
        <f t="shared" si="21"/>
        <v>1997</v>
      </c>
      <c r="J73" s="1">
        <f t="shared" si="21"/>
        <v>1998</v>
      </c>
      <c r="K73" s="1">
        <f t="shared" si="21"/>
        <v>1999</v>
      </c>
      <c r="L73" s="1">
        <f t="shared" si="21"/>
        <v>2000</v>
      </c>
      <c r="M73" s="1">
        <f t="shared" si="21"/>
        <v>2001</v>
      </c>
      <c r="N73" s="1">
        <f t="shared" si="21"/>
        <v>2002</v>
      </c>
      <c r="O73" s="1">
        <f t="shared" si="21"/>
        <v>2003</v>
      </c>
      <c r="P73" s="1">
        <f t="shared" si="21"/>
        <v>2004</v>
      </c>
      <c r="Q73" s="1">
        <f t="shared" si="21"/>
        <v>2005</v>
      </c>
      <c r="R73" s="1">
        <f t="shared" si="21"/>
        <v>2006</v>
      </c>
      <c r="S73" s="1">
        <f t="shared" si="21"/>
        <v>2007</v>
      </c>
      <c r="T73" s="1">
        <f t="shared" si="21"/>
        <v>2008</v>
      </c>
      <c r="U73" s="1">
        <f t="shared" si="21"/>
        <v>2009</v>
      </c>
      <c r="V73" s="1">
        <f t="shared" si="21"/>
        <v>2010</v>
      </c>
      <c r="W73" s="1">
        <f t="shared" si="21"/>
        <v>2011</v>
      </c>
      <c r="X73" s="1">
        <f t="shared" si="21"/>
        <v>2012</v>
      </c>
      <c r="Y73" s="1">
        <f t="shared" si="21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ht="22" thickTop="1" thickBot="1">
      <c r="A74" s="1" t="s">
        <v>17</v>
      </c>
      <c r="B74" s="10">
        <f t="shared" ref="B74:F74" si="22">B$87*B2</f>
        <v>455.33059533249065</v>
      </c>
      <c r="C74" s="10">
        <f t="shared" si="22"/>
        <v>506.40017660795752</v>
      </c>
      <c r="D74" s="10">
        <f t="shared" si="22"/>
        <v>539.11735490690785</v>
      </c>
      <c r="E74" s="10">
        <f t="shared" si="22"/>
        <v>545.20958332277905</v>
      </c>
      <c r="F74" s="10">
        <f t="shared" si="22"/>
        <v>553.47431948716735</v>
      </c>
      <c r="G74" s="10">
        <f>G$87*G2</f>
        <v>539.90286097435126</v>
      </c>
      <c r="H74" s="10">
        <f t="shared" ref="H74:Y74" si="23">H$87*H2</f>
        <v>582.85937784049827</v>
      </c>
      <c r="I74" s="10">
        <f t="shared" si="23"/>
        <v>622.79392694676881</v>
      </c>
      <c r="J74" s="10">
        <f t="shared" si="23"/>
        <v>683.28438880077192</v>
      </c>
      <c r="K74" s="10">
        <f t="shared" si="23"/>
        <v>696.0388259057803</v>
      </c>
      <c r="L74" s="10">
        <f t="shared" si="23"/>
        <v>760.03732899095371</v>
      </c>
      <c r="M74" s="10">
        <f t="shared" si="23"/>
        <v>836.4246193658613</v>
      </c>
      <c r="N74" s="10">
        <f t="shared" si="23"/>
        <v>904.5088818771452</v>
      </c>
      <c r="O74" s="10">
        <f t="shared" si="23"/>
        <v>887.507503789628</v>
      </c>
      <c r="P74" s="10">
        <f t="shared" si="23"/>
        <v>975.63135258796285</v>
      </c>
      <c r="Q74" s="10">
        <f t="shared" si="23"/>
        <v>1021.6700929389777</v>
      </c>
      <c r="R74" s="10">
        <f t="shared" si="23"/>
        <v>1084.90902413402</v>
      </c>
      <c r="S74" s="10">
        <f t="shared" si="23"/>
        <v>1105.0823155083006</v>
      </c>
      <c r="T74" s="10">
        <f t="shared" si="23"/>
        <v>1184.2040898487292</v>
      </c>
      <c r="U74" s="10">
        <f t="shared" si="23"/>
        <v>1201.7334505127385</v>
      </c>
      <c r="V74" s="10">
        <f t="shared" si="23"/>
        <v>1250.8199284144821</v>
      </c>
      <c r="W74" s="10">
        <f t="shared" si="23"/>
        <v>1248.8305679457856</v>
      </c>
      <c r="X74" s="10">
        <f t="shared" si="23"/>
        <v>1207.8378993847118</v>
      </c>
      <c r="Y74" s="10">
        <f t="shared" si="23"/>
        <v>1181.5248842759545</v>
      </c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ht="22" thickTop="1" thickBot="1">
      <c r="A75" s="1" t="s">
        <v>0</v>
      </c>
      <c r="B75" s="10">
        <f t="shared" ref="B75:F75" si="24">B$87*B3</f>
        <v>277.15063900712465</v>
      </c>
      <c r="C75" s="10">
        <f t="shared" si="24"/>
        <v>308.23567311072247</v>
      </c>
      <c r="D75" s="10">
        <f t="shared" si="24"/>
        <v>328.14996607722696</v>
      </c>
      <c r="E75" s="10">
        <f t="shared" si="24"/>
        <v>331.85818383317002</v>
      </c>
      <c r="F75" s="10">
        <f t="shared" si="24"/>
        <v>336.88876366388149</v>
      </c>
      <c r="G75" s="10">
        <f t="shared" ref="G75:G90" si="25">G$87*G3</f>
        <v>328.62808793147417</v>
      </c>
      <c r="H75" s="10">
        <f t="shared" ref="H75:Y75" si="26">H$87*H3</f>
        <v>354.77486177231265</v>
      </c>
      <c r="I75" s="10">
        <f t="shared" si="26"/>
        <v>379.08222419583319</v>
      </c>
      <c r="J75" s="10">
        <f t="shared" si="26"/>
        <v>415.90156014322548</v>
      </c>
      <c r="K75" s="10">
        <f t="shared" si="26"/>
        <v>423.66493126316533</v>
      </c>
      <c r="L75" s="10">
        <f t="shared" si="26"/>
        <v>462.61954184144906</v>
      </c>
      <c r="M75" s="10">
        <f t="shared" si="26"/>
        <v>509.11495980028218</v>
      </c>
      <c r="N75" s="10">
        <f t="shared" si="26"/>
        <v>550.55649053588365</v>
      </c>
      <c r="O75" s="10">
        <f t="shared" si="26"/>
        <v>540.20809126454458</v>
      </c>
      <c r="P75" s="10">
        <f t="shared" si="26"/>
        <v>593.84731792005016</v>
      </c>
      <c r="Q75" s="10">
        <f t="shared" si="26"/>
        <v>621.87017963451399</v>
      </c>
      <c r="R75" s="10">
        <f t="shared" si="26"/>
        <v>660.362453974294</v>
      </c>
      <c r="S75" s="10">
        <f t="shared" si="26"/>
        <v>672.64153351028722</v>
      </c>
      <c r="T75" s="10">
        <f t="shared" si="26"/>
        <v>720.80137724276153</v>
      </c>
      <c r="U75" s="10">
        <f t="shared" si="26"/>
        <v>731.47114896295295</v>
      </c>
      <c r="V75" s="10">
        <f t="shared" si="26"/>
        <v>761.34910765172344</v>
      </c>
      <c r="W75" s="10">
        <f t="shared" si="26"/>
        <v>760.13822366815941</v>
      </c>
      <c r="X75" s="10">
        <f t="shared" si="26"/>
        <v>735.18680506644489</v>
      </c>
      <c r="Y75" s="10">
        <f t="shared" si="26"/>
        <v>719.17059832270309</v>
      </c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ht="22" thickTop="1" thickBot="1">
      <c r="A76" s="1" t="s">
        <v>1</v>
      </c>
      <c r="B76" s="10">
        <f t="shared" ref="B76:F76" si="27">B$87*B4</f>
        <v>316.26194834397825</v>
      </c>
      <c r="C76" s="10">
        <f t="shared" si="27"/>
        <v>349.19443894496953</v>
      </c>
      <c r="D76" s="10">
        <f t="shared" si="27"/>
        <v>369.06339724844952</v>
      </c>
      <c r="E76" s="10">
        <f t="shared" si="27"/>
        <v>370.52582252491311</v>
      </c>
      <c r="F76" s="10">
        <f t="shared" si="27"/>
        <v>373.41022345491655</v>
      </c>
      <c r="G76" s="10">
        <f t="shared" si="25"/>
        <v>361.60854781306381</v>
      </c>
      <c r="H76" s="10">
        <f t="shared" ref="H76:Y76" si="28">H$87*H4</f>
        <v>387.54929820830137</v>
      </c>
      <c r="I76" s="10">
        <f t="shared" si="28"/>
        <v>411.11145443900773</v>
      </c>
      <c r="J76" s="10">
        <f t="shared" si="28"/>
        <v>447.80384810540596</v>
      </c>
      <c r="K76" s="10">
        <f t="shared" si="28"/>
        <v>452.91644479794633</v>
      </c>
      <c r="L76" s="10">
        <f t="shared" si="28"/>
        <v>491.08211125572325</v>
      </c>
      <c r="M76" s="10">
        <f t="shared" si="28"/>
        <v>536.69415780047268</v>
      </c>
      <c r="N76" s="10">
        <f t="shared" si="28"/>
        <v>576.43594095622882</v>
      </c>
      <c r="O76" s="10">
        <f t="shared" si="28"/>
        <v>561.84643667173987</v>
      </c>
      <c r="P76" s="10">
        <f t="shared" si="28"/>
        <v>613.65020667579859</v>
      </c>
      <c r="Q76" s="10">
        <f t="shared" si="28"/>
        <v>638.60383117141282</v>
      </c>
      <c r="R76" s="10">
        <f t="shared" si="28"/>
        <v>674.07972510609522</v>
      </c>
      <c r="S76" s="10">
        <f t="shared" si="28"/>
        <v>682.71245302462853</v>
      </c>
      <c r="T76" s="10">
        <f t="shared" si="28"/>
        <v>727.68237169052031</v>
      </c>
      <c r="U76" s="10">
        <f t="shared" si="28"/>
        <v>734.79084455257487</v>
      </c>
      <c r="V76" s="10">
        <f t="shared" si="28"/>
        <v>761.34910765172344</v>
      </c>
      <c r="W76" s="10">
        <f t="shared" si="28"/>
        <v>760.13822366815941</v>
      </c>
      <c r="X76" s="10">
        <f t="shared" si="28"/>
        <v>735.18680506644489</v>
      </c>
      <c r="Y76" s="10">
        <f t="shared" si="28"/>
        <v>719.17059832270309</v>
      </c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ht="22" thickTop="1" thickBot="1">
      <c r="A77" s="1" t="s">
        <v>2</v>
      </c>
      <c r="B77" s="10">
        <f t="shared" ref="B77:F77" si="29">B$87*B5</f>
        <v>337.90743843151137</v>
      </c>
      <c r="C77" s="10">
        <f t="shared" si="29"/>
        <v>373.17474903635895</v>
      </c>
      <c r="D77" s="10">
        <f t="shared" si="29"/>
        <v>394.48229456791643</v>
      </c>
      <c r="E77" s="10">
        <f t="shared" si="29"/>
        <v>396.10108440007224</v>
      </c>
      <c r="F77" s="10">
        <f t="shared" si="29"/>
        <v>399.21407670438629</v>
      </c>
      <c r="G77" s="10">
        <f t="shared" si="25"/>
        <v>386.59211648376169</v>
      </c>
      <c r="H77" s="10">
        <f t="shared" ref="H77:Y77" si="30">H$87*H5</f>
        <v>414.27607125563009</v>
      </c>
      <c r="I77" s="10">
        <f t="shared" si="30"/>
        <v>439.35568695077717</v>
      </c>
      <c r="J77" s="10">
        <f t="shared" si="30"/>
        <v>478.38185677772549</v>
      </c>
      <c r="K77" s="10">
        <f t="shared" si="30"/>
        <v>483.57388218916446</v>
      </c>
      <c r="L77" s="10">
        <f t="shared" si="30"/>
        <v>523.93290279536052</v>
      </c>
      <c r="M77" s="10">
        <f t="shared" si="30"/>
        <v>572.05198554684921</v>
      </c>
      <c r="N77" s="10">
        <f t="shared" si="30"/>
        <v>613.6889579181302</v>
      </c>
      <c r="O77" s="10">
        <f t="shared" si="30"/>
        <v>597.30508866518414</v>
      </c>
      <c r="P77" s="10">
        <f t="shared" si="30"/>
        <v>651.27470373154199</v>
      </c>
      <c r="Q77" s="10">
        <f t="shared" si="30"/>
        <v>676.41439541573106</v>
      </c>
      <c r="R77" s="10">
        <f t="shared" si="30"/>
        <v>712.34779131712196</v>
      </c>
      <c r="S77" s="10">
        <f t="shared" si="30"/>
        <v>719.55698067134335</v>
      </c>
      <c r="T77" s="10">
        <f t="shared" si="30"/>
        <v>764.61724707457267</v>
      </c>
      <c r="U77" s="10">
        <f t="shared" si="30"/>
        <v>769.3852632549017</v>
      </c>
      <c r="V77" s="10">
        <f t="shared" si="30"/>
        <v>793.98049570257388</v>
      </c>
      <c r="W77" s="10">
        <f t="shared" si="30"/>
        <v>792.71771328666773</v>
      </c>
      <c r="X77" s="10">
        <f t="shared" si="30"/>
        <v>766.69687802099588</v>
      </c>
      <c r="Y77" s="10">
        <f t="shared" si="30"/>
        <v>749.99421738625313</v>
      </c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ht="22" thickTop="1" thickBot="1">
      <c r="A78" s="1" t="s">
        <v>3</v>
      </c>
      <c r="B78" s="10">
        <f t="shared" ref="B78:F78" si="31">B$87*B6</f>
        <v>360.56277985371645</v>
      </c>
      <c r="C78" s="10">
        <f t="shared" si="31"/>
        <v>398.32083281072801</v>
      </c>
      <c r="D78" s="10">
        <f t="shared" si="31"/>
        <v>421.2536312169957</v>
      </c>
      <c r="E78" s="10">
        <f t="shared" si="31"/>
        <v>423.22320646493534</v>
      </c>
      <c r="F78" s="10">
        <f t="shared" si="31"/>
        <v>426.83704641978517</v>
      </c>
      <c r="G78" s="10">
        <f t="shared" si="25"/>
        <v>413.65719994465252</v>
      </c>
      <c r="H78" s="10">
        <f t="shared" ref="H78:Y78" si="32">H$87*H6</f>
        <v>443.6492289963233</v>
      </c>
      <c r="I78" s="10">
        <f t="shared" si="32"/>
        <v>470.92450330561576</v>
      </c>
      <c r="J78" s="10">
        <f t="shared" si="32"/>
        <v>513.22667360699631</v>
      </c>
      <c r="K78" s="10">
        <f t="shared" si="32"/>
        <v>519.28084039413966</v>
      </c>
      <c r="L78" s="10">
        <f t="shared" si="32"/>
        <v>563.1401909717174</v>
      </c>
      <c r="M78" s="10">
        <f t="shared" si="32"/>
        <v>615.41108241309314</v>
      </c>
      <c r="N78" s="10">
        <f t="shared" si="32"/>
        <v>660.76399469984665</v>
      </c>
      <c r="O78" s="10">
        <f t="shared" si="32"/>
        <v>643.62766932940087</v>
      </c>
      <c r="P78" s="10">
        <f t="shared" si="32"/>
        <v>702.28000757292716</v>
      </c>
      <c r="Q78" s="10">
        <f t="shared" si="32"/>
        <v>729.84732266083699</v>
      </c>
      <c r="R78" s="10">
        <f t="shared" si="32"/>
        <v>769.04743045464716</v>
      </c>
      <c r="S78" s="10">
        <f t="shared" si="32"/>
        <v>777.22623470823521</v>
      </c>
      <c r="T78" s="10">
        <f t="shared" si="32"/>
        <v>826.3190227259297</v>
      </c>
      <c r="U78" s="10">
        <f t="shared" si="32"/>
        <v>831.9632102258596</v>
      </c>
      <c r="V78" s="10">
        <f t="shared" si="32"/>
        <v>859.2432718042752</v>
      </c>
      <c r="W78" s="10">
        <f t="shared" si="32"/>
        <v>857.87669252368471</v>
      </c>
      <c r="X78" s="10">
        <f t="shared" si="32"/>
        <v>829.71702393009832</v>
      </c>
      <c r="Y78" s="10">
        <f t="shared" si="32"/>
        <v>811.64145551335343</v>
      </c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ht="22" thickTop="1" thickBot="1">
      <c r="A79" s="1" t="s">
        <v>4</v>
      </c>
      <c r="B79" s="10">
        <f t="shared" ref="B79:F79" si="33">B$87*B7</f>
        <v>384.59340371361827</v>
      </c>
      <c r="C79" s="10">
        <f t="shared" si="33"/>
        <v>424.43936113138665</v>
      </c>
      <c r="D79" s="10">
        <f t="shared" si="33"/>
        <v>448.53305542979308</v>
      </c>
      <c r="E79" s="10">
        <f t="shared" si="33"/>
        <v>450.39640124833033</v>
      </c>
      <c r="F79" s="10">
        <f t="shared" si="33"/>
        <v>454.11712608388092</v>
      </c>
      <c r="G79" s="10">
        <f t="shared" si="25"/>
        <v>440.07915917628384</v>
      </c>
      <c r="H79" s="10">
        <f t="shared" ref="H79:Y79" si="34">H$87*H7</f>
        <v>472.08045520683407</v>
      </c>
      <c r="I79" s="10">
        <f t="shared" si="34"/>
        <v>501.3162947921553</v>
      </c>
      <c r="J79" s="10">
        <f t="shared" si="34"/>
        <v>546.69801862131851</v>
      </c>
      <c r="K79" s="10">
        <f t="shared" si="34"/>
        <v>553.61221901513682</v>
      </c>
      <c r="L79" s="10">
        <f t="shared" si="34"/>
        <v>600.98581333996162</v>
      </c>
      <c r="M79" s="10">
        <f t="shared" si="34"/>
        <v>657.54568834274596</v>
      </c>
      <c r="N79" s="10">
        <f t="shared" si="34"/>
        <v>706.92688431866338</v>
      </c>
      <c r="O79" s="10">
        <f t="shared" si="34"/>
        <v>689.55107302999545</v>
      </c>
      <c r="P79" s="10">
        <f t="shared" si="34"/>
        <v>753.4550635700856</v>
      </c>
      <c r="Q79" s="10">
        <f t="shared" si="34"/>
        <v>784.10454858948788</v>
      </c>
      <c r="R79" s="10">
        <f t="shared" si="34"/>
        <v>827.2320534996245</v>
      </c>
      <c r="S79" s="10">
        <f t="shared" si="34"/>
        <v>836.82776989018657</v>
      </c>
      <c r="T79" s="10">
        <f t="shared" si="34"/>
        <v>890.14545579591447</v>
      </c>
      <c r="U79" s="10">
        <f t="shared" si="34"/>
        <v>896.10517123472164</v>
      </c>
      <c r="V79" s="10">
        <f t="shared" si="34"/>
        <v>924.50604790597652</v>
      </c>
      <c r="W79" s="10">
        <f t="shared" si="34"/>
        <v>923.03567176070169</v>
      </c>
      <c r="X79" s="10">
        <f t="shared" si="34"/>
        <v>892.73716983920076</v>
      </c>
      <c r="Y79" s="10">
        <f t="shared" si="34"/>
        <v>873.28869364045374</v>
      </c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ht="22" thickTop="1" thickBot="1">
      <c r="A80" s="1" t="s">
        <v>5</v>
      </c>
      <c r="B80" s="10">
        <f t="shared" ref="B80:F80" si="35">B$87*B8</f>
        <v>415.60468339957515</v>
      </c>
      <c r="C80" s="10">
        <f t="shared" si="35"/>
        <v>457.16097847367263</v>
      </c>
      <c r="D80" s="10">
        <f t="shared" si="35"/>
        <v>481.63686750012698</v>
      </c>
      <c r="E80" s="10">
        <f t="shared" si="35"/>
        <v>482.27714020739398</v>
      </c>
      <c r="F80" s="10">
        <f t="shared" si="35"/>
        <v>485.01823130040583</v>
      </c>
      <c r="G80" s="10">
        <f t="shared" si="25"/>
        <v>468.9515909884077</v>
      </c>
      <c r="H80" s="10">
        <f t="shared" ref="H80:Y80" si="36">H$87*H8</f>
        <v>502.04809807691595</v>
      </c>
      <c r="I80" s="10">
        <f t="shared" si="36"/>
        <v>532.23677844412873</v>
      </c>
      <c r="J80" s="10">
        <f t="shared" si="36"/>
        <v>579.61979581840797</v>
      </c>
      <c r="K80" s="10">
        <f t="shared" si="36"/>
        <v>586.3425755186588</v>
      </c>
      <c r="L80" s="10">
        <f t="shared" si="36"/>
        <v>636.08919507807104</v>
      </c>
      <c r="M80" s="10">
        <f t="shared" si="36"/>
        <v>695.75982798180678</v>
      </c>
      <c r="N80" s="10">
        <f t="shared" si="36"/>
        <v>748.12966689825441</v>
      </c>
      <c r="O80" s="10">
        <f t="shared" si="36"/>
        <v>730.21439043274904</v>
      </c>
      <c r="P80" s="10">
        <f t="shared" si="36"/>
        <v>798.85098546508766</v>
      </c>
      <c r="Q80" s="10">
        <f t="shared" si="36"/>
        <v>832.8922902701421</v>
      </c>
      <c r="R80" s="10">
        <f t="shared" si="36"/>
        <v>881.00927196716077</v>
      </c>
      <c r="S80" s="10">
        <f t="shared" si="36"/>
        <v>894.37989625026671</v>
      </c>
      <c r="T80" s="10">
        <f t="shared" si="36"/>
        <v>955.76776474618566</v>
      </c>
      <c r="U80" s="10">
        <f t="shared" si="36"/>
        <v>967.88650776229599</v>
      </c>
      <c r="V80" s="10">
        <f t="shared" si="36"/>
        <v>1006.0845180331027</v>
      </c>
      <c r="W80" s="10">
        <f t="shared" si="36"/>
        <v>1004.4843958069724</v>
      </c>
      <c r="X80" s="10">
        <f t="shared" si="36"/>
        <v>971.5123522255783</v>
      </c>
      <c r="Y80" s="10">
        <f t="shared" si="36"/>
        <v>950.34774129932873</v>
      </c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ht="22" thickTop="1" thickBot="1">
      <c r="A81" s="1" t="s">
        <v>6</v>
      </c>
      <c r="B81" s="10">
        <f t="shared" ref="B81:F81" si="37">B$87*B9</f>
        <v>464.66243010189339</v>
      </c>
      <c r="C81" s="10">
        <f t="shared" si="37"/>
        <v>508.51245843227935</v>
      </c>
      <c r="D81" s="10">
        <f t="shared" si="37"/>
        <v>533.0129258607966</v>
      </c>
      <c r="E81" s="10">
        <f t="shared" si="37"/>
        <v>531.03701739309076</v>
      </c>
      <c r="F81" s="10">
        <f t="shared" si="37"/>
        <v>531.41503359388525</v>
      </c>
      <c r="G81" s="10">
        <f t="shared" si="25"/>
        <v>511.32868235706917</v>
      </c>
      <c r="H81" s="10">
        <f t="shared" ref="H81:Y81" si="38">H$87*H9</f>
        <v>544.84275073616823</v>
      </c>
      <c r="I81" s="10">
        <f t="shared" si="38"/>
        <v>574.97262508632025</v>
      </c>
      <c r="J81" s="10">
        <f t="shared" si="38"/>
        <v>623.39894839846124</v>
      </c>
      <c r="K81" s="10">
        <f t="shared" si="38"/>
        <v>627.9364252903714</v>
      </c>
      <c r="L81" s="10">
        <f t="shared" si="38"/>
        <v>678.38417047476389</v>
      </c>
      <c r="M81" s="10">
        <f t="shared" si="38"/>
        <v>739.00537152576214</v>
      </c>
      <c r="N81" s="10">
        <f t="shared" si="38"/>
        <v>791.42734371314953</v>
      </c>
      <c r="O81" s="10">
        <f t="shared" si="38"/>
        <v>769.33720648374731</v>
      </c>
      <c r="P81" s="10">
        <f t="shared" si="38"/>
        <v>838.13428932618103</v>
      </c>
      <c r="Q81" s="10">
        <f t="shared" si="38"/>
        <v>870.00643801806086</v>
      </c>
      <c r="R81" s="10">
        <f t="shared" si="38"/>
        <v>915.90645982914191</v>
      </c>
      <c r="S81" s="10">
        <f t="shared" si="38"/>
        <v>924.95391039755293</v>
      </c>
      <c r="T81" s="10">
        <f t="shared" si="38"/>
        <v>982.65366476119061</v>
      </c>
      <c r="U81" s="10">
        <f t="shared" si="38"/>
        <v>988.48896045884362</v>
      </c>
      <c r="V81" s="10">
        <f t="shared" si="38"/>
        <v>1019.6559562868953</v>
      </c>
      <c r="W81" s="10">
        <f t="shared" si="38"/>
        <v>1018.0342494328324</v>
      </c>
      <c r="X81" s="10">
        <f t="shared" si="38"/>
        <v>984.61743402010052</v>
      </c>
      <c r="Y81" s="10">
        <f t="shared" si="38"/>
        <v>963.16732599574163</v>
      </c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ht="22" thickTop="1" thickBot="1">
      <c r="A82" s="1" t="s">
        <v>7</v>
      </c>
      <c r="B82" s="10">
        <f t="shared" ref="B82:F82" si="39">B$87*B10</f>
        <v>545.36659302780834</v>
      </c>
      <c r="C82" s="10">
        <f t="shared" si="39"/>
        <v>593.91917389051537</v>
      </c>
      <c r="D82" s="10">
        <f t="shared" si="39"/>
        <v>619.31826380245718</v>
      </c>
      <c r="E82" s="10">
        <f t="shared" si="39"/>
        <v>613.6845541339494</v>
      </c>
      <c r="F82" s="10">
        <f t="shared" si="39"/>
        <v>610.68116408538287</v>
      </c>
      <c r="G82" s="10">
        <f t="shared" si="25"/>
        <v>584.22941793959524</v>
      </c>
      <c r="H82" s="10">
        <f t="shared" ref="H82:Y82" si="40">H$87*H10</f>
        <v>618.91299067315674</v>
      </c>
      <c r="I82" s="10">
        <f t="shared" si="40"/>
        <v>649.3629551813732</v>
      </c>
      <c r="J82" s="10">
        <f t="shared" si="40"/>
        <v>700.05614816557295</v>
      </c>
      <c r="K82" s="10">
        <f t="shared" si="40"/>
        <v>701.28473948753685</v>
      </c>
      <c r="L82" s="10">
        <f t="shared" si="40"/>
        <v>753.69399404690375</v>
      </c>
      <c r="M82" s="10">
        <f t="shared" si="40"/>
        <v>817.11107178743077</v>
      </c>
      <c r="N82" s="10">
        <f t="shared" si="40"/>
        <v>871.31923100208985</v>
      </c>
      <c r="O82" s="10">
        <f t="shared" si="40"/>
        <v>843.87527269141128</v>
      </c>
      <c r="P82" s="10">
        <f t="shared" si="40"/>
        <v>916.58756464587839</v>
      </c>
      <c r="Q82" s="10">
        <f t="shared" si="40"/>
        <v>949.33878003336531</v>
      </c>
      <c r="R82" s="10">
        <f t="shared" si="40"/>
        <v>998.05948405436391</v>
      </c>
      <c r="S82" s="10">
        <f t="shared" si="40"/>
        <v>1007.43795082396</v>
      </c>
      <c r="T82" s="10">
        <f t="shared" si="40"/>
        <v>1070.7360280289331</v>
      </c>
      <c r="U82" s="10">
        <f t="shared" si="40"/>
        <v>1078.4870128692451</v>
      </c>
      <c r="V82" s="10">
        <f t="shared" si="40"/>
        <v>1114.8058646678146</v>
      </c>
      <c r="W82" s="10">
        <f t="shared" si="40"/>
        <v>1113.0328271049639</v>
      </c>
      <c r="X82" s="10">
        <f t="shared" si="40"/>
        <v>1076.4976982010007</v>
      </c>
      <c r="Y82" s="10">
        <f t="shared" si="40"/>
        <v>1053.0459583510301</v>
      </c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ht="22" thickTop="1" thickBot="1">
      <c r="A83" s="1" t="s">
        <v>8</v>
      </c>
      <c r="B83" s="10">
        <f t="shared" ref="B83:F83" si="41">B$87*B11</f>
        <v>668.89135916171244</v>
      </c>
      <c r="C83" s="10">
        <f t="shared" si="41"/>
        <v>726.99598166485305</v>
      </c>
      <c r="D83" s="10">
        <f t="shared" si="41"/>
        <v>756.16183682150916</v>
      </c>
      <c r="E83" s="10">
        <f t="shared" si="41"/>
        <v>746.93920921856852</v>
      </c>
      <c r="F83" s="10">
        <f t="shared" si="41"/>
        <v>740.49573458105829</v>
      </c>
      <c r="G83" s="10">
        <f t="shared" si="25"/>
        <v>705.30350286445707</v>
      </c>
      <c r="H83" s="10">
        <f t="shared" ref="H83:Y83" si="42">H$87*H11</f>
        <v>743.38555811554431</v>
      </c>
      <c r="I83" s="10">
        <f t="shared" si="42"/>
        <v>775.47140146668869</v>
      </c>
      <c r="J83" s="10">
        <f t="shared" si="42"/>
        <v>830.62735934677971</v>
      </c>
      <c r="K83" s="10">
        <f t="shared" si="42"/>
        <v>826.17078831662786</v>
      </c>
      <c r="L83" s="10">
        <f t="shared" si="42"/>
        <v>881.03452784781371</v>
      </c>
      <c r="M83" s="10">
        <f t="shared" si="42"/>
        <v>947.2057300887717</v>
      </c>
      <c r="N83" s="10">
        <f t="shared" si="42"/>
        <v>1001.1113375841123</v>
      </c>
      <c r="O83" s="10">
        <f t="shared" si="42"/>
        <v>960.61247333411632</v>
      </c>
      <c r="P83" s="10">
        <f t="shared" si="42"/>
        <v>1033.4590783737615</v>
      </c>
      <c r="Q83" s="10">
        <f t="shared" si="42"/>
        <v>1060.1149323638886</v>
      </c>
      <c r="R83" s="10">
        <f t="shared" si="42"/>
        <v>1103.9807173385568</v>
      </c>
      <c r="S83" s="10">
        <f t="shared" si="42"/>
        <v>1104.2747111173021</v>
      </c>
      <c r="T83" s="10">
        <f t="shared" si="42"/>
        <v>1163.9085982097115</v>
      </c>
      <c r="U83" s="10">
        <f t="shared" si="42"/>
        <v>1163.9188882990875</v>
      </c>
      <c r="V83" s="10">
        <f t="shared" si="42"/>
        <v>1196.3843347949407</v>
      </c>
      <c r="W83" s="10">
        <f t="shared" si="42"/>
        <v>1194.4815511512345</v>
      </c>
      <c r="X83" s="10">
        <f t="shared" si="42"/>
        <v>1155.2728805873783</v>
      </c>
      <c r="Y83" s="10">
        <f t="shared" si="42"/>
        <v>1130.1050060099049</v>
      </c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ht="22" thickTop="1" thickBot="1">
      <c r="A84" s="1" t="s">
        <v>9</v>
      </c>
      <c r="B84" s="10">
        <f t="shared" ref="B84:F84" si="43">B$87*B12</f>
        <v>835.17819526515962</v>
      </c>
      <c r="C84" s="10">
        <f t="shared" si="43"/>
        <v>910.0799852911623</v>
      </c>
      <c r="D84" s="10">
        <f t="shared" si="43"/>
        <v>948.83023373600849</v>
      </c>
      <c r="E84" s="10">
        <f t="shared" si="43"/>
        <v>939.21914548844757</v>
      </c>
      <c r="F84" s="10">
        <f t="shared" si="43"/>
        <v>932.76111099397008</v>
      </c>
      <c r="G84" s="10">
        <f t="shared" si="25"/>
        <v>889.65501280657384</v>
      </c>
      <c r="H84" s="10">
        <f t="shared" ref="H84:Y84" si="44">H$87*H12</f>
        <v>938.55238558423309</v>
      </c>
      <c r="I84" s="10">
        <f t="shared" si="44"/>
        <v>979.434746105312</v>
      </c>
      <c r="J84" s="10">
        <f t="shared" si="44"/>
        <v>1048.8384467222011</v>
      </c>
      <c r="K84" s="10">
        <f t="shared" si="44"/>
        <v>1042.1922620086641</v>
      </c>
      <c r="L84" s="10">
        <f t="shared" si="44"/>
        <v>1109.3779882462961</v>
      </c>
      <c r="M84" s="10">
        <f t="shared" si="44"/>
        <v>1189.3677350452203</v>
      </c>
      <c r="N84" s="10">
        <f t="shared" si="44"/>
        <v>1252.1395137753088</v>
      </c>
      <c r="O84" s="10">
        <f t="shared" si="44"/>
        <v>1195.2516009395147</v>
      </c>
      <c r="P84" s="10">
        <f t="shared" si="44"/>
        <v>1277.3442901818305</v>
      </c>
      <c r="Q84" s="10">
        <f t="shared" si="44"/>
        <v>1299.4072679288515</v>
      </c>
      <c r="R84" s="10">
        <f t="shared" si="44"/>
        <v>1339.3889385859184</v>
      </c>
      <c r="S84" s="10">
        <f t="shared" si="44"/>
        <v>1323.2458150340033</v>
      </c>
      <c r="T84" s="10">
        <f t="shared" si="44"/>
        <v>1374.1803356762991</v>
      </c>
      <c r="U84" s="10">
        <f t="shared" si="44"/>
        <v>1350.2586770666087</v>
      </c>
      <c r="V84" s="10">
        <f t="shared" si="44"/>
        <v>1359.5412750491939</v>
      </c>
      <c r="W84" s="10">
        <f t="shared" si="44"/>
        <v>1357.3789992437767</v>
      </c>
      <c r="X84" s="10">
        <f t="shared" si="44"/>
        <v>1312.823245360134</v>
      </c>
      <c r="Y84" s="10">
        <f t="shared" si="44"/>
        <v>1284.2231013276555</v>
      </c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ht="22" thickTop="1" thickBot="1">
      <c r="A85" s="1" t="s">
        <v>10</v>
      </c>
      <c r="B85" s="10">
        <f t="shared" ref="B85:F85" si="45">B$87*B13</f>
        <v>1024.6177805054119</v>
      </c>
      <c r="C85" s="10">
        <f t="shared" si="45"/>
        <v>1121.4895699393851</v>
      </c>
      <c r="D85" s="10">
        <f t="shared" si="45"/>
        <v>1174.6147944767781</v>
      </c>
      <c r="E85" s="10">
        <f t="shared" si="45"/>
        <v>1168.2203591080056</v>
      </c>
      <c r="F85" s="10">
        <f t="shared" si="45"/>
        <v>1165.8423184329388</v>
      </c>
      <c r="G85" s="10">
        <f t="shared" si="25"/>
        <v>1117.5425742886443</v>
      </c>
      <c r="H85" s="10">
        <f t="shared" ref="H85:Y85" si="46">H$87*H13</f>
        <v>1185.0485739203236</v>
      </c>
      <c r="I85" s="10">
        <f t="shared" si="46"/>
        <v>1243.2281673395821</v>
      </c>
      <c r="J85" s="10">
        <f t="shared" si="46"/>
        <v>1338.5800235224826</v>
      </c>
      <c r="K85" s="10">
        <f t="shared" si="46"/>
        <v>1337.5399305653377</v>
      </c>
      <c r="L85" s="10">
        <f t="shared" si="46"/>
        <v>1431.9386894417485</v>
      </c>
      <c r="M85" s="10">
        <f t="shared" si="46"/>
        <v>1544.2228291024637</v>
      </c>
      <c r="N85" s="10">
        <f t="shared" si="46"/>
        <v>1635.5318873237743</v>
      </c>
      <c r="O85" s="10">
        <f t="shared" si="46"/>
        <v>1570.8799357048074</v>
      </c>
      <c r="P85" s="10">
        <f t="shared" si="46"/>
        <v>1689.4156487009832</v>
      </c>
      <c r="Q85" s="10">
        <f t="shared" si="46"/>
        <v>1729.7800787721424</v>
      </c>
      <c r="R85" s="10">
        <f t="shared" si="46"/>
        <v>1794.936997779954</v>
      </c>
      <c r="S85" s="10">
        <f t="shared" si="46"/>
        <v>1785.5491128685376</v>
      </c>
      <c r="T85" s="10">
        <f t="shared" si="46"/>
        <v>1867.5567668271331</v>
      </c>
      <c r="U85" s="10">
        <f t="shared" si="46"/>
        <v>1848.7688502587077</v>
      </c>
      <c r="V85" s="10">
        <f t="shared" si="46"/>
        <v>1876.1549723195376</v>
      </c>
      <c r="W85" s="10">
        <f t="shared" si="46"/>
        <v>1873.1710507731229</v>
      </c>
      <c r="X85" s="10">
        <f t="shared" si="46"/>
        <v>1811.6845032674453</v>
      </c>
      <c r="Y85" s="10">
        <f t="shared" si="46"/>
        <v>1772.2165566737328</v>
      </c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ht="22" thickTop="1" thickBot="1">
      <c r="A86" s="1" t="s">
        <v>11</v>
      </c>
      <c r="B86" s="10">
        <f t="shared" ref="B86:F86" si="47">B$87*B14</f>
        <v>1215.9522010924618</v>
      </c>
      <c r="C86" s="10">
        <f t="shared" si="47"/>
        <v>1335.5784957582416</v>
      </c>
      <c r="D86" s="10">
        <f t="shared" si="47"/>
        <v>1403.9174407701303</v>
      </c>
      <c r="E86" s="10">
        <f t="shared" si="47"/>
        <v>1401.5176649422406</v>
      </c>
      <c r="F86" s="10">
        <f t="shared" si="47"/>
        <v>1404.1080902946273</v>
      </c>
      <c r="G86" s="10">
        <f t="shared" si="25"/>
        <v>1351.3701271653622</v>
      </c>
      <c r="H86" s="10">
        <f t="shared" ref="H86:Y86" si="48">H$87*H14</f>
        <v>1439.0029358358759</v>
      </c>
      <c r="I86" s="10">
        <f t="shared" si="48"/>
        <v>1516.2132731527354</v>
      </c>
      <c r="J86" s="10">
        <f t="shared" si="48"/>
        <v>1639.8671814446354</v>
      </c>
      <c r="K86" s="10">
        <f t="shared" si="48"/>
        <v>1646.2601623612634</v>
      </c>
      <c r="L86" s="10">
        <f t="shared" si="48"/>
        <v>1770.9913620744062</v>
      </c>
      <c r="M86" s="10">
        <f t="shared" si="48"/>
        <v>1919.4382544416715</v>
      </c>
      <c r="N86" s="10">
        <f t="shared" si="48"/>
        <v>2043.4504016854526</v>
      </c>
      <c r="O86" s="10">
        <f t="shared" si="48"/>
        <v>1973.1130507110186</v>
      </c>
      <c r="P86" s="10">
        <f t="shared" si="48"/>
        <v>2133.5514953509251</v>
      </c>
      <c r="Q86" s="10">
        <f t="shared" si="48"/>
        <v>2196.6213099291003</v>
      </c>
      <c r="R86" s="10">
        <f t="shared" si="48"/>
        <v>2292.0907835556786</v>
      </c>
      <c r="S86" s="10">
        <f t="shared" si="48"/>
        <v>2292.8024149504586</v>
      </c>
      <c r="T86" s="10">
        <f t="shared" si="48"/>
        <v>2411.2313427432473</v>
      </c>
      <c r="U86" s="10">
        <f t="shared" si="48"/>
        <v>2399.5423422011336</v>
      </c>
      <c r="V86" s="10">
        <f t="shared" si="48"/>
        <v>2447.0544226050515</v>
      </c>
      <c r="W86" s="10">
        <f t="shared" si="48"/>
        <v>2443.1625168059086</v>
      </c>
      <c r="X86" s="10">
        <f t="shared" si="48"/>
        <v>2362.9660883528445</v>
      </c>
      <c r="Y86" s="10">
        <f t="shared" si="48"/>
        <v>2311.4883508054609</v>
      </c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ht="22" thickTop="1" thickBot="1">
      <c r="A87" s="1" t="s">
        <v>12</v>
      </c>
      <c r="B87" s="10">
        <f t="shared" ref="B87:F87" si="49">AB4/B68*1000000</f>
        <v>1409.2909605448647</v>
      </c>
      <c r="C87" s="10">
        <f t="shared" si="49"/>
        <v>1551.9953512680363</v>
      </c>
      <c r="D87" s="10">
        <f t="shared" si="49"/>
        <v>1635.7723051638891</v>
      </c>
      <c r="E87" s="10">
        <f t="shared" si="49"/>
        <v>1637.4455245689151</v>
      </c>
      <c r="F87" s="10">
        <f t="shared" si="49"/>
        <v>1645.0783844500077</v>
      </c>
      <c r="G87" s="10">
        <f>AG4/G68*1000000</f>
        <v>1587.8661210335363</v>
      </c>
      <c r="H87" s="10">
        <f t="shared" ref="H87:X87" si="50">AH4/H68*1000000</f>
        <v>1695.8857588962505</v>
      </c>
      <c r="I87" s="10">
        <f t="shared" si="50"/>
        <v>1792.4200382877289</v>
      </c>
      <c r="J87" s="10">
        <f t="shared" si="50"/>
        <v>1944.8717410043353</v>
      </c>
      <c r="K87" s="10">
        <f t="shared" si="50"/>
        <v>1959.0819306481146</v>
      </c>
      <c r="L87" s="10">
        <f t="shared" si="50"/>
        <v>2115.0687068708353</v>
      </c>
      <c r="M87" s="10">
        <f t="shared" si="50"/>
        <v>2301.0908861108892</v>
      </c>
      <c r="N87" s="10">
        <f t="shared" si="50"/>
        <v>2459.7539395896683</v>
      </c>
      <c r="O87" s="10">
        <f t="shared" si="50"/>
        <v>2385.5365424943493</v>
      </c>
      <c r="P87" s="10">
        <f t="shared" si="50"/>
        <v>2591.8439672143681</v>
      </c>
      <c r="Q87" s="10">
        <f t="shared" si="50"/>
        <v>2682.4339947598228</v>
      </c>
      <c r="R87" s="10">
        <f t="shared" si="50"/>
        <v>2815.1889892191316</v>
      </c>
      <c r="S87" s="10">
        <f t="shared" si="50"/>
        <v>2834.1452299639054</v>
      </c>
      <c r="T87" s="10">
        <f t="shared" si="50"/>
        <v>3001.9539508325352</v>
      </c>
      <c r="U87" s="10">
        <f t="shared" si="50"/>
        <v>3011.5821514997315</v>
      </c>
      <c r="V87" s="10">
        <f t="shared" si="50"/>
        <v>3099.3825024133203</v>
      </c>
      <c r="W87" s="10">
        <f t="shared" si="50"/>
        <v>3094.4531045938543</v>
      </c>
      <c r="X87" s="10">
        <f t="shared" si="50"/>
        <v>2992.8781642053768</v>
      </c>
      <c r="Y87" s="10">
        <f>AY4/Y68*1000000</f>
        <v>2927.6776531156661</v>
      </c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ht="22" thickTop="1" thickBot="1">
      <c r="A88" s="1" t="s">
        <v>13</v>
      </c>
      <c r="B88" s="10">
        <f t="shared" ref="B88:F88" si="51">B$87*B16</f>
        <v>1610.0861049667885</v>
      </c>
      <c r="C88" s="10">
        <f t="shared" si="51"/>
        <v>1777.3616222870673</v>
      </c>
      <c r="D88" s="10">
        <f t="shared" si="51"/>
        <v>1877.7556943531233</v>
      </c>
      <c r="E88" s="10">
        <f t="shared" si="51"/>
        <v>1884.0981903779345</v>
      </c>
      <c r="F88" s="10">
        <f t="shared" si="51"/>
        <v>1897.2661491250817</v>
      </c>
      <c r="G88" s="10">
        <f t="shared" si="25"/>
        <v>1835.4360936269966</v>
      </c>
      <c r="H88" s="10">
        <f t="shared" ref="H88:Y88" si="52">H$87*H16</f>
        <v>1964.616127718291</v>
      </c>
      <c r="I88" s="10">
        <f t="shared" si="52"/>
        <v>2080.8504611017911</v>
      </c>
      <c r="J88" s="10">
        <f t="shared" si="52"/>
        <v>2262.3892277134632</v>
      </c>
      <c r="K88" s="10">
        <f t="shared" si="52"/>
        <v>2283.227977365993</v>
      </c>
      <c r="L88" s="10">
        <f t="shared" si="52"/>
        <v>2469.3050437344991</v>
      </c>
      <c r="M88" s="10">
        <f t="shared" si="52"/>
        <v>2690.6511549162033</v>
      </c>
      <c r="N88" s="10">
        <f t="shared" si="52"/>
        <v>2880.003305526277</v>
      </c>
      <c r="O88" s="10">
        <f t="shared" si="52"/>
        <v>2796.0942323314857</v>
      </c>
      <c r="P88" s="10">
        <f t="shared" si="52"/>
        <v>3040.2240254647736</v>
      </c>
      <c r="Q88" s="10">
        <f t="shared" si="52"/>
        <v>3147.7516339354083</v>
      </c>
      <c r="R88" s="10">
        <f t="shared" si="52"/>
        <v>3303.4766587784584</v>
      </c>
      <c r="S88" s="10">
        <f t="shared" si="52"/>
        <v>3324.0382448085757</v>
      </c>
      <c r="T88" s="10">
        <f t="shared" si="52"/>
        <v>3517.0817421374772</v>
      </c>
      <c r="U88" s="10">
        <f t="shared" si="52"/>
        <v>3522.2796618701386</v>
      </c>
      <c r="V88" s="10">
        <f t="shared" si="52"/>
        <v>3615.9961996836637</v>
      </c>
      <c r="W88" s="10">
        <f t="shared" si="52"/>
        <v>3610.2451561232001</v>
      </c>
      <c r="X88" s="10">
        <f t="shared" si="52"/>
        <v>3491.7394221126879</v>
      </c>
      <c r="Y88" s="10">
        <f t="shared" si="52"/>
        <v>3415.6711084617427</v>
      </c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22" thickTop="1" thickBot="1">
      <c r="A89" s="1" t="s">
        <v>14</v>
      </c>
      <c r="B89" s="10">
        <f t="shared" ref="B89:F89" si="53">B$87*B17</f>
        <v>1813.7429279327853</v>
      </c>
      <c r="C89" s="10">
        <f t="shared" si="53"/>
        <v>2008.0675854355181</v>
      </c>
      <c r="D89" s="10">
        <f t="shared" si="53"/>
        <v>2127.9759148813073</v>
      </c>
      <c r="E89" s="10">
        <f t="shared" si="53"/>
        <v>2141.9494903131936</v>
      </c>
      <c r="F89" s="10">
        <f t="shared" si="53"/>
        <v>2164.0593376971428</v>
      </c>
      <c r="G89" s="10">
        <f t="shared" si="25"/>
        <v>2100.7632372856156</v>
      </c>
      <c r="H89" s="10">
        <f t="shared" ref="H89:Y89" si="54">H$87*H17</f>
        <v>2256.7281266936466</v>
      </c>
      <c r="I89" s="10">
        <f t="shared" si="54"/>
        <v>2399.2660898712284</v>
      </c>
      <c r="J89" s="10">
        <f t="shared" si="54"/>
        <v>2618.9023379578121</v>
      </c>
      <c r="K89" s="10">
        <f t="shared" si="54"/>
        <v>2653.999608042961</v>
      </c>
      <c r="L89" s="10">
        <f t="shared" si="54"/>
        <v>2882.826524779703</v>
      </c>
      <c r="M89" s="10">
        <f t="shared" si="54"/>
        <v>3155.6885354362289</v>
      </c>
      <c r="N89" s="10">
        <f t="shared" si="54"/>
        <v>3394.1616044477619</v>
      </c>
      <c r="O89" s="10">
        <f t="shared" si="54"/>
        <v>3312.1799741473092</v>
      </c>
      <c r="P89" s="10">
        <f t="shared" si="54"/>
        <v>3620.9383232060291</v>
      </c>
      <c r="Q89" s="10">
        <f t="shared" si="54"/>
        <v>3770.6170340502458</v>
      </c>
      <c r="R89" s="10">
        <f t="shared" si="54"/>
        <v>3981.4028613402334</v>
      </c>
      <c r="S89" s="10">
        <f t="shared" si="54"/>
        <v>4032.3221187363552</v>
      </c>
      <c r="T89" s="10">
        <f t="shared" si="54"/>
        <v>4296.1945187453612</v>
      </c>
      <c r="U89" s="10">
        <f t="shared" si="54"/>
        <v>4334.5484377593984</v>
      </c>
      <c r="V89" s="10">
        <f t="shared" si="54"/>
        <v>4485.3174509482424</v>
      </c>
      <c r="W89" s="10">
        <f t="shared" si="54"/>
        <v>4478.1837996337945</v>
      </c>
      <c r="X89" s="10">
        <f t="shared" si="54"/>
        <v>4331.1881150583295</v>
      </c>
      <c r="Y89" s="10">
        <f t="shared" si="54"/>
        <v>4236.832226434155</v>
      </c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22" thickTop="1" thickBot="1">
      <c r="A90" s="1" t="s">
        <v>15</v>
      </c>
      <c r="B90" s="10">
        <f t="shared" ref="B90:F90" si="55">B$87*B18</f>
        <v>2005.4504639538857</v>
      </c>
      <c r="C90" s="10">
        <f t="shared" si="55"/>
        <v>2224.3625728264155</v>
      </c>
      <c r="D90" s="10">
        <f t="shared" si="55"/>
        <v>2361.4739786442578</v>
      </c>
      <c r="E90" s="10">
        <f t="shared" si="55"/>
        <v>2381.2860857937194</v>
      </c>
      <c r="F90" s="10">
        <f t="shared" si="55"/>
        <v>2410.1967524242887</v>
      </c>
      <c r="G90" s="10">
        <f t="shared" si="25"/>
        <v>2343.8767636296584</v>
      </c>
      <c r="H90" s="10">
        <f t="shared" ref="H90:Y90" si="56">H$87*H18</f>
        <v>2522.3345843163647</v>
      </c>
      <c r="I90" s="10">
        <f t="shared" si="56"/>
        <v>2686.3157222880241</v>
      </c>
      <c r="J90" s="10">
        <f t="shared" si="56"/>
        <v>2937.2457787086432</v>
      </c>
      <c r="K90" s="10">
        <f t="shared" si="56"/>
        <v>2981.5968658075453</v>
      </c>
      <c r="L90" s="10">
        <f t="shared" si="56"/>
        <v>3243.9620857742875</v>
      </c>
      <c r="M90" s="10">
        <f t="shared" si="56"/>
        <v>3556.6394636711366</v>
      </c>
      <c r="N90" s="10">
        <f t="shared" si="56"/>
        <v>3831.2708268520237</v>
      </c>
      <c r="O90" s="10">
        <f t="shared" si="56"/>
        <v>3744.2231690426515</v>
      </c>
      <c r="P90" s="10">
        <f t="shared" si="56"/>
        <v>4098.978288476922</v>
      </c>
      <c r="Q90" s="10">
        <f t="shared" si="56"/>
        <v>4274.0434662581665</v>
      </c>
      <c r="R90" s="10">
        <f t="shared" si="56"/>
        <v>4518.5153937145988</v>
      </c>
      <c r="S90" s="10">
        <f t="shared" si="56"/>
        <v>4581.4669364949941</v>
      </c>
      <c r="T90" s="10">
        <f t="shared" si="56"/>
        <v>4886.2381077420087</v>
      </c>
      <c r="U90" s="10">
        <f t="shared" si="56"/>
        <v>4934.2626169672458</v>
      </c>
      <c r="V90" s="10">
        <f t="shared" si="56"/>
        <v>5109.7534512270686</v>
      </c>
      <c r="W90" s="10">
        <f t="shared" si="56"/>
        <v>5101.6266687144634</v>
      </c>
      <c r="X90" s="10">
        <f t="shared" si="56"/>
        <v>4934.1665692255901</v>
      </c>
      <c r="Y90" s="10">
        <f t="shared" si="56"/>
        <v>4826.6746619495425</v>
      </c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1:51" ht="22" thickTop="1" thickBot="1">
      <c r="A91" s="1" t="s">
        <v>16</v>
      </c>
      <c r="B91" s="10">
        <f t="shared" ref="B91:F91" si="57">B$87*B19</f>
        <v>2185.9266235897562</v>
      </c>
      <c r="C91" s="10">
        <f t="shared" si="57"/>
        <v>2431.0987216432741</v>
      </c>
      <c r="D91" s="10">
        <f t="shared" si="57"/>
        <v>2588.1655909147871</v>
      </c>
      <c r="E91" s="10">
        <f t="shared" si="57"/>
        <v>2617.4128333091148</v>
      </c>
      <c r="F91" s="10">
        <f t="shared" si="57"/>
        <v>2657.089734013512</v>
      </c>
      <c r="G91" s="10">
        <f t="shared" ref="G91" si="58">G$87*G19</f>
        <v>2591.9366061802157</v>
      </c>
      <c r="H91" s="10">
        <f t="shared" ref="H91:Y91" si="59">H$87*H19</f>
        <v>2798.1599411305629</v>
      </c>
      <c r="I91" s="10">
        <f t="shared" si="59"/>
        <v>2989.8755758524189</v>
      </c>
      <c r="J91" s="10">
        <f t="shared" si="59"/>
        <v>3280.2749305088983</v>
      </c>
      <c r="K91" s="10">
        <f t="shared" si="59"/>
        <v>3341.5057459263871</v>
      </c>
      <c r="L91" s="10">
        <f t="shared" si="59"/>
        <v>3648.7463161797814</v>
      </c>
      <c r="M91" s="10">
        <f t="shared" si="59"/>
        <v>4015.4623098908173</v>
      </c>
      <c r="N91" s="10">
        <f t="shared" si="59"/>
        <v>4342.3175741680034</v>
      </c>
      <c r="O91" s="10">
        <f t="shared" si="59"/>
        <v>4260.6982729829342</v>
      </c>
      <c r="P91" s="10">
        <f t="shared" si="59"/>
        <v>4683.7585049025902</v>
      </c>
      <c r="Q91" s="10">
        <f t="shared" si="59"/>
        <v>4904.778812523984</v>
      </c>
      <c r="R91" s="10">
        <f t="shared" si="59"/>
        <v>5208.3728709150346</v>
      </c>
      <c r="S91" s="10">
        <f t="shared" si="59"/>
        <v>5305.2197227464449</v>
      </c>
      <c r="T91" s="10">
        <f t="shared" si="59"/>
        <v>5685.063279953727</v>
      </c>
      <c r="U91" s="10">
        <f t="shared" si="59"/>
        <v>5769.2172914845905</v>
      </c>
      <c r="V91" s="10">
        <f t="shared" si="59"/>
        <v>6004.869013559889</v>
      </c>
      <c r="W91" s="10">
        <f t="shared" si="59"/>
        <v>5995.3185988567757</v>
      </c>
      <c r="X91" s="10">
        <f t="shared" si="59"/>
        <v>5798.5232011870685</v>
      </c>
      <c r="Y91" s="10">
        <f t="shared" si="59"/>
        <v>5672.2010939911943</v>
      </c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1:51" s="14" customFormat="1" ht="15" thickTop="1"/>
    <row r="93" spans="1:51" s="14" customFormat="1"/>
    <row r="94" spans="1:51" s="14" customFormat="1"/>
    <row r="95" spans="1:51" s="14" customFormat="1"/>
    <row r="96" spans="1:51" s="14" customFormat="1"/>
    <row r="97" s="14" customFormat="1"/>
    <row r="98" s="14" customFormat="1"/>
    <row r="99" s="14" customFormat="1"/>
    <row r="100" s="14" customFormat="1"/>
    <row r="101" s="14" customFormat="1"/>
    <row r="102" s="14" customFormat="1"/>
    <row r="103" s="14" customFormat="1"/>
    <row r="104" s="14" customFormat="1"/>
    <row r="105" s="14" customFormat="1"/>
    <row r="106" s="14" customFormat="1"/>
    <row r="107" s="14" customFormat="1"/>
    <row r="108" s="14" customFormat="1"/>
    <row r="109" s="14" customFormat="1"/>
    <row r="110" s="14" customFormat="1"/>
    <row r="111" s="14" customFormat="1"/>
    <row r="112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  <row r="144" s="14" customFormat="1"/>
    <row r="145" s="14" customFormat="1"/>
    <row r="146" s="14" customFormat="1"/>
    <row r="147" s="14" customFormat="1"/>
    <row r="148" s="14" customFormat="1"/>
    <row r="149" s="14" customFormat="1"/>
    <row r="150" s="14" customFormat="1"/>
    <row r="151" s="14" customFormat="1"/>
    <row r="152" s="14" customFormat="1"/>
    <row r="153" s="14" customFormat="1"/>
    <row r="154" s="14" customFormat="1"/>
    <row r="155" s="14" customFormat="1"/>
    <row r="156" s="14" customFormat="1"/>
    <row r="157" s="14" customFormat="1"/>
    <row r="158" s="14" customFormat="1"/>
    <row r="159" s="14" customFormat="1"/>
    <row r="160" s="14" customFormat="1"/>
    <row r="161" s="14" customFormat="1"/>
    <row r="162" s="14" customFormat="1"/>
    <row r="163" s="14" customFormat="1"/>
    <row r="164" s="14" customFormat="1"/>
    <row r="165" s="14" customFormat="1"/>
    <row r="166" s="14" customFormat="1"/>
    <row r="167" s="14" customFormat="1"/>
    <row r="168" s="14" customFormat="1"/>
    <row r="169" s="14" customFormat="1"/>
    <row r="170" s="14" customFormat="1"/>
    <row r="171" s="14" customFormat="1"/>
    <row r="172" s="14" customFormat="1"/>
    <row r="173" s="14" customFormat="1"/>
    <row r="174" s="14" customFormat="1"/>
    <row r="175" s="14" customFormat="1"/>
    <row r="176" s="14" customFormat="1"/>
    <row r="177" s="14" customFormat="1"/>
    <row r="178" s="14" customFormat="1"/>
    <row r="179" s="14" customFormat="1"/>
    <row r="180" s="14" customFormat="1"/>
    <row r="181" s="14" customFormat="1"/>
    <row r="182" s="14" customFormat="1"/>
    <row r="183" s="14" customFormat="1"/>
    <row r="184" s="14" customFormat="1"/>
    <row r="185" s="14" customFormat="1"/>
    <row r="186" s="1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ignoredErrors>
    <ignoredError sqref="B87:Y8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CE174"/>
  <sheetViews>
    <sheetView topLeftCell="O1" workbookViewId="0">
      <selection activeCell="AB2" sqref="AB2:AY22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52" max="83" width="10.83203125" style="14"/>
  </cols>
  <sheetData>
    <row r="1" spans="1:51" ht="20" customHeight="1" thickTop="1" thickBot="1">
      <c r="A1" s="21" t="str">
        <f>CALIBRAZIONELOMBARDIA!A1</f>
        <v>profilo</v>
      </c>
      <c r="B1" s="1">
        <f>CALIBRAZIONELOMBARDIA!B1</f>
        <v>1990</v>
      </c>
      <c r="C1" s="1">
        <f>CALIBRAZIONELOMBARDIA!C1</f>
        <v>1991</v>
      </c>
      <c r="D1" s="1">
        <f>CALIBRAZIONELOMBARDIA!D1</f>
        <v>1992</v>
      </c>
      <c r="E1" s="1">
        <f>CALIBRAZIONELOMBARDIA!E1</f>
        <v>1993</v>
      </c>
      <c r="F1" s="1">
        <f>CALIBRAZIONELOMBARDIA!F1</f>
        <v>1994</v>
      </c>
      <c r="G1" s="1">
        <f>CALIBRAZIONELOMBARDIA!G1</f>
        <v>1995</v>
      </c>
      <c r="H1" s="1">
        <f>CALIBRAZIONELOMBARDIA!H1</f>
        <v>1996</v>
      </c>
      <c r="I1" s="1">
        <f>CALIBRAZIONELOMBARDIA!I1</f>
        <v>1997</v>
      </c>
      <c r="J1" s="1">
        <f>CALIBRAZIONELOMBARDIA!J1</f>
        <v>1998</v>
      </c>
      <c r="K1" s="1">
        <f>CALIBRAZIONELOMBARDIA!K1</f>
        <v>1999</v>
      </c>
      <c r="L1" s="1">
        <f>CALIBRAZIONELOMBARDIA!L1</f>
        <v>2000</v>
      </c>
      <c r="M1" s="1">
        <f>CALIBRAZIONELOMBARDIA!M1</f>
        <v>2001</v>
      </c>
      <c r="N1" s="1">
        <f>CALIBRAZIONELOMBARDIA!N1</f>
        <v>2002</v>
      </c>
      <c r="O1" s="1">
        <f>CALIBRAZIONELOMBARDIA!O1</f>
        <v>2003</v>
      </c>
      <c r="P1" s="1">
        <f>CALIBRAZIONELOMBARDIA!P1</f>
        <v>2004</v>
      </c>
      <c r="Q1" s="1">
        <f>CALIBRAZIONELOMBARDIA!Q1</f>
        <v>2005</v>
      </c>
      <c r="R1" s="1">
        <f>CALIBRAZIONELOMBARDIA!R1</f>
        <v>2006</v>
      </c>
      <c r="S1" s="1">
        <f>CALIBRAZIONELOMBARDIA!S1</f>
        <v>2007</v>
      </c>
      <c r="T1" s="1">
        <f>CALIBRAZIONELOMBARDIA!T1</f>
        <v>2008</v>
      </c>
      <c r="U1" s="1">
        <f>CALIBRAZIONELOMBARDIA!U1</f>
        <v>2009</v>
      </c>
      <c r="V1" s="1">
        <f>CALIBRAZIONELOMBARDIA!V1</f>
        <v>2010</v>
      </c>
      <c r="W1" s="1">
        <f>CALIBRAZIONELOMBARDIA!W1</f>
        <v>2011</v>
      </c>
      <c r="X1" s="1">
        <f>CALIBRAZIONELOMBARDIA!X1</f>
        <v>2012</v>
      </c>
      <c r="Y1" s="1">
        <f>CALIBRAZIONELOMBARDIA!Y1</f>
        <v>2013</v>
      </c>
      <c r="AA1" s="6" t="str">
        <f>CALIBRAZIONELOMBARDIA!AA1</f>
        <v>Euro/mln</v>
      </c>
      <c r="AB1" s="1">
        <f>CALIBRAZIONELOMBARDIA!AB1</f>
        <v>1990</v>
      </c>
      <c r="AC1" s="1">
        <f>CALIBRAZIONELOMBARDIA!AC1</f>
        <v>1991</v>
      </c>
      <c r="AD1" s="1">
        <f>CALIBRAZIONELOMBARDIA!AD1</f>
        <v>1992</v>
      </c>
      <c r="AE1" s="1">
        <f>CALIBRAZIONELOMBARDIA!AE1</f>
        <v>1993</v>
      </c>
      <c r="AF1" s="1">
        <f>CALIBRAZIONELOMBARDIA!AF1</f>
        <v>1994</v>
      </c>
      <c r="AG1" s="1">
        <f>CALIBRAZIONELOMBARDIA!AG1</f>
        <v>1995</v>
      </c>
      <c r="AH1" s="1">
        <f>CALIBRAZIONELOMBARDIA!AH1</f>
        <v>1996</v>
      </c>
      <c r="AI1" s="1">
        <f>CALIBRAZIONELOMBARDIA!AI1</f>
        <v>1997</v>
      </c>
      <c r="AJ1" s="1">
        <f>CALIBRAZIONELOMBARDIA!AJ1</f>
        <v>1998</v>
      </c>
      <c r="AK1" s="1">
        <f>CALIBRAZIONELOMBARDIA!AK1</f>
        <v>1999</v>
      </c>
      <c r="AL1" s="1">
        <f>CALIBRAZIONELOMBARDIA!AL1</f>
        <v>2000</v>
      </c>
      <c r="AM1" s="1">
        <f>CALIBRAZIONELOMBARDIA!AM1</f>
        <v>2001</v>
      </c>
      <c r="AN1" s="1">
        <f>CALIBRAZIONELOMBARDIA!AN1</f>
        <v>2002</v>
      </c>
      <c r="AO1" s="1">
        <f>CALIBRAZIONELOMBARDIA!AO1</f>
        <v>2003</v>
      </c>
      <c r="AP1" s="1">
        <f>CALIBRAZIONELOMBARDIA!AP1</f>
        <v>2004</v>
      </c>
      <c r="AQ1" s="1">
        <f>CALIBRAZIONELOMBARDIA!AQ1</f>
        <v>2005</v>
      </c>
      <c r="AR1" s="1">
        <f>CALIBRAZIONELOMBARDIA!AR1</f>
        <v>2006</v>
      </c>
      <c r="AS1" s="1">
        <f>CALIBRAZIONELOMBARDIA!AS1</f>
        <v>2007</v>
      </c>
      <c r="AT1" s="1">
        <f>CALIBRAZIONELOMBARDIA!AT1</f>
        <v>2008</v>
      </c>
      <c r="AU1" s="1">
        <f>CALIBRAZIONELOMBARDIA!AU1</f>
        <v>2009</v>
      </c>
      <c r="AV1" s="1">
        <f>CALIBRAZIONELOMBARDIA!AV1</f>
        <v>2010</v>
      </c>
      <c r="AW1" s="1">
        <f>CALIBRAZIONELOMBARDIA!AW1</f>
        <v>2011</v>
      </c>
      <c r="AX1" s="1">
        <f>CALIBRAZIONELOMBARDIA!AX1</f>
        <v>2012</v>
      </c>
      <c r="AY1" s="1">
        <f>CALIBRAZIONELOMBARDIA!AY1</f>
        <v>2013</v>
      </c>
    </row>
    <row r="2" spans="1:51" ht="20" customHeight="1" thickTop="1" thickBot="1">
      <c r="A2" s="1" t="str">
        <f>CALIBRAZIONELOMBARDIA!A2</f>
        <v>0 - 4</v>
      </c>
      <c r="B2" s="4">
        <f>CALIBRAZIONELOMBARDIA!B2</f>
        <v>0.32309197183557414</v>
      </c>
      <c r="C2" s="4">
        <f>CALIBRAZIONELOMBARDIA!C2</f>
        <v>0.32628975092883511</v>
      </c>
      <c r="D2" s="4">
        <f>CALIBRAZIONELOMBARDIA!D2</f>
        <v>0.32957970568702921</v>
      </c>
      <c r="E2" s="4">
        <f>CALIBRAZIONELOMBARDIA!E2</f>
        <v>0.3329634941390277</v>
      </c>
      <c r="F2" s="4">
        <f>CALIBRAZIONELOMBARDIA!F2</f>
        <v>0.3364425213526881</v>
      </c>
      <c r="G2" s="4">
        <f>CALIBRAZIONELOMBARDIA!G2</f>
        <v>0.34001787293183788</v>
      </c>
      <c r="H2" s="4">
        <f>CALIBRAZIONELOMBARDIA!H2</f>
        <v>0.34369023667009635</v>
      </c>
      <c r="I2" s="4">
        <f>CALIBRAZIONELOMBARDIA!I2</f>
        <v>0.34745981055964659</v>
      </c>
      <c r="J2" s="4">
        <f>CALIBRAZIONELOMBARDIA!J2</f>
        <v>0.35132619513918312</v>
      </c>
      <c r="K2" s="4">
        <f>CALIBRAZIONELOMBARDIA!K2</f>
        <v>0.35528826794676871</v>
      </c>
      <c r="L2" s="4">
        <f>CALIBRAZIONELOMBARDIA!L2</f>
        <v>0.35934403762958622</v>
      </c>
      <c r="M2" s="4">
        <f>CALIBRAZIONELOMBARDIA!M2</f>
        <v>0.36349047506746507</v>
      </c>
      <c r="N2" s="4">
        <f>CALIBRAZIONELOMBARDIA!N2</f>
        <v>0.36772331871050229</v>
      </c>
      <c r="O2" s="4">
        <f>CALIBRAZIONELOMBARDIA!O2</f>
        <v>0.37203685124086933</v>
      </c>
      <c r="P2" s="4">
        <f>CALIBRAZIONELOMBARDIA!P2</f>
        <v>0.3764236446828011</v>
      </c>
      <c r="Q2" s="4">
        <f>CALIBRAZIONELOMBARDIA!Q2</f>
        <v>0.3808742712532075</v>
      </c>
      <c r="R2" s="4">
        <f>CALIBRAZIONELOMBARDIA!R2</f>
        <v>0.38537697763408374</v>
      </c>
      <c r="S2" s="4">
        <f>CALIBRAZIONELOMBARDIA!S2</f>
        <v>0.38991732104087501</v>
      </c>
      <c r="T2" s="4">
        <f>CALIBRAZIONELOMBARDIA!T2</f>
        <v>0.39447776656277905</v>
      </c>
      <c r="U2" s="4">
        <f>CALIBRAZIONELOMBARDIA!U2</f>
        <v>0.39903724688841369</v>
      </c>
      <c r="V2" s="4">
        <f>CALIBRAZIONELOMBARDIA!V2</f>
        <v>0.40357068785170491</v>
      </c>
      <c r="W2" s="4">
        <f>CALIBRAZIONELOMBARDIA!W2</f>
        <v>0.40357068785170491</v>
      </c>
      <c r="X2" s="4">
        <f>CALIBRAZIONELOMBARDIA!X2</f>
        <v>0.40357068785170491</v>
      </c>
      <c r="Y2" s="4">
        <f>CALIBRAZIONELOMBARDIA!Y2</f>
        <v>0.40357068785170491</v>
      </c>
      <c r="AA2" s="7" t="str">
        <f>CALIBRAZIONELOMBARDIA!AA2</f>
        <v>Piemonte</v>
      </c>
      <c r="AB2" s="8">
        <v>3015.5918337835114</v>
      </c>
      <c r="AC2" s="8">
        <v>3496.929663734913</v>
      </c>
      <c r="AD2" s="8">
        <v>3545.9930691484142</v>
      </c>
      <c r="AE2" s="8">
        <v>3562.5196899192779</v>
      </c>
      <c r="AF2" s="8">
        <v>3542.8943277538774</v>
      </c>
      <c r="AG2" s="8">
        <v>3434.288689</v>
      </c>
      <c r="AH2" s="8">
        <v>3808.2695199999998</v>
      </c>
      <c r="AI2" s="8">
        <v>4334.6169570000002</v>
      </c>
      <c r="AJ2" s="8">
        <v>4321.9083549999996</v>
      </c>
      <c r="AK2" s="8">
        <v>4679.2024009999996</v>
      </c>
      <c r="AL2" s="8">
        <v>5233.012221</v>
      </c>
      <c r="AM2" s="8">
        <v>5445.4087360000003</v>
      </c>
      <c r="AN2" s="8">
        <v>5776.2909529999997</v>
      </c>
      <c r="AO2" s="8">
        <v>6094.2142210000002</v>
      </c>
      <c r="AP2" s="8">
        <v>6827.3480179999997</v>
      </c>
      <c r="AQ2" s="8">
        <v>7171.5218590000004</v>
      </c>
      <c r="AR2" s="8">
        <v>7595.1097840000002</v>
      </c>
      <c r="AS2" s="8">
        <v>7537</v>
      </c>
      <c r="AT2" s="8">
        <v>8124</v>
      </c>
      <c r="AU2" s="8">
        <v>8336</v>
      </c>
      <c r="AV2" s="8">
        <v>8528</v>
      </c>
      <c r="AW2" s="8">
        <v>8400</v>
      </c>
      <c r="AX2" s="8">
        <v>8308</v>
      </c>
      <c r="AY2" s="8">
        <v>8256.0121876904323</v>
      </c>
    </row>
    <row r="3" spans="1:51" ht="20" customHeight="1" thickTop="1" thickBot="1">
      <c r="A3" s="1" t="str">
        <f>CALIBRAZIONELOMBARDIA!A3</f>
        <v>5 - 9</v>
      </c>
      <c r="B3" s="4">
        <f>CALIBRAZIONELOMBARDIA!B3</f>
        <v>0.1966596301021982</v>
      </c>
      <c r="C3" s="4">
        <f>CALIBRAZIONELOMBARDIA!C3</f>
        <v>0.19860605436664663</v>
      </c>
      <c r="D3" s="4">
        <f>CALIBRAZIONELOMBARDIA!D3</f>
        <v>0.20060858411730439</v>
      </c>
      <c r="E3" s="4">
        <f>CALIBRAZIONELOMBARDIA!E3</f>
        <v>0.20266822856322944</v>
      </c>
      <c r="F3" s="4">
        <f>CALIBRAZIONELOMBARDIA!F3</f>
        <v>0.20478584294116303</v>
      </c>
      <c r="G3" s="4">
        <f>CALIBRAZIONELOMBARDIA!G3</f>
        <v>0.20696208803647209</v>
      </c>
      <c r="H3" s="4">
        <f>CALIBRAZIONELOMBARDIA!H3</f>
        <v>0.2091973824953953</v>
      </c>
      <c r="I3" s="4">
        <f>CALIBRAZIONELOMBARDIA!I3</f>
        <v>0.21149184683181996</v>
      </c>
      <c r="J3" s="4">
        <f>CALIBRAZIONELOMBARDIA!J3</f>
        <v>0.21384523790162799</v>
      </c>
      <c r="K3" s="4">
        <f>CALIBRAZIONELOMBARDIA!K3</f>
        <v>0.21625687248465719</v>
      </c>
      <c r="L3" s="4">
        <f>CALIBRAZIONELOMBARDIA!L3</f>
        <v>0.2187255384842213</v>
      </c>
      <c r="M3" s="4">
        <f>CALIBRAZIONELOMBARDIA!M3</f>
        <v>0.22124939213537348</v>
      </c>
      <c r="N3" s="4">
        <f>CALIBRAZIONELOMBARDIA!N3</f>
        <v>0.22382583951780416</v>
      </c>
      <c r="O3" s="4">
        <f>CALIBRAZIONELOMBARDIA!O3</f>
        <v>0.22645140061434385</v>
      </c>
      <c r="P3" s="4">
        <f>CALIBRAZIONELOMBARDIA!P3</f>
        <v>0.22912155416450417</v>
      </c>
      <c r="Q3" s="4">
        <f>CALIBRAZIONELOMBARDIA!Q3</f>
        <v>0.23183056166502036</v>
      </c>
      <c r="R3" s="4">
        <f>CALIBRAZIONELOMBARDIA!R3</f>
        <v>0.23457126910597334</v>
      </c>
      <c r="S3" s="4">
        <f>CALIBRAZIONELOMBARDIA!S3</f>
        <v>0.23733488545287204</v>
      </c>
      <c r="T3" s="4">
        <f>CALIBRAZIONELOMBARDIA!T3</f>
        <v>0.24011073755573797</v>
      </c>
      <c r="U3" s="4">
        <f>CALIBRAZIONELOMBARDIA!U3</f>
        <v>0.24288600216291267</v>
      </c>
      <c r="V3" s="4">
        <f>CALIBRAZIONELOMBARDIA!V3</f>
        <v>0.24564541713031623</v>
      </c>
      <c r="W3" s="4">
        <f>CALIBRAZIONELOMBARDIA!W3</f>
        <v>0.24564541713031623</v>
      </c>
      <c r="X3" s="4">
        <f>CALIBRAZIONELOMBARDIA!X3</f>
        <v>0.24564541713031623</v>
      </c>
      <c r="Y3" s="4">
        <f>CALIBRAZIONELOMBARDIA!Y3</f>
        <v>0.24564541713031623</v>
      </c>
      <c r="AA3" s="7" t="str">
        <f>CALIBRAZIONELOMBARDIA!AA3</f>
        <v>Valle d'Aosta</v>
      </c>
      <c r="AB3" s="8">
        <v>86.248302147944244</v>
      </c>
      <c r="AC3" s="8">
        <v>102.25846601971833</v>
      </c>
      <c r="AD3" s="8">
        <v>100.70909532244987</v>
      </c>
      <c r="AE3" s="8">
        <v>111.55469020332909</v>
      </c>
      <c r="AF3" s="8">
        <v>106.39012121243422</v>
      </c>
      <c r="AG3" s="8">
        <v>133.99467240000001</v>
      </c>
      <c r="AH3" s="8">
        <v>154.9120135</v>
      </c>
      <c r="AI3" s="8">
        <v>173.81568680000001</v>
      </c>
      <c r="AJ3" s="8">
        <v>145.25109190000001</v>
      </c>
      <c r="AK3" s="8">
        <v>154.6862826</v>
      </c>
      <c r="AL3" s="8">
        <v>180.9348981</v>
      </c>
      <c r="AM3" s="8">
        <v>190.0654456</v>
      </c>
      <c r="AN3" s="8">
        <v>200.9880818</v>
      </c>
      <c r="AO3" s="8">
        <v>209.41052930000001</v>
      </c>
      <c r="AP3" s="8">
        <v>236.63635529999999</v>
      </c>
      <c r="AQ3" s="8">
        <v>239.5373706</v>
      </c>
      <c r="AR3" s="8">
        <v>257.39629159999998</v>
      </c>
      <c r="AS3" s="8">
        <v>258</v>
      </c>
      <c r="AT3" s="8">
        <v>288</v>
      </c>
      <c r="AU3" s="8">
        <v>291</v>
      </c>
      <c r="AV3" s="8">
        <v>298</v>
      </c>
      <c r="AW3" s="8">
        <v>299</v>
      </c>
      <c r="AX3" s="8">
        <v>296</v>
      </c>
      <c r="AY3" s="8">
        <v>294.14776210355899</v>
      </c>
    </row>
    <row r="4" spans="1:51" ht="20" customHeight="1" thickTop="1" thickBot="1">
      <c r="A4" s="1" t="str">
        <f>CALIBRAZIONELOMBARDIA!A4</f>
        <v>10 - 14</v>
      </c>
      <c r="B4" s="4">
        <f>CALIBRAZIONELOMBARDIA!B4</f>
        <v>0.22441210310587958</v>
      </c>
      <c r="C4" s="4">
        <f>CALIBRAZIONELOMBARDIA!C4</f>
        <v>0.22499709078359356</v>
      </c>
      <c r="D4" s="4">
        <f>CALIBRAZIONELOMBARDIA!D4</f>
        <v>0.22562027495108666</v>
      </c>
      <c r="E4" s="4">
        <f>CALIBRAZIONELOMBARDIA!E4</f>
        <v>0.22628283931611112</v>
      </c>
      <c r="F4" s="4">
        <f>CALIBRAZIONELOMBARDIA!F4</f>
        <v>0.22698628040131794</v>
      </c>
      <c r="G4" s="4">
        <f>CALIBRAZIONELOMBARDIA!G4</f>
        <v>0.22773239067390275</v>
      </c>
      <c r="H4" s="4">
        <f>CALIBRAZIONELOMBARDIA!H4</f>
        <v>0.22852323405353303</v>
      </c>
      <c r="I4" s="4">
        <f>CALIBRAZIONELOMBARDIA!I4</f>
        <v>0.22936111271760615</v>
      </c>
      <c r="J4" s="4">
        <f>CALIBRAZIONELOMBARDIA!J4</f>
        <v>0.2302485241901655</v>
      </c>
      <c r="K4" s="4">
        <f>CALIBRAZIONELOMBARDIA!K4</f>
        <v>0.23118810791548158</v>
      </c>
      <c r="L4" s="4">
        <f>CALIBRAZIONELOMBARDIA!L4</f>
        <v>0.23218258095372268</v>
      </c>
      <c r="M4" s="4">
        <f>CALIBRAZIONELOMBARDIA!M4</f>
        <v>0.23323466319383332</v>
      </c>
      <c r="N4" s="4">
        <f>CALIBRAZIONELOMBARDIA!N4</f>
        <v>0.23434699368847794</v>
      </c>
      <c r="O4" s="4">
        <f>CALIBRAZIONELOMBARDIA!O4</f>
        <v>0.2355220415463708</v>
      </c>
      <c r="P4" s="4">
        <f>CALIBRAZIONELOMBARDIA!P4</f>
        <v>0.23676201748183567</v>
      </c>
      <c r="Q4" s="4">
        <f>CALIBRAZIONELOMBARDIA!Q4</f>
        <v>0.2380687958842363</v>
      </c>
      <c r="R4" s="4">
        <f>CALIBRAZIONELOMBARDIA!R4</f>
        <v>0.23944386245026816</v>
      </c>
      <c r="S4" s="4">
        <f>CALIBRAZIONELOMBARDIA!S4</f>
        <v>0.24088830939454833</v>
      </c>
      <c r="T4" s="4">
        <f>CALIBRAZIONELOMBARDIA!T4</f>
        <v>0.24240290944126955</v>
      </c>
      <c r="U4" s="4">
        <f>CALIBRAZIONELOMBARDIA!U4</f>
        <v>0.24398831165427712</v>
      </c>
      <c r="V4" s="4">
        <f>CALIBRAZIONELOMBARDIA!V4</f>
        <v>0.24564541713031623</v>
      </c>
      <c r="W4" s="4">
        <f>CALIBRAZIONELOMBARDIA!W4</f>
        <v>0.24564541713031623</v>
      </c>
      <c r="X4" s="4">
        <f>CALIBRAZIONELOMBARDIA!X4</f>
        <v>0.24564541713031623</v>
      </c>
      <c r="Y4" s="4">
        <f>CALIBRAZIONELOMBARDIA!Y4</f>
        <v>0.24564541713031623</v>
      </c>
      <c r="AA4" s="7" t="str">
        <f>CALIBRAZIONELOMBARDIA!AA4</f>
        <v>Lombardia</v>
      </c>
      <c r="AB4" s="8">
        <v>6302.3235395890033</v>
      </c>
      <c r="AC4" s="8">
        <v>7000.0568102588995</v>
      </c>
      <c r="AD4" s="8">
        <v>7446.7920279713053</v>
      </c>
      <c r="AE4" s="8">
        <v>7519.6124507429231</v>
      </c>
      <c r="AF4" s="8">
        <v>7614.1240632762992</v>
      </c>
      <c r="AG4" s="8">
        <v>7410.5882620000002</v>
      </c>
      <c r="AH4" s="8">
        <v>7989.3916920000001</v>
      </c>
      <c r="AI4" s="8">
        <v>8530.571833</v>
      </c>
      <c r="AJ4" s="8">
        <v>9345.4593220000006</v>
      </c>
      <c r="AK4" s="8">
        <v>9503.0525909999997</v>
      </c>
      <c r="AL4" s="8">
        <v>10365.551229999999</v>
      </c>
      <c r="AM4" s="8">
        <v>11410.846030000001</v>
      </c>
      <c r="AN4" s="8">
        <v>12335.800160000001</v>
      </c>
      <c r="AO4" s="8">
        <v>12102.223959999999</v>
      </c>
      <c r="AP4" s="8">
        <v>13327.01259</v>
      </c>
      <c r="AQ4" s="8">
        <v>14044.55933</v>
      </c>
      <c r="AR4" s="8">
        <v>14949.82936</v>
      </c>
      <c r="AS4" s="8">
        <v>15262</v>
      </c>
      <c r="AT4" s="8">
        <v>16406</v>
      </c>
      <c r="AU4" s="8">
        <v>16688</v>
      </c>
      <c r="AV4" s="8">
        <v>17391</v>
      </c>
      <c r="AW4" s="8">
        <v>17573</v>
      </c>
      <c r="AX4" s="8">
        <v>17158</v>
      </c>
      <c r="AY4" s="8">
        <v>17050.63277761103</v>
      </c>
    </row>
    <row r="5" spans="1:51" ht="20" customHeight="1" thickTop="1" thickBot="1">
      <c r="A5" s="1" t="str">
        <f>CALIBRAZIONELOMBARDIA!A5</f>
        <v>15 - 19</v>
      </c>
      <c r="B5" s="4">
        <f>CALIBRAZIONELOMBARDIA!B5</f>
        <v>0.23977123808476603</v>
      </c>
      <c r="C5" s="4">
        <f>CALIBRAZIONELOMBARDIA!C5</f>
        <v>0.24044836779405407</v>
      </c>
      <c r="D5" s="4">
        <f>CALIBRAZIONELOMBARDIA!D5</f>
        <v>0.2411596609886319</v>
      </c>
      <c r="E5" s="4">
        <f>CALIBRAZIONELOMBARDIA!E5</f>
        <v>0.24190183945469115</v>
      </c>
      <c r="F5" s="4">
        <f>CALIBRAZIONELOMBARDIA!F5</f>
        <v>0.24267176596442477</v>
      </c>
      <c r="G5" s="4">
        <f>CALIBRAZIONELOMBARDIA!G5</f>
        <v>0.24346644302236911</v>
      </c>
      <c r="H5" s="4">
        <f>CALIBRAZIONELOMBARDIA!H5</f>
        <v>0.24428300614143805</v>
      </c>
      <c r="I5" s="4">
        <f>CALIBRAZIONELOMBARDIA!I5</f>
        <v>0.24511870965830468</v>
      </c>
      <c r="J5" s="4">
        <f>CALIBRAZIONELOMBARDIA!J5</f>
        <v>0.24597090218951315</v>
      </c>
      <c r="K5" s="4">
        <f>CALIBRAZIONELOMBARDIA!K5</f>
        <v>0.24683698758284489</v>
      </c>
      <c r="L5" s="4">
        <f>CALIBRAZIONELOMBARDIA!L5</f>
        <v>0.24771436553968953</v>
      </c>
      <c r="M5" s="4">
        <f>CALIBRAZIONELOMBARDIA!M5</f>
        <v>0.24860034386285521</v>
      </c>
      <c r="N5" s="4">
        <f>CALIBRAZIONELOMBARDIA!N5</f>
        <v>0.24949201139220642</v>
      </c>
      <c r="O5" s="4">
        <f>CALIBRAZIONELOMBARDIA!O5</f>
        <v>0.25038605698348843</v>
      </c>
      <c r="P5" s="4">
        <f>CALIBRAZIONELOMBARDIA!P5</f>
        <v>0.25127851520765404</v>
      </c>
      <c r="Q5" s="4">
        <f>CALIBRAZIONELOMBARDIA!Q5</f>
        <v>0.25216441363967101</v>
      </c>
      <c r="R5" s="4">
        <f>CALIBRAZIONELOMBARDIA!R5</f>
        <v>0.25303728951949006</v>
      </c>
      <c r="S5" s="4">
        <f>CALIBRAZIONELOMBARDIA!S5</f>
        <v>0.2538885350912336</v>
      </c>
      <c r="T5" s="4">
        <f>CALIBRAZIONELOMBARDIA!T5</f>
        <v>0.25470652101859209</v>
      </c>
      <c r="U5" s="4">
        <f>CALIBRAZIONELOMBARDIA!U5</f>
        <v>0.25547543601683159</v>
      </c>
      <c r="V5" s="4">
        <f>CALIBRAZIONELOMBARDIA!V5</f>
        <v>0.25617376851174212</v>
      </c>
      <c r="W5" s="4">
        <f>CALIBRAZIONELOMBARDIA!W5</f>
        <v>0.25617376851174212</v>
      </c>
      <c r="X5" s="4">
        <f>CALIBRAZIONELOMBARDIA!X5</f>
        <v>0.25617376851174212</v>
      </c>
      <c r="Y5" s="4">
        <f>CALIBRAZIONELOMBARDIA!Y5</f>
        <v>0.25617376851174212</v>
      </c>
      <c r="AA5" s="7" t="str">
        <f>CALIBRAZIONELOMBARDIA!AA5</f>
        <v>Trentino-Alto Adige</v>
      </c>
      <c r="AB5" s="8">
        <v>655.38380494455839</v>
      </c>
      <c r="AC5" s="8">
        <v>758.67518476245561</v>
      </c>
      <c r="AD5" s="8">
        <v>808.77150397413584</v>
      </c>
      <c r="AE5" s="8">
        <v>829.94623683680481</v>
      </c>
      <c r="AF5" s="8">
        <v>848.02222830493679</v>
      </c>
      <c r="AG5" s="8">
        <v>1040.1960041</v>
      </c>
      <c r="AH5" s="8">
        <v>1159.9409376000001</v>
      </c>
      <c r="AI5" s="8">
        <v>1280.4478612</v>
      </c>
      <c r="AJ5" s="8">
        <v>1198.6962604</v>
      </c>
      <c r="AK5" s="8">
        <v>1187.1367498</v>
      </c>
      <c r="AL5" s="8">
        <v>1271.5247101</v>
      </c>
      <c r="AM5" s="8">
        <v>1418.3136480000001</v>
      </c>
      <c r="AN5" s="8">
        <v>1513.3887705</v>
      </c>
      <c r="AO5" s="8">
        <v>1667.4607444999999</v>
      </c>
      <c r="AP5" s="8">
        <v>1836.7701841999999</v>
      </c>
      <c r="AQ5" s="8">
        <v>1848.9132064</v>
      </c>
      <c r="AR5" s="8">
        <v>1921.4478938</v>
      </c>
      <c r="AS5" s="8">
        <v>1958</v>
      </c>
      <c r="AT5" s="8">
        <v>2095</v>
      </c>
      <c r="AU5" s="8">
        <v>2096</v>
      </c>
      <c r="AV5" s="8">
        <v>2152</v>
      </c>
      <c r="AW5" s="8">
        <v>2201</v>
      </c>
      <c r="AX5" s="8">
        <v>2249</v>
      </c>
      <c r="AY5" s="8">
        <v>2234.9267465233247</v>
      </c>
    </row>
    <row r="6" spans="1:51" ht="20" customHeight="1" thickTop="1" thickBot="1">
      <c r="A6" s="1" t="str">
        <f>CALIBRAZIONELOMBARDIA!A6</f>
        <v>20 - 24</v>
      </c>
      <c r="B6" s="4">
        <f>CALIBRAZIONELOMBARDIA!B6</f>
        <v>0.25584694002033087</v>
      </c>
      <c r="C6" s="4">
        <f>CALIBRAZIONELOMBARDIA!C6</f>
        <v>0.25665078989140366</v>
      </c>
      <c r="D6" s="4">
        <f>CALIBRAZIONELOMBARDIA!D6</f>
        <v>0.25752583650374861</v>
      </c>
      <c r="E6" s="4">
        <f>CALIBRAZIONELOMBARDIA!E6</f>
        <v>0.25846551846441179</v>
      </c>
      <c r="F6" s="4">
        <f>CALIBRAZIONELOMBARDIA!F6</f>
        <v>0.2594630447122967</v>
      </c>
      <c r="G6" s="4">
        <f>CALIBRAZIONELOMBARDIA!G6</f>
        <v>0.26051138346311248</v>
      </c>
      <c r="H6" s="4">
        <f>CALIBRAZIONELOMBARDIA!H6</f>
        <v>0.26160325167484616</v>
      </c>
      <c r="I6" s="4">
        <f>CALIBRAZIONELOMBARDIA!I6</f>
        <v>0.26273110835978081</v>
      </c>
      <c r="J6" s="4">
        <f>CALIBRAZIONELOMBARDIA!J6</f>
        <v>0.26388715655972517</v>
      </c>
      <c r="K6" s="4">
        <f>CALIBRAZIONELOMBARDIA!K6</f>
        <v>0.26506336068463876</v>
      </c>
      <c r="L6" s="4">
        <f>CALIBRAZIONELOMBARDIA!L6</f>
        <v>0.26625148825773237</v>
      </c>
      <c r="M6" s="4">
        <f>CALIBRAZIONELOMBARDIA!M6</f>
        <v>0.26744318797994515</v>
      </c>
      <c r="N6" s="4">
        <f>CALIBRAZIONELOMBARDIA!N6</f>
        <v>0.26863011948669713</v>
      </c>
      <c r="O6" s="4">
        <f>CALIBRAZIONELOMBARDIA!O6</f>
        <v>0.26980415427064264</v>
      </c>
      <c r="P6" s="4">
        <f>CALIBRAZIONELOMBARDIA!P6</f>
        <v>0.27095767201129606</v>
      </c>
      <c r="Q6" s="4">
        <f>CALIBRAZIONELOMBARDIA!Q6</f>
        <v>0.27208398196809513</v>
      </c>
      <c r="R6" s="4">
        <f>CALIBRAZIONELOMBARDIA!R6</f>
        <v>0.27317790507129086</v>
      </c>
      <c r="S6" s="4">
        <f>CALIBRAZIONELOMBARDIA!S6</f>
        <v>0.2742365586953826</v>
      </c>
      <c r="T6" s="4">
        <f>CALIBRAZIONELOMBARDIA!T6</f>
        <v>0.27526039248429035</v>
      </c>
      <c r="U6" s="4">
        <f>CALIBRAZIONELOMBARDIA!U6</f>
        <v>0.27625452947101309</v>
      </c>
      <c r="V6" s="4">
        <f>CALIBRAZIONELOMBARDIA!V6</f>
        <v>0.27723047127459399</v>
      </c>
      <c r="W6" s="4">
        <f>CALIBRAZIONELOMBARDIA!W6</f>
        <v>0.27723047127459399</v>
      </c>
      <c r="X6" s="4">
        <f>CALIBRAZIONELOMBARDIA!X6</f>
        <v>0.27723047127459399</v>
      </c>
      <c r="Y6" s="4">
        <f>CALIBRAZIONELOMBARDIA!Y6</f>
        <v>0.27723047127459399</v>
      </c>
      <c r="AA6" s="7" t="str">
        <f>CALIBRAZIONELOMBARDIA!AA6</f>
        <v>Veneto</v>
      </c>
      <c r="AB6" s="8">
        <v>3327.5318008335616</v>
      </c>
      <c r="AC6" s="8">
        <v>3727.2694407288241</v>
      </c>
      <c r="AD6" s="8">
        <v>3837.2747602348845</v>
      </c>
      <c r="AE6" s="8">
        <v>3818.682311867663</v>
      </c>
      <c r="AF6" s="8">
        <v>3839.8570447303323</v>
      </c>
      <c r="AG6" s="8">
        <v>3909.3471970000001</v>
      </c>
      <c r="AH6" s="8">
        <v>4135.4144079999996</v>
      </c>
      <c r="AI6" s="8">
        <v>4702.6090960000001</v>
      </c>
      <c r="AJ6" s="8">
        <v>4420.9890249999999</v>
      </c>
      <c r="AK6" s="8">
        <v>4558.7964439999996</v>
      </c>
      <c r="AL6" s="8">
        <v>5443.5462690000004</v>
      </c>
      <c r="AM6" s="8">
        <v>5877.1047989999997</v>
      </c>
      <c r="AN6" s="8">
        <v>6098.2653479999999</v>
      </c>
      <c r="AO6" s="8">
        <v>6364.6157499999999</v>
      </c>
      <c r="AP6" s="8">
        <v>6762.5497329999998</v>
      </c>
      <c r="AQ6" s="8">
        <v>7276.8422289999999</v>
      </c>
      <c r="AR6" s="8">
        <v>7761.6223410000002</v>
      </c>
      <c r="AS6" s="8">
        <v>7798</v>
      </c>
      <c r="AT6" s="8">
        <v>8128</v>
      </c>
      <c r="AU6" s="8">
        <v>8385</v>
      </c>
      <c r="AV6" s="8">
        <v>8517</v>
      </c>
      <c r="AW6" s="8">
        <v>8417</v>
      </c>
      <c r="AX6" s="8">
        <v>8318</v>
      </c>
      <c r="AY6" s="8">
        <v>8265.9496120858239</v>
      </c>
    </row>
    <row r="7" spans="1:51" ht="20" customHeight="1" thickTop="1" thickBot="1">
      <c r="A7" s="1" t="str">
        <f>CALIBRAZIONELOMBARDIA!A7</f>
        <v>25 - 29</v>
      </c>
      <c r="B7" s="4">
        <f>CALIBRAZIONELOMBARDIA!B7</f>
        <v>0.27289851030118401</v>
      </c>
      <c r="C7" s="4">
        <f>CALIBRAZIONELOMBARDIA!C7</f>
        <v>0.27347978895980862</v>
      </c>
      <c r="D7" s="4">
        <f>CALIBRAZIONELOMBARDIA!D7</f>
        <v>0.27420262221938907</v>
      </c>
      <c r="E7" s="4">
        <f>CALIBRAZIONELOMBARDIA!E7</f>
        <v>0.2750603879581916</v>
      </c>
      <c r="F7" s="4">
        <f>CALIBRAZIONELOMBARDIA!F7</f>
        <v>0.27604588959188353</v>
      </c>
      <c r="G7" s="4">
        <f>CALIBRAZIONELOMBARDIA!G7</f>
        <v>0.2771512996888163</v>
      </c>
      <c r="H7" s="4">
        <f>CALIBRAZIONELOMBARDIA!H7</f>
        <v>0.27836807563858706</v>
      </c>
      <c r="I7" s="4">
        <f>CALIBRAZIONELOMBARDIA!I7</f>
        <v>0.27968683906873471</v>
      </c>
      <c r="J7" s="4">
        <f>CALIBRAZIONELOMBARDIA!J7</f>
        <v>0.28109720918614545</v>
      </c>
      <c r="K7" s="4">
        <f>CALIBRAZIONELOMBARDIA!K7</f>
        <v>0.28258757857665895</v>
      </c>
      <c r="L7" s="4">
        <f>CALIBRAZIONELOMBARDIA!L7</f>
        <v>0.28414481826885785</v>
      </c>
      <c r="M7" s="4">
        <f>CALIBRAZIONELOMBARDIA!M7</f>
        <v>0.28575389712401777</v>
      </c>
      <c r="N7" s="4">
        <f>CALIBRAZIONELOMBARDIA!N7</f>
        <v>0.28739739895958522</v>
      </c>
      <c r="O7" s="4">
        <f>CALIBRAZIONELOMBARDIA!O7</f>
        <v>0.28905491940567446</v>
      </c>
      <c r="P7" s="4">
        <f>CALIBRAZIONELOMBARDIA!P7</f>
        <v>0.29070232355841824</v>
      </c>
      <c r="Q7" s="4">
        <f>CALIBRAZIONELOMBARDIA!Q7</f>
        <v>0.29231084534465657</v>
      </c>
      <c r="R7" s="4">
        <f>CALIBRAZIONELOMBARDIA!R7</f>
        <v>0.29384601057603582</v>
      </c>
      <c r="S7" s="4">
        <f>CALIBRAZIONELOMBARDIA!S7</f>
        <v>0.29526636851310689</v>
      </c>
      <c r="T7" s="4">
        <f>CALIBRAZIONELOMBARDIA!T7</f>
        <v>0.29652202211464618</v>
      </c>
      <c r="U7" s="4">
        <f>CALIBRAZIONELOMBARDIA!U7</f>
        <v>0.29755295593994407</v>
      </c>
      <c r="V7" s="4">
        <f>CALIBRAZIONELOMBARDIA!V7</f>
        <v>0.29828717403744587</v>
      </c>
      <c r="W7" s="4">
        <f>CALIBRAZIONELOMBARDIA!W7</f>
        <v>0.29828717403744587</v>
      </c>
      <c r="X7" s="4">
        <f>CALIBRAZIONELOMBARDIA!X7</f>
        <v>0.29828717403744587</v>
      </c>
      <c r="Y7" s="4">
        <f>CALIBRAZIONELOMBARDIA!Y7</f>
        <v>0.29828717403744587</v>
      </c>
      <c r="AA7" s="7" t="str">
        <f>CALIBRAZIONELOMBARDIA!AA7</f>
        <v>Friuli-Venezia Giulia</v>
      </c>
      <c r="AB7" s="8">
        <v>914.12871138839114</v>
      </c>
      <c r="AC7" s="8">
        <v>1049.4404189498366</v>
      </c>
      <c r="AD7" s="8">
        <v>1071.6480656106844</v>
      </c>
      <c r="AE7" s="8">
        <v>1076.8126346015792</v>
      </c>
      <c r="AF7" s="8">
        <v>1074.2303501061319</v>
      </c>
      <c r="AG7" s="8">
        <v>1153.476185</v>
      </c>
      <c r="AH7" s="8">
        <v>1217.6470220000001</v>
      </c>
      <c r="AI7" s="8">
        <v>1358.654945</v>
      </c>
      <c r="AJ7" s="8">
        <v>1209.7818219999999</v>
      </c>
      <c r="AK7" s="8">
        <v>1284.602948</v>
      </c>
      <c r="AL7" s="8">
        <v>1449.193356</v>
      </c>
      <c r="AM7" s="8">
        <v>1616.1348840000001</v>
      </c>
      <c r="AN7" s="8">
        <v>1688.9054490000001</v>
      </c>
      <c r="AO7" s="8">
        <v>1750.9062879999999</v>
      </c>
      <c r="AP7" s="8">
        <v>1925.400981</v>
      </c>
      <c r="AQ7" s="8">
        <v>1928.4178159999999</v>
      </c>
      <c r="AR7" s="8">
        <v>1949.2899540000001</v>
      </c>
      <c r="AS7" s="8">
        <v>2098</v>
      </c>
      <c r="AT7" s="8">
        <v>2381</v>
      </c>
      <c r="AU7" s="8">
        <v>2424</v>
      </c>
      <c r="AV7" s="8">
        <v>2455</v>
      </c>
      <c r="AW7" s="8">
        <v>2480</v>
      </c>
      <c r="AX7" s="8">
        <v>2498</v>
      </c>
      <c r="AY7" s="8">
        <v>2482.3686139685483</v>
      </c>
    </row>
    <row r="8" spans="1:51" ht="20" customHeight="1" thickTop="1" thickBot="1">
      <c r="A8" s="1" t="str">
        <f>CALIBRAZIONELOMBARDIA!A8</f>
        <v>30 - 34</v>
      </c>
      <c r="B8" s="4">
        <f>CALIBRAZIONELOMBARDIA!B8</f>
        <v>0.29490339116266856</v>
      </c>
      <c r="C8" s="4">
        <f>CALIBRAZIONELOMBARDIA!C8</f>
        <v>0.29456336844060493</v>
      </c>
      <c r="D8" s="4">
        <f>CALIBRAZIONELOMBARDIA!D8</f>
        <v>0.29444004277347846</v>
      </c>
      <c r="E8" s="4">
        <f>CALIBRAZIONELOMBARDIA!E8</f>
        <v>0.29453018923140145</v>
      </c>
      <c r="F8" s="4">
        <f>CALIBRAZIONELOMBARDIA!F8</f>
        <v>0.29482986092638985</v>
      </c>
      <c r="G8" s="4">
        <f>CALIBRAZIONELOMBARDIA!G8</f>
        <v>0.29533446477412645</v>
      </c>
      <c r="H8" s="4">
        <f>CALIBRAZIONELOMBARDIA!H8</f>
        <v>0.2960388666767676</v>
      </c>
      <c r="I8" s="4">
        <f>CALIBRAZIONELOMBARDIA!I8</f>
        <v>0.29693752975031806</v>
      </c>
      <c r="J8" s="4">
        <f>CALIBRAZIONELOMBARDIA!J8</f>
        <v>0.29802468903121154</v>
      </c>
      <c r="K8" s="4">
        <f>CALIBRAZIONELOMBARDIA!K8</f>
        <v>0.29929456565641521</v>
      </c>
      <c r="L8" s="4">
        <f>CALIBRAZIONELOMBARDIA!L8</f>
        <v>0.30074162272446514</v>
      </c>
      <c r="M8" s="4">
        <f>CALIBRAZIONELOMBARDIA!M8</f>
        <v>0.30236086378914034</v>
      </c>
      <c r="N8" s="4">
        <f>CALIBRAZIONELOMBARDIA!N8</f>
        <v>0.3041481730579344</v>
      </c>
      <c r="O8" s="4">
        <f>CALIBRAZIONELOMBARDIA!O8</f>
        <v>0.30610069367003995</v>
      </c>
      <c r="P8" s="4">
        <f>CALIBRAZIONELOMBARDIA!P8</f>
        <v>0.30821723667403766</v>
      </c>
      <c r="Q8" s="4">
        <f>CALIBRAZIONELOMBARDIA!Q8</f>
        <v>0.31049870822440007</v>
      </c>
      <c r="R8" s="4">
        <f>CALIBRAZIONELOMBARDIA!R8</f>
        <v>0.31294853572567161</v>
      </c>
      <c r="S8" s="4">
        <f>CALIBRAZIONELOMBARDIA!S8</f>
        <v>0.31557306477962571</v>
      </c>
      <c r="T8" s="4">
        <f>CALIBRAZIONELOMBARDIA!T8</f>
        <v>0.3183818873974138</v>
      </c>
      <c r="U8" s="4">
        <f>CALIBRAZIONELOMBARDIA!U8</f>
        <v>0.32138804756838535</v>
      </c>
      <c r="V8" s="4">
        <f>CALIBRAZIONELOMBARDIA!V8</f>
        <v>0.32460805249101055</v>
      </c>
      <c r="W8" s="4">
        <f>CALIBRAZIONELOMBARDIA!W8</f>
        <v>0.32460805249101055</v>
      </c>
      <c r="X8" s="4">
        <f>CALIBRAZIONELOMBARDIA!X8</f>
        <v>0.32460805249101055</v>
      </c>
      <c r="Y8" s="4">
        <f>CALIBRAZIONELOMBARDIA!Y8</f>
        <v>0.32460805249101055</v>
      </c>
      <c r="AA8" s="7" t="str">
        <f>CALIBRAZIONELOMBARDIA!AA8</f>
        <v>Liguria</v>
      </c>
      <c r="AB8" s="8">
        <v>1523.0313954148958</v>
      </c>
      <c r="AC8" s="8">
        <v>1752.3382586106277</v>
      </c>
      <c r="AD8" s="8">
        <v>1784.3585863541759</v>
      </c>
      <c r="AE8" s="8">
        <v>1813.280172703187</v>
      </c>
      <c r="AF8" s="8">
        <v>1801.4016640241289</v>
      </c>
      <c r="AG8" s="8">
        <v>1944.9958260000001</v>
      </c>
      <c r="AH8" s="8">
        <v>2057.0025639999999</v>
      </c>
      <c r="AI8" s="8">
        <v>2193.2000910000002</v>
      </c>
      <c r="AJ8" s="8">
        <v>2071.5053630000002</v>
      </c>
      <c r="AK8" s="8">
        <v>2065.8410100000001</v>
      </c>
      <c r="AL8" s="8">
        <v>2173.1049330000001</v>
      </c>
      <c r="AM8" s="8">
        <v>2396.57924</v>
      </c>
      <c r="AN8" s="8">
        <v>2373.1648289999998</v>
      </c>
      <c r="AO8" s="8">
        <v>2532.5564439999998</v>
      </c>
      <c r="AP8" s="8">
        <v>2772.5340980000001</v>
      </c>
      <c r="AQ8" s="8">
        <v>3019.7131429999999</v>
      </c>
      <c r="AR8" s="8">
        <v>3013.6126389999999</v>
      </c>
      <c r="AS8" s="8">
        <v>3064</v>
      </c>
      <c r="AT8" s="8">
        <v>3280</v>
      </c>
      <c r="AU8" s="8">
        <v>3340</v>
      </c>
      <c r="AV8" s="8">
        <v>3369</v>
      </c>
      <c r="AW8" s="8">
        <v>3331</v>
      </c>
      <c r="AX8" s="8">
        <v>3218</v>
      </c>
      <c r="AY8" s="8">
        <v>3197.8631704366649</v>
      </c>
    </row>
    <row r="9" spans="1:51" ht="20" customHeight="1" thickTop="1" thickBot="1">
      <c r="A9" s="1" t="str">
        <f>CALIBRAZIONELOMBARDIA!A9</f>
        <v>35 - 39</v>
      </c>
      <c r="B9" s="4">
        <f>CALIBRAZIONELOMBARDIA!B9</f>
        <v>0.32971362416334815</v>
      </c>
      <c r="C9" s="4">
        <f>CALIBRAZIONELOMBARDIA!C9</f>
        <v>0.32765076133559695</v>
      </c>
      <c r="D9" s="4">
        <f>CALIBRAZIONELOMBARDIA!D9</f>
        <v>0.32584787270095861</v>
      </c>
      <c r="E9" s="4">
        <f>CALIBRAZIONELOMBARDIA!E9</f>
        <v>0.32430820410522976</v>
      </c>
      <c r="F9" s="4">
        <f>CALIBRAZIONELOMBARDIA!F9</f>
        <v>0.32303326006654148</v>
      </c>
      <c r="G9" s="4">
        <f>CALIBRAZIONELOMBARDIA!G9</f>
        <v>0.32202254055540097</v>
      </c>
      <c r="H9" s="4">
        <f>CALIBRAZIONELOMBARDIA!H9</f>
        <v>0.32127326258743599</v>
      </c>
      <c r="I9" s="4">
        <f>CALIBRAZIONELOMBARDIA!I9</f>
        <v>0.32078006985214397</v>
      </c>
      <c r="J9" s="4">
        <f>CALIBRAZIONELOMBARDIA!J9</f>
        <v>0.32053473514738656</v>
      </c>
      <c r="K9" s="4">
        <f>CALIBRAZIONELOMBARDIA!K9</f>
        <v>0.32052586237811603</v>
      </c>
      <c r="L9" s="4">
        <f>CALIBRAZIONELOMBARDIA!L9</f>
        <v>0.3207385974134182</v>
      </c>
      <c r="M9" s="4">
        <f>CALIBRAZIONELOMBARDIA!M9</f>
        <v>0.32115436030202488</v>
      </c>
      <c r="N9" s="4">
        <f>CALIBRAZIONELOMBARDIA!N9</f>
        <v>0.32175061536650046</v>
      </c>
      <c r="O9" s="4">
        <f>CALIBRAZIONELOMBARDIA!O9</f>
        <v>0.32250070069323605</v>
      </c>
      <c r="P9" s="4">
        <f>CALIBRAZIONELOMBARDIA!P9</f>
        <v>0.3233737446884124</v>
      </c>
      <c r="Q9" s="4">
        <f>CALIBRAZIONELOMBARDIA!Q9</f>
        <v>0.32433470486790439</v>
      </c>
      <c r="R9" s="4">
        <f>CALIBRAZIONELOMBARDIA!R9</f>
        <v>0.32534457307720333</v>
      </c>
      <c r="S9" s="4">
        <f>CALIBRAZIONELOMBARDIA!S9</f>
        <v>0.32636080205718065</v>
      </c>
      <c r="T9" s="4">
        <f>CALIBRAZIONELOMBARDIA!T9</f>
        <v>0.32733802078765073</v>
      </c>
      <c r="U9" s="4">
        <f>CALIBRAZIONELOMBARDIA!U9</f>
        <v>0.32822912035342888</v>
      </c>
      <c r="V9" s="4">
        <f>CALIBRAZIONELOMBARDIA!V9</f>
        <v>0.32898680801512714</v>
      </c>
      <c r="W9" s="4">
        <f>CALIBRAZIONELOMBARDIA!W9</f>
        <v>0.32898680801512714</v>
      </c>
      <c r="X9" s="4">
        <f>CALIBRAZIONELOMBARDIA!X9</f>
        <v>0.32898680801512714</v>
      </c>
      <c r="Y9" s="4">
        <f>CALIBRAZIONELOMBARDIA!Y9</f>
        <v>0.32898680801512714</v>
      </c>
      <c r="AA9" s="7" t="str">
        <f>CALIBRAZIONELOMBARDIA!AA9</f>
        <v>Emilia-Romagna</v>
      </c>
      <c r="AB9" s="8">
        <v>3353.3546457880357</v>
      </c>
      <c r="AC9" s="8">
        <v>3863.6140620884485</v>
      </c>
      <c r="AD9" s="8">
        <v>4073.8120200178696</v>
      </c>
      <c r="AE9" s="8">
        <v>3923.0066054837393</v>
      </c>
      <c r="AF9" s="8">
        <v>3787.6948979222939</v>
      </c>
      <c r="AG9" s="8">
        <v>3964.257838</v>
      </c>
      <c r="AH9" s="8">
        <v>4229.1386979999997</v>
      </c>
      <c r="AI9" s="8">
        <v>4458.778816</v>
      </c>
      <c r="AJ9" s="8">
        <v>4087.5103210000002</v>
      </c>
      <c r="AK9" s="8">
        <v>4368.1062849999998</v>
      </c>
      <c r="AL9" s="8">
        <v>4753.7491719999998</v>
      </c>
      <c r="AM9" s="8">
        <v>5247.7740100000001</v>
      </c>
      <c r="AN9" s="8">
        <v>5656.4425119999996</v>
      </c>
      <c r="AO9" s="8">
        <v>5835.5387220000002</v>
      </c>
      <c r="AP9" s="8">
        <v>6374.0374060000004</v>
      </c>
      <c r="AQ9" s="8">
        <v>6615.1824360000001</v>
      </c>
      <c r="AR9" s="8">
        <v>6973.5869650000004</v>
      </c>
      <c r="AS9" s="8">
        <v>6982</v>
      </c>
      <c r="AT9" s="8">
        <v>7459</v>
      </c>
      <c r="AU9" s="8">
        <v>7646</v>
      </c>
      <c r="AV9" s="8">
        <v>7844</v>
      </c>
      <c r="AW9" s="8">
        <v>7798</v>
      </c>
      <c r="AX9" s="8">
        <v>7873</v>
      </c>
      <c r="AY9" s="8">
        <v>7823.7342264909457</v>
      </c>
    </row>
    <row r="10" spans="1:51" ht="20" customHeight="1" thickTop="1" thickBot="1">
      <c r="A10" s="1" t="str">
        <f>CALIBRAZIONELOMBARDIA!A10</f>
        <v>40 - 44</v>
      </c>
      <c r="B10" s="4">
        <f>CALIBRAZIONELOMBARDIA!B10</f>
        <v>0.38697941610081493</v>
      </c>
      <c r="C10" s="4">
        <f>CALIBRAZIONELOMBARDIA!C10</f>
        <v>0.38268102633507367</v>
      </c>
      <c r="D10" s="4">
        <f>CALIBRAZIONELOMBARDIA!D10</f>
        <v>0.37860908993712744</v>
      </c>
      <c r="E10" s="4">
        <f>CALIBRAZIONELOMBARDIA!E10</f>
        <v>0.374781661390239</v>
      </c>
      <c r="F10" s="4">
        <f>CALIBRAZIONELOMBARDIA!F10</f>
        <v>0.3712170616657573</v>
      </c>
      <c r="G10" s="4">
        <f>CALIBRAZIONELOMBARDIA!G10</f>
        <v>0.36793367539029198</v>
      </c>
      <c r="H10" s="4">
        <f>CALIBRAZIONELOMBARDIA!H10</f>
        <v>0.3649496951233141</v>
      </c>
      <c r="I10" s="4">
        <f>CALIBRAZIONELOMBARDIA!I10</f>
        <v>0.36228280275291924</v>
      </c>
      <c r="J10" s="4">
        <f>CALIBRAZIONELOMBARDIA!J10</f>
        <v>0.35994977633026981</v>
      </c>
      <c r="K10" s="4">
        <f>CALIBRAZIONELOMBARDIA!K10</f>
        <v>0.35796600872916728</v>
      </c>
      <c r="L10" s="4">
        <f>CALIBRAZIONELOMBARDIA!L10</f>
        <v>0.35634492231789749</v>
      </c>
      <c r="M10" s="4">
        <f>CALIBRAZIONELOMBARDIA!M10</f>
        <v>0.35509726135521896</v>
      </c>
      <c r="N10" s="4">
        <f>CALIBRAZIONELOMBARDIA!N10</f>
        <v>0.35423024107339846</v>
      </c>
      <c r="O10" s="4">
        <f>CALIBRAZIONELOMBARDIA!O10</f>
        <v>0.35374652941138512</v>
      </c>
      <c r="P10" s="4">
        <f>CALIBRAZIONELOMBARDIA!P10</f>
        <v>0.35364303416420462</v>
      </c>
      <c r="Q10" s="4">
        <f>CALIBRAZIONELOMBARDIA!Q10</f>
        <v>0.35390946501867843</v>
      </c>
      <c r="R10" s="4">
        <f>CALIBRAZIONELOMBARDIA!R10</f>
        <v>0.35452663671123641</v>
      </c>
      <c r="S10" s="4">
        <f>CALIBRAZIONELOMBARDIA!S10</f>
        <v>0.35546447661639075</v>
      </c>
      <c r="T10" s="4">
        <f>CALIBRAZIONELOMBARDIA!T10</f>
        <v>0.3566796978121482</v>
      </c>
      <c r="U10" s="4">
        <f>CALIBRAZIONELOMBARDIA!U10</f>
        <v>0.35811309757303866</v>
      </c>
      <c r="V10" s="4">
        <f>CALIBRAZIONELOMBARDIA!V10</f>
        <v>0.35968644199280858</v>
      </c>
      <c r="W10" s="4">
        <f>CALIBRAZIONELOMBARDIA!W10</f>
        <v>0.35968644199280858</v>
      </c>
      <c r="X10" s="4">
        <f>CALIBRAZIONELOMBARDIA!X10</f>
        <v>0.35968644199280858</v>
      </c>
      <c r="Y10" s="4">
        <f>CALIBRAZIONELOMBARDIA!Y10</f>
        <v>0.35968644199280858</v>
      </c>
      <c r="AA10" s="7" t="str">
        <f>CALIBRAZIONELOMBARDIA!AA10</f>
        <v>Toscana</v>
      </c>
      <c r="AB10" s="8">
        <v>2754.2646428442313</v>
      </c>
      <c r="AC10" s="8">
        <v>3072.402092683355</v>
      </c>
      <c r="AD10" s="8">
        <v>3241.2834986856174</v>
      </c>
      <c r="AE10" s="8">
        <v>3248.5138952728698</v>
      </c>
      <c r="AF10" s="8">
        <v>3131.2781791795564</v>
      </c>
      <c r="AG10" s="8">
        <v>3331.3910310000001</v>
      </c>
      <c r="AH10" s="8">
        <v>3571.9903100000001</v>
      </c>
      <c r="AI10" s="8">
        <v>3876.9534950000002</v>
      </c>
      <c r="AJ10" s="8">
        <v>3560.8775719999999</v>
      </c>
      <c r="AK10" s="8">
        <v>3771.6446350000001</v>
      </c>
      <c r="AL10" s="8">
        <v>4176.9586579999996</v>
      </c>
      <c r="AM10" s="8">
        <v>4706.1883900000003</v>
      </c>
      <c r="AN10" s="8">
        <v>4924.2458610000003</v>
      </c>
      <c r="AO10" s="8">
        <v>5005.2409520000001</v>
      </c>
      <c r="AP10" s="8">
        <v>5571.8509640000002</v>
      </c>
      <c r="AQ10" s="8">
        <v>5760.3113860000003</v>
      </c>
      <c r="AR10" s="8">
        <v>6141.6152940000002</v>
      </c>
      <c r="AS10" s="8">
        <v>6160</v>
      </c>
      <c r="AT10" s="8">
        <v>6625</v>
      </c>
      <c r="AU10" s="8">
        <v>6938</v>
      </c>
      <c r="AV10" s="8">
        <v>6951</v>
      </c>
      <c r="AW10" s="8">
        <v>7003</v>
      </c>
      <c r="AX10" s="8">
        <v>6837</v>
      </c>
      <c r="AY10" s="8">
        <v>6794.2170591284894</v>
      </c>
    </row>
    <row r="11" spans="1:51" ht="20" customHeight="1" thickTop="1" thickBot="1">
      <c r="A11" s="1" t="str">
        <f>CALIBRAZIONELOMBARDIA!A11</f>
        <v>45 - 49</v>
      </c>
      <c r="B11" s="4">
        <f>CALIBRAZIONELOMBARDIA!B11</f>
        <v>0.4746297094697205</v>
      </c>
      <c r="C11" s="4">
        <f>CALIBRAZIONELOMBARDIA!C11</f>
        <v>0.46842664900437431</v>
      </c>
      <c r="D11" s="4">
        <f>CALIBRAZIONELOMBARDIA!D11</f>
        <v>0.46226594889424344</v>
      </c>
      <c r="E11" s="4">
        <f>CALIBRAZIONELOMBARDIA!E11</f>
        <v>0.45616125728226153</v>
      </c>
      <c r="F11" s="4">
        <f>CALIBRAZIONELOMBARDIA!F11</f>
        <v>0.45012793407326007</v>
      </c>
      <c r="G11" s="4">
        <f>CALIBRAZIONELOMBARDIA!G11</f>
        <v>0.44418323026211909</v>
      </c>
      <c r="H11" s="4">
        <f>CALIBRAZIONELOMBARDIA!H11</f>
        <v>0.43834648307877117</v>
      </c>
      <c r="I11" s="4">
        <f>CALIBRAZIONELOMBARDIA!I11</f>
        <v>0.4326393283392907</v>
      </c>
      <c r="J11" s="4">
        <f>CALIBRAZIONELOMBARDIA!J11</f>
        <v>0.42708593159867819</v>
      </c>
      <c r="K11" s="4">
        <f>CALIBRAZIONELOMBARDIA!K11</f>
        <v>0.4217132399579171</v>
      </c>
      <c r="L11" s="4">
        <f>CALIBRAZIONELOMBARDIA!L11</f>
        <v>0.41655125669712695</v>
      </c>
      <c r="M11" s="4">
        <f>CALIBRAZIONELOMBARDIA!M11</f>
        <v>0.41163334130172469</v>
      </c>
      <c r="N11" s="4">
        <f>CALIBRAZIONELOMBARDIA!N11</f>
        <v>0.40699653793465046</v>
      </c>
      <c r="O11" s="4">
        <f>CALIBRAZIONELOMBARDIA!O11</f>
        <v>0.4026819360015701</v>
      </c>
      <c r="P11" s="4">
        <f>CALIBRAZIONELOMBARDIA!P11</f>
        <v>0.39873506717477691</v>
      </c>
      <c r="Q11" s="4">
        <f>CALIBRAZIONELOMBARDIA!Q11</f>
        <v>0.39520634410197597</v>
      </c>
      <c r="R11" s="4">
        <f>CALIBRAZIONELOMBARDIA!R11</f>
        <v>0.39215154704223804</v>
      </c>
      <c r="S11" s="4">
        <f>CALIBRAZIONELOMBARDIA!S11</f>
        <v>0.38963236585140198</v>
      </c>
      <c r="T11" s="4">
        <f>CALIBRAZIONELOMBARDIA!T11</f>
        <v>0.38771700608096382</v>
      </c>
      <c r="U11" s="4">
        <f>CALIBRAZIONELOMBARDIA!U11</f>
        <v>0.38648086943916504</v>
      </c>
      <c r="V11" s="4">
        <f>CALIBRAZIONELOMBARDIA!V11</f>
        <v>0.38600732044637326</v>
      </c>
      <c r="W11" s="4">
        <f>CALIBRAZIONELOMBARDIA!W11</f>
        <v>0.38600732044637326</v>
      </c>
      <c r="X11" s="4">
        <f>CALIBRAZIONELOMBARDIA!X11</f>
        <v>0.38600732044637326</v>
      </c>
      <c r="Y11" s="4">
        <f>CALIBRAZIONELOMBARDIA!Y11</f>
        <v>0.38600732044637326</v>
      </c>
      <c r="AA11" s="7" t="str">
        <f>CALIBRAZIONELOMBARDIA!AA11</f>
        <v>Umbria</v>
      </c>
      <c r="AB11" s="8">
        <v>610.45205472377302</v>
      </c>
      <c r="AC11" s="8">
        <v>731.30296911071287</v>
      </c>
      <c r="AD11" s="8">
        <v>742.14856399159214</v>
      </c>
      <c r="AE11" s="8">
        <v>725.10548632163898</v>
      </c>
      <c r="AF11" s="8">
        <v>725.10548632163898</v>
      </c>
      <c r="AG11" s="8">
        <v>887.21193589999996</v>
      </c>
      <c r="AH11" s="8">
        <v>888.82953850000001</v>
      </c>
      <c r="AI11" s="8">
        <v>968.40638249999995</v>
      </c>
      <c r="AJ11" s="8">
        <v>883.28224079999995</v>
      </c>
      <c r="AK11" s="8">
        <v>880.04592349999996</v>
      </c>
      <c r="AL11" s="8">
        <v>1022.011003</v>
      </c>
      <c r="AM11" s="8">
        <v>1082.9753679999999</v>
      </c>
      <c r="AN11" s="8">
        <v>1189.8676800000001</v>
      </c>
      <c r="AO11" s="8">
        <v>1234.196379</v>
      </c>
      <c r="AP11" s="8">
        <v>1329.603128</v>
      </c>
      <c r="AQ11" s="8">
        <v>1378.8959339999999</v>
      </c>
      <c r="AR11" s="8">
        <v>1482.3359820000001</v>
      </c>
      <c r="AS11" s="8">
        <v>1466</v>
      </c>
      <c r="AT11" s="8">
        <v>1586</v>
      </c>
      <c r="AU11" s="8">
        <v>1618</v>
      </c>
      <c r="AV11" s="8">
        <v>1646</v>
      </c>
      <c r="AW11" s="8">
        <v>1629</v>
      </c>
      <c r="AX11" s="8">
        <v>1635</v>
      </c>
      <c r="AY11" s="8">
        <v>1624.7688886463477</v>
      </c>
    </row>
    <row r="12" spans="1:51" ht="20" customHeight="1" thickTop="1" thickBot="1">
      <c r="A12" s="1" t="str">
        <f>CALIBRAZIONELOMBARDIA!A12</f>
        <v>50 - 54</v>
      </c>
      <c r="B12" s="4">
        <f>CALIBRAZIONELOMBARDIA!B12</f>
        <v>0.59262297044909751</v>
      </c>
      <c r="C12" s="4">
        <f>CALIBRAZIONELOMBARDIA!C12</f>
        <v>0.58639349953438591</v>
      </c>
      <c r="D12" s="4">
        <f>CALIBRAZIONELOMBARDIA!D12</f>
        <v>0.5800503106335112</v>
      </c>
      <c r="E12" s="4">
        <f>CALIBRAZIONELOMBARDIA!E12</f>
        <v>0.57358802561429501</v>
      </c>
      <c r="F12" s="4">
        <f>CALIBRAZIONELOMBARDIA!F12</f>
        <v>0.56700101333214969</v>
      </c>
      <c r="G12" s="4">
        <f>CALIBRAZIONELOMBARDIA!G12</f>
        <v>0.56028338977816383</v>
      </c>
      <c r="H12" s="4">
        <f>CALIBRAZIONELOMBARDIA!H12</f>
        <v>0.55342901528643063</v>
      </c>
      <c r="I12" s="4">
        <f>CALIBRAZIONELOMBARDIA!I12</f>
        <v>0.54643148658444529</v>
      </c>
      <c r="J12" s="4">
        <f>CALIBRAZIONELOMBARDIA!J12</f>
        <v>0.5392841207002057</v>
      </c>
      <c r="K12" s="4">
        <f>CALIBRAZIONELOMBARDIA!K12</f>
        <v>0.53197992677308814</v>
      </c>
      <c r="L12" s="4">
        <f>CALIBRAZIONELOMBARDIA!L12</f>
        <v>0.52451156061382953</v>
      </c>
      <c r="M12" s="4">
        <f>CALIBRAZIONELOMBARDIA!M12</f>
        <v>0.51687125537896073</v>
      </c>
      <c r="N12" s="4">
        <f>CALIBRAZIONELOMBARDIA!N12</f>
        <v>0.50905071992046025</v>
      </c>
      <c r="O12" s="4">
        <f>CALIBRAZIONELOMBARDIA!O12</f>
        <v>0.50104099419485038</v>
      </c>
      <c r="P12" s="4">
        <f>CALIBRAZIONELOMBARDIA!P12</f>
        <v>0.49283224852253726</v>
      </c>
      <c r="Q12" s="4">
        <f>CALIBRAZIONELOMBARDIA!Q12</f>
        <v>0.48441351044136188</v>
      </c>
      <c r="R12" s="4">
        <f>CALIBRAZIONELOMBARDIA!R12</f>
        <v>0.47577229937853438</v>
      </c>
      <c r="S12" s="4">
        <f>CALIBRAZIONELOMBARDIA!S12</f>
        <v>0.46689414538254115</v>
      </c>
      <c r="T12" s="4">
        <f>CALIBRAZIONELOMBARDIA!T12</f>
        <v>0.45776196376869682</v>
      </c>
      <c r="U12" s="4">
        <f>CALIBRAZIONELOMBARDIA!U12</f>
        <v>0.44835525286739936</v>
      </c>
      <c r="V12" s="4">
        <f>CALIBRAZIONELOMBARDIA!V12</f>
        <v>0.43864907735350289</v>
      </c>
      <c r="W12" s="4">
        <f>CALIBRAZIONELOMBARDIA!W12</f>
        <v>0.43864907735350289</v>
      </c>
      <c r="X12" s="4">
        <f>CALIBRAZIONELOMBARDIA!X12</f>
        <v>0.43864907735350289</v>
      </c>
      <c r="Y12" s="4">
        <f>CALIBRAZIONELOMBARDIA!Y12</f>
        <v>0.43864907735350289</v>
      </c>
      <c r="AA12" s="7" t="str">
        <f>CALIBRAZIONELOMBARDIA!AA12</f>
        <v>Marche</v>
      </c>
      <c r="AB12" s="8">
        <v>1203.3445748785036</v>
      </c>
      <c r="AC12" s="8">
        <v>1357.2487308071704</v>
      </c>
      <c r="AD12" s="8">
        <v>1414.5754466061035</v>
      </c>
      <c r="AE12" s="8">
        <v>1372.2259808807655</v>
      </c>
      <c r="AF12" s="8">
        <v>1361.3803859998864</v>
      </c>
      <c r="AG12" s="8">
        <v>1405.050657</v>
      </c>
      <c r="AH12" s="8">
        <v>1468.8223599999999</v>
      </c>
      <c r="AI12" s="8">
        <v>1454.794044</v>
      </c>
      <c r="AJ12" s="8">
        <v>1522.668981</v>
      </c>
      <c r="AK12" s="8">
        <v>1637.2930779999999</v>
      </c>
      <c r="AL12" s="8">
        <v>1829.3656860000001</v>
      </c>
      <c r="AM12" s="8">
        <v>2007.9842189999999</v>
      </c>
      <c r="AN12" s="8">
        <v>2086.4268179999999</v>
      </c>
      <c r="AO12" s="8">
        <v>2094.4080220000001</v>
      </c>
      <c r="AP12" s="8">
        <v>2252.7467839999999</v>
      </c>
      <c r="AQ12" s="8">
        <v>2355.5693729999998</v>
      </c>
      <c r="AR12" s="8">
        <v>2644.6956249999998</v>
      </c>
      <c r="AS12" s="8">
        <v>2528</v>
      </c>
      <c r="AT12" s="8">
        <v>2702</v>
      </c>
      <c r="AU12" s="8">
        <v>2777</v>
      </c>
      <c r="AV12" s="8">
        <v>2882</v>
      </c>
      <c r="AW12" s="8">
        <v>2858</v>
      </c>
      <c r="AX12" s="8">
        <v>2780</v>
      </c>
      <c r="AY12" s="8">
        <v>2762.6039819185607</v>
      </c>
    </row>
    <row r="13" spans="1:51" ht="20" customHeight="1" thickTop="1" thickBot="1">
      <c r="A13" s="1" t="str">
        <f>CALIBRAZIONELOMBARDIA!A13</f>
        <v>55 - 59</v>
      </c>
      <c r="B13" s="4">
        <f>CALIBRAZIONELOMBARDIA!B13</f>
        <v>0.72704488227844077</v>
      </c>
      <c r="C13" s="4">
        <f>CALIBRAZIONELOMBARDIA!C13</f>
        <v>0.72261142343183404</v>
      </c>
      <c r="D13" s="4">
        <f>CALIBRAZIONELOMBARDIA!D13</f>
        <v>0.71807964395086921</v>
      </c>
      <c r="E13" s="4">
        <f>CALIBRAZIONELOMBARDIA!E13</f>
        <v>0.71344074754215669</v>
      </c>
      <c r="F13" s="4">
        <f>CALIBRAZIONELOMBARDIA!F13</f>
        <v>0.7086849656849088</v>
      </c>
      <c r="G13" s="4">
        <f>CALIBRAZIONELOMBARDIA!G13</f>
        <v>0.70380151039512073</v>
      </c>
      <c r="H13" s="4">
        <f>CALIBRAZIONELOMBARDIA!H13</f>
        <v>0.69877853959431802</v>
      </c>
      <c r="I13" s="4">
        <f>CALIBRAZIONELOMBARDIA!I13</f>
        <v>0.69360314032598003</v>
      </c>
      <c r="J13" s="4">
        <f>CALIBRAZIONELOMBARDIA!J13</f>
        <v>0.68826133636516185</v>
      </c>
      <c r="K13" s="4">
        <f>CALIBRAZIONELOMBARDIA!K13</f>
        <v>0.68273812832465108</v>
      </c>
      <c r="L13" s="4">
        <f>CALIBRAZIONELOMBARDIA!L13</f>
        <v>0.67701757620926084</v>
      </c>
      <c r="M13" s="4">
        <f>CALIBRAZIONELOMBARDIA!M13</f>
        <v>0.6710829365424934</v>
      </c>
      <c r="N13" s="4">
        <f>CALIBRAZIONELOMBARDIA!N13</f>
        <v>0.66491686871598654</v>
      </c>
      <c r="O13" s="4">
        <f>CALIBRAZIONELOMBARDIA!O13</f>
        <v>0.65850172811114183</v>
      </c>
      <c r="P13" s="4">
        <f>CALIBRAZIONELOMBARDIA!P13</f>
        <v>0.65181996681563881</v>
      </c>
      <c r="Q13" s="4">
        <f>CALIBRAZIONELOMBARDIA!Q13</f>
        <v>0.64485466637810851</v>
      </c>
      <c r="R13" s="4">
        <f>CALIBRAZIONELOMBARDIA!R13</f>
        <v>0.63759023094141476</v>
      </c>
      <c r="S13" s="4">
        <f>CALIBRAZIONELOMBARDIA!S13</f>
        <v>0.63001327313465783</v>
      </c>
      <c r="T13" s="4">
        <f>CALIBRAZIONELOMBARDIA!T13</f>
        <v>0.62211372906276641</v>
      </c>
      <c r="U13" s="4">
        <f>CALIBRAZIONELOMBARDIA!U13</f>
        <v>0.61388624226572841</v>
      </c>
      <c r="V13" s="4">
        <f>CALIBRAZIONELOMBARDIA!V13</f>
        <v>0.6053318591231247</v>
      </c>
      <c r="W13" s="4">
        <f>CALIBRAZIONELOMBARDIA!W13</f>
        <v>0.6053318591231247</v>
      </c>
      <c r="X13" s="4">
        <f>CALIBRAZIONELOMBARDIA!X13</f>
        <v>0.6053318591231247</v>
      </c>
      <c r="Y13" s="4">
        <f>CALIBRAZIONELOMBARDIA!Y13</f>
        <v>0.6053318591231247</v>
      </c>
      <c r="AA13" s="7" t="str">
        <f>CALIBRAZIONELOMBARDIA!AA13</f>
        <v>Lazio</v>
      </c>
      <c r="AB13" s="8">
        <v>4023.1992439070996</v>
      </c>
      <c r="AC13" s="8">
        <v>4490.0762806839957</v>
      </c>
      <c r="AD13" s="8">
        <v>4635.7171262272304</v>
      </c>
      <c r="AE13" s="8">
        <v>4716.2844024851911</v>
      </c>
      <c r="AF13" s="8">
        <v>4827.32263578943</v>
      </c>
      <c r="AG13" s="8">
        <v>3961.0227989999998</v>
      </c>
      <c r="AH13" s="8">
        <v>4185.2575049999996</v>
      </c>
      <c r="AI13" s="8">
        <v>4572.952953</v>
      </c>
      <c r="AJ13" s="8">
        <v>5570.8233369999998</v>
      </c>
      <c r="AK13" s="8">
        <v>5868.1446400000004</v>
      </c>
      <c r="AL13" s="8">
        <v>6553.9970000000003</v>
      </c>
      <c r="AM13" s="8">
        <v>7209.2587020000001</v>
      </c>
      <c r="AN13" s="8">
        <v>7830.3408429999999</v>
      </c>
      <c r="AO13" s="8">
        <v>8531.0137529999993</v>
      </c>
      <c r="AP13" s="8">
        <v>9646.4783179999995</v>
      </c>
      <c r="AQ13" s="8">
        <v>10531.123219999999</v>
      </c>
      <c r="AR13" s="8">
        <v>11058.07194</v>
      </c>
      <c r="AS13" s="8">
        <v>10801</v>
      </c>
      <c r="AT13" s="8">
        <v>11414</v>
      </c>
      <c r="AU13" s="8">
        <v>11388</v>
      </c>
      <c r="AV13" s="8">
        <v>11514</v>
      </c>
      <c r="AW13" s="8">
        <v>11199</v>
      </c>
      <c r="AX13" s="8">
        <v>11046</v>
      </c>
      <c r="AY13" s="8">
        <v>10976.878987148353</v>
      </c>
    </row>
    <row r="14" spans="1:51" ht="20" customHeight="1" thickTop="1" thickBot="1">
      <c r="A14" s="1" t="str">
        <f>CALIBRAZIONELOMBARDIA!A14</f>
        <v>60 - 64</v>
      </c>
      <c r="B14" s="4">
        <f>CALIBRAZIONELOMBARDIA!B14</f>
        <v>0.86281132508105096</v>
      </c>
      <c r="C14" s="4">
        <f>CALIBRAZIONELOMBARDIA!C14</f>
        <v>0.86055573212060565</v>
      </c>
      <c r="D14" s="4">
        <f>CALIBRAZIONELOMBARDIA!D14</f>
        <v>0.85825969564234117</v>
      </c>
      <c r="E14" s="4">
        <f>CALIBRAZIONELOMBARDIA!E14</f>
        <v>0.85591712451699031</v>
      </c>
      <c r="F14" s="4">
        <f>CALIBRAZIONELOMBARDIA!F14</f>
        <v>0.8535204787606866</v>
      </c>
      <c r="G14" s="4">
        <f>CALIBRAZIONELOMBARDIA!G14</f>
        <v>0.85106049512899762</v>
      </c>
      <c r="H14" s="4">
        <f>CALIBRAZIONELOMBARDIA!H14</f>
        <v>0.84852586814128084</v>
      </c>
      <c r="I14" s="4">
        <f>CALIBRAZIONELOMBARDIA!I14</f>
        <v>0.84590288033219629</v>
      </c>
      <c r="J14" s="4">
        <f>CALIBRAZIONELOMBARDIA!J14</f>
        <v>0.84317497492035387</v>
      </c>
      <c r="K14" s="4">
        <f>CALIBRAZIONELOMBARDIA!K14</f>
        <v>0.8403222635087233</v>
      </c>
      <c r="L14" s="4">
        <f>CALIBRAZIONELOMBARDIA!L14</f>
        <v>0.83732096093205477</v>
      </c>
      <c r="M14" s="4">
        <f>CALIBRAZIONELOMBARDIA!M14</f>
        <v>0.83414273900573521</v>
      </c>
      <c r="N14" s="4">
        <f>CALIBRAZIONELOMBARDIA!N14</f>
        <v>0.83075399079402923</v>
      </c>
      <c r="O14" s="4">
        <f>CALIBRAZIONELOMBARDIA!O14</f>
        <v>0.8271149972189924</v>
      </c>
      <c r="P14" s="4">
        <f>CALIBRAZIONELOMBARDIA!P14</f>
        <v>0.82317898852684357</v>
      </c>
      <c r="Q14" s="4">
        <f>CALIBRAZIONELOMBARDIA!Q14</f>
        <v>0.81889109451350339</v>
      </c>
      <c r="R14" s="4">
        <f>CALIBRAZIONELOMBARDIA!R14</f>
        <v>0.8141871797358271</v>
      </c>
      <c r="S14" s="4">
        <f>CALIBRAZIONELOMBARDIA!S14</f>
        <v>0.80899256351081872</v>
      </c>
      <c r="T14" s="4">
        <f>CALIBRAZIONELOMBARDIA!T14</f>
        <v>0.80322062970837305</v>
      </c>
      <c r="U14" s="4">
        <f>CALIBRAZIONELOMBARDIA!U14</f>
        <v>0.79677133861554816</v>
      </c>
      <c r="V14" s="4">
        <f>CALIBRAZIONELOMBARDIA!V14</f>
        <v>0.78952966298921268</v>
      </c>
      <c r="W14" s="4">
        <f>CALIBRAZIONELOMBARDIA!W14</f>
        <v>0.78952966298921268</v>
      </c>
      <c r="X14" s="4">
        <f>CALIBRAZIONELOMBARDIA!X14</f>
        <v>0.78952966298921268</v>
      </c>
      <c r="Y14" s="4">
        <f>CALIBRAZIONELOMBARDIA!Y14</f>
        <v>0.78952966298921268</v>
      </c>
      <c r="AA14" s="7" t="str">
        <f>CALIBRAZIONELOMBARDIA!AA14</f>
        <v>Abruzzo</v>
      </c>
      <c r="AB14" s="8">
        <v>875.39444395667965</v>
      </c>
      <c r="AC14" s="8">
        <v>986.43267726091915</v>
      </c>
      <c r="AD14" s="8">
        <v>1029.2985998853467</v>
      </c>
      <c r="AE14" s="8">
        <v>1005.0251256281407</v>
      </c>
      <c r="AF14" s="8">
        <v>1007.0909532244987</v>
      </c>
      <c r="AG14" s="8">
        <v>1149.2656300000001</v>
      </c>
      <c r="AH14" s="8">
        <v>1256.9240789999999</v>
      </c>
      <c r="AI14" s="8">
        <v>1365.8125210000001</v>
      </c>
      <c r="AJ14" s="8">
        <v>1336.043995</v>
      </c>
      <c r="AK14" s="8">
        <v>1310.446009</v>
      </c>
      <c r="AL14" s="8">
        <v>1477.4908479999999</v>
      </c>
      <c r="AM14" s="8">
        <v>1746.5454589999999</v>
      </c>
      <c r="AN14" s="8">
        <v>1833.9448540000001</v>
      </c>
      <c r="AO14" s="8">
        <v>1990.780123</v>
      </c>
      <c r="AP14" s="8">
        <v>1976.861418</v>
      </c>
      <c r="AQ14" s="8">
        <v>2187.742757</v>
      </c>
      <c r="AR14" s="8">
        <v>2304.8189889999999</v>
      </c>
      <c r="AS14" s="8">
        <v>2263</v>
      </c>
      <c r="AT14" s="8">
        <v>2442</v>
      </c>
      <c r="AU14" s="8">
        <v>2431</v>
      </c>
      <c r="AV14" s="8">
        <v>2416</v>
      </c>
      <c r="AW14" s="8">
        <v>2416</v>
      </c>
      <c r="AX14" s="8">
        <v>2395</v>
      </c>
      <c r="AY14" s="8">
        <v>2380.0131426960261</v>
      </c>
    </row>
    <row r="15" spans="1:51" ht="20" customHeight="1" thickTop="1" thickBot="1">
      <c r="A15" s="1" t="str">
        <f>CALIBRAZIONELOMBARDIA!A15</f>
        <v>65 - 69</v>
      </c>
      <c r="B15" s="4">
        <f>CALIBRAZIONELOMBARDIA!B15</f>
        <v>1</v>
      </c>
      <c r="C15" s="4">
        <f>CALIBRAZIONELOMBARDIA!C15</f>
        <v>1</v>
      </c>
      <c r="D15" s="4">
        <f>CALIBRAZIONELOMBARDIA!D15</f>
        <v>1</v>
      </c>
      <c r="E15" s="4">
        <f>CALIBRAZIONELOMBARDIA!E15</f>
        <v>1</v>
      </c>
      <c r="F15" s="4">
        <f>CALIBRAZIONELOMBARDIA!F15</f>
        <v>1</v>
      </c>
      <c r="G15" s="4">
        <f>CALIBRAZIONELOMBARDIA!G15</f>
        <v>1</v>
      </c>
      <c r="H15" s="4">
        <f>CALIBRAZIONELOMBARDIA!H15</f>
        <v>1</v>
      </c>
      <c r="I15" s="4">
        <f>CALIBRAZIONELOMBARDIA!I15</f>
        <v>1</v>
      </c>
      <c r="J15" s="4">
        <f>CALIBRAZIONELOMBARDIA!J15</f>
        <v>1</v>
      </c>
      <c r="K15" s="4">
        <f>CALIBRAZIONELOMBARDIA!K15</f>
        <v>1</v>
      </c>
      <c r="L15" s="4">
        <f>CALIBRAZIONELOMBARDIA!L15</f>
        <v>1</v>
      </c>
      <c r="M15" s="4">
        <f>CALIBRAZIONELOMBARDIA!M15</f>
        <v>1</v>
      </c>
      <c r="N15" s="4">
        <f>CALIBRAZIONELOMBARDIA!N15</f>
        <v>1</v>
      </c>
      <c r="O15" s="4">
        <f>CALIBRAZIONELOMBARDIA!O15</f>
        <v>1</v>
      </c>
      <c r="P15" s="4">
        <f>CALIBRAZIONELOMBARDIA!P15</f>
        <v>1</v>
      </c>
      <c r="Q15" s="4">
        <f>CALIBRAZIONELOMBARDIA!Q15</f>
        <v>1</v>
      </c>
      <c r="R15" s="4">
        <f>CALIBRAZIONELOMBARDIA!R15</f>
        <v>1</v>
      </c>
      <c r="S15" s="4">
        <f>CALIBRAZIONELOMBARDIA!S15</f>
        <v>1</v>
      </c>
      <c r="T15" s="4">
        <f>CALIBRAZIONELOMBARDIA!T15</f>
        <v>1</v>
      </c>
      <c r="U15" s="4">
        <f>CALIBRAZIONELOMBARDIA!U15</f>
        <v>1</v>
      </c>
      <c r="V15" s="4">
        <f>CALIBRAZIONELOMBARDIA!V15</f>
        <v>1</v>
      </c>
      <c r="W15" s="4">
        <f>CALIBRAZIONELOMBARDIA!W15</f>
        <v>1</v>
      </c>
      <c r="X15" s="4">
        <f>CALIBRAZIONELOMBARDIA!X15</f>
        <v>1</v>
      </c>
      <c r="Y15" s="4">
        <f>CALIBRAZIONELOMBARDIA!Y15</f>
        <v>1</v>
      </c>
      <c r="AA15" s="7" t="str">
        <f>CALIBRAZIONELOMBARDIA!AA15</f>
        <v>Molise</v>
      </c>
      <c r="AB15" s="8">
        <v>228.27394939755303</v>
      </c>
      <c r="AC15" s="8">
        <v>264.94238923290658</v>
      </c>
      <c r="AD15" s="8">
        <v>270.62341512289095</v>
      </c>
      <c r="AE15" s="8">
        <v>265.45884613199604</v>
      </c>
      <c r="AF15" s="8">
        <v>272.17278582015939</v>
      </c>
      <c r="AG15" s="8">
        <v>298.99640529999999</v>
      </c>
      <c r="AH15" s="8">
        <v>321.9894271</v>
      </c>
      <c r="AI15" s="8">
        <v>330.65009279999998</v>
      </c>
      <c r="AJ15" s="8">
        <v>329.5200868</v>
      </c>
      <c r="AK15" s="8">
        <v>328.42729259999999</v>
      </c>
      <c r="AL15" s="8">
        <v>369.20998609999998</v>
      </c>
      <c r="AM15" s="8">
        <v>435.4693178</v>
      </c>
      <c r="AN15" s="8">
        <v>438.488158</v>
      </c>
      <c r="AO15" s="8">
        <v>487.27983970000003</v>
      </c>
      <c r="AP15" s="8">
        <v>509.47195699999997</v>
      </c>
      <c r="AQ15" s="8">
        <v>608.94935329999998</v>
      </c>
      <c r="AR15" s="8">
        <v>594.55088950000004</v>
      </c>
      <c r="AS15" s="8">
        <v>616</v>
      </c>
      <c r="AT15" s="8">
        <v>643</v>
      </c>
      <c r="AU15" s="8">
        <v>645</v>
      </c>
      <c r="AV15" s="8">
        <v>656</v>
      </c>
      <c r="AW15" s="8">
        <v>632</v>
      </c>
      <c r="AX15" s="8">
        <v>639</v>
      </c>
      <c r="AY15" s="8">
        <v>635.00141886545339</v>
      </c>
    </row>
    <row r="16" spans="1:51" ht="20" customHeight="1" thickTop="1" thickBot="1">
      <c r="A16" s="1" t="str">
        <f>CALIBRAZIONELOMBARDIA!A16</f>
        <v>70 - 74</v>
      </c>
      <c r="B16" s="4">
        <f>CALIBRAZIONELOMBARDIA!B16</f>
        <v>1.1424795518054638</v>
      </c>
      <c r="C16" s="4">
        <f>CALIBRAZIONELOMBARDIA!C16</f>
        <v>1.145210661124016</v>
      </c>
      <c r="D16" s="4">
        <f>CALIBRAZIONELOMBARDIA!D16</f>
        <v>1.1479321959574256</v>
      </c>
      <c r="E16" s="4">
        <f>CALIBRAZIONELOMBARDIA!E16</f>
        <v>1.1506325933340316</v>
      </c>
      <c r="F16" s="4">
        <f>CALIBRAZIONELOMBARDIA!F16</f>
        <v>1.1532983273373851</v>
      </c>
      <c r="G16" s="4">
        <f>CALIBRAZIONELOMBARDIA!G16</f>
        <v>1.1559136310763516</v>
      </c>
      <c r="H16" s="4">
        <f>CALIBRAZIONELOMBARDIA!H16</f>
        <v>1.1584601836605672</v>
      </c>
      <c r="I16" s="4">
        <f>CALIBRAZIONELOMBARDIA!I16</f>
        <v>1.1609167587133178</v>
      </c>
      <c r="J16" s="4">
        <f>CALIBRAZIONELOMBARDIA!J16</f>
        <v>1.1632588309114726</v>
      </c>
      <c r="K16" s="4">
        <f>CALIBRAZIONELOMBARDIA!K16</f>
        <v>1.1654581371237713</v>
      </c>
      <c r="L16" s="4">
        <f>CALIBRAZIONELOMBARDIA!L16</f>
        <v>1.1674821889770868</v>
      </c>
      <c r="M16" s="4">
        <f>CALIBRAZIONELOMBARDIA!M16</f>
        <v>1.1692937341834926</v>
      </c>
      <c r="N16" s="4">
        <f>CALIBRAZIONELOMBARDIA!N16</f>
        <v>1.1708501647960421</v>
      </c>
      <c r="O16" s="4">
        <f>CALIBRAZIONELOMBARDIA!O16</f>
        <v>1.1721028718377342</v>
      </c>
      <c r="P16" s="4">
        <f>CALIBRAZIONELOMBARDIA!P16</f>
        <v>1.1729965476017101</v>
      </c>
      <c r="Q16" s="4">
        <f>CALIBRAZIONELOMBARDIA!Q16</f>
        <v>1.1734684395159736</v>
      </c>
      <c r="R16" s="4">
        <f>CALIBRAZIONELOMBARDIA!R16</f>
        <v>1.1734475629981653</v>
      </c>
      <c r="S16" s="4">
        <f>CALIBRAZIONELOMBARDIA!S16</f>
        <v>1.1728538854202999</v>
      </c>
      <c r="T16" s="4">
        <f>CALIBRAZIONELOMBARDIA!T16</f>
        <v>1.1715974994093701</v>
      </c>
      <c r="U16" s="4">
        <f>CALIBRAZIONELOMBARDIA!U16</f>
        <v>1.1695778114889166</v>
      </c>
      <c r="V16" s="4">
        <f>CALIBRAZIONELOMBARDIA!V16</f>
        <v>1.1666827817696217</v>
      </c>
      <c r="W16" s="4">
        <f>CALIBRAZIONELOMBARDIA!W16</f>
        <v>1.1666827817696217</v>
      </c>
      <c r="X16" s="4">
        <f>CALIBRAZIONELOMBARDIA!X16</f>
        <v>1.1666827817696217</v>
      </c>
      <c r="Y16" s="4">
        <f>CALIBRAZIONELOMBARDIA!Y16</f>
        <v>1.1666827817696217</v>
      </c>
      <c r="AA16" s="7" t="str">
        <f>CALIBRAZIONELOMBARDIA!AA16</f>
        <v>Campania</v>
      </c>
      <c r="AB16" s="8">
        <v>3857.9330361984639</v>
      </c>
      <c r="AC16" s="8">
        <v>4428.617909692347</v>
      </c>
      <c r="AD16" s="8">
        <v>4546.8865395838393</v>
      </c>
      <c r="AE16" s="8">
        <v>4531.3928326111545</v>
      </c>
      <c r="AF16" s="8">
        <v>4507.6358152530383</v>
      </c>
      <c r="AG16" s="8">
        <v>3871.1654739999999</v>
      </c>
      <c r="AH16" s="8">
        <v>4135.1140169999999</v>
      </c>
      <c r="AI16" s="8">
        <v>4787.5516589999997</v>
      </c>
      <c r="AJ16" s="8">
        <v>5496.0542880000003</v>
      </c>
      <c r="AK16" s="8">
        <v>5727.0198309999996</v>
      </c>
      <c r="AL16" s="8">
        <v>6772.2958159999998</v>
      </c>
      <c r="AM16" s="8">
        <v>7681.7544529999996</v>
      </c>
      <c r="AN16" s="8">
        <v>7862.0990659999998</v>
      </c>
      <c r="AO16" s="8">
        <v>8190.3102099999996</v>
      </c>
      <c r="AP16" s="8">
        <v>9232.0956910000004</v>
      </c>
      <c r="AQ16" s="8">
        <v>9869.6649030000008</v>
      </c>
      <c r="AR16" s="8">
        <v>9828.1804740000007</v>
      </c>
      <c r="AS16" s="8">
        <v>9894</v>
      </c>
      <c r="AT16" s="8">
        <v>10695</v>
      </c>
      <c r="AU16" s="8">
        <v>10603</v>
      </c>
      <c r="AV16" s="8">
        <v>10570</v>
      </c>
      <c r="AW16" s="8">
        <v>10384</v>
      </c>
      <c r="AX16" s="8">
        <v>10164</v>
      </c>
      <c r="AY16" s="8">
        <v>10100.39815547491</v>
      </c>
    </row>
    <row r="17" spans="1:51" ht="20" customHeight="1" thickTop="1" thickBot="1">
      <c r="A17" s="1" t="str">
        <f>CALIBRAZIONELOMBARDIA!A17</f>
        <v>75 - 79</v>
      </c>
      <c r="B17" s="4">
        <f>CALIBRAZIONELOMBARDIA!B17</f>
        <v>1.2869896839695545</v>
      </c>
      <c r="C17" s="4">
        <f>CALIBRAZIONELOMBARDIA!C17</f>
        <v>1.2938618558327861</v>
      </c>
      <c r="D17" s="4">
        <f>CALIBRAZIONELOMBARDIA!D17</f>
        <v>1.3008998307182513</v>
      </c>
      <c r="E17" s="4">
        <f>CALIBRAZIONELOMBARDIA!E17</f>
        <v>1.3081042747221148</v>
      </c>
      <c r="F17" s="4">
        <f>CALIBRAZIONELOMBARDIA!F17</f>
        <v>1.315474908765909</v>
      </c>
      <c r="G17" s="4">
        <f>CALIBRAZIONELOMBARDIA!G17</f>
        <v>1.3230103026055096</v>
      </c>
      <c r="H17" s="4">
        <f>CALIBRAZIONELOMBARDIA!H17</f>
        <v>1.3307076345534115</v>
      </c>
      <c r="I17" s="4">
        <f>CALIBRAZIONELOMBARDIA!I17</f>
        <v>1.3385624120578401</v>
      </c>
      <c r="J17" s="4">
        <f>CALIBRAZIONELOMBARDIA!J17</f>
        <v>1.3465681477820262</v>
      </c>
      <c r="K17" s="4">
        <f>CALIBRAZIONELOMBARDIA!K17</f>
        <v>1.3547159853416388</v>
      </c>
      <c r="L17" s="4">
        <f>CALIBRAZIONELOMBARDIA!L17</f>
        <v>1.3629942684201199</v>
      </c>
      <c r="M17" s="4">
        <f>CALIBRAZIONELOMBARDIA!M17</f>
        <v>1.3713880466363104</v>
      </c>
      <c r="N17" s="4">
        <f>CALIBRAZIONELOMBARDIA!N17</f>
        <v>1.3798785113497856</v>
      </c>
      <c r="O17" s="4">
        <f>CALIBRAZIONELOMBARDIA!O17</f>
        <v>1.3884423546428046</v>
      </c>
      <c r="P17" s="4">
        <f>CALIBRAZIONELOMBARDIA!P17</f>
        <v>1.3970510451281908</v>
      </c>
      <c r="Q17" s="4">
        <f>CALIBRAZIONELOMBARDIA!Q17</f>
        <v>1.4056700151490049</v>
      </c>
      <c r="R17" s="4">
        <f>CALIBRAZIONELOMBARDIA!R17</f>
        <v>1.414257755549329</v>
      </c>
      <c r="S17" s="4">
        <f>CALIBRAZIONELOMBARDIA!S17</f>
        <v>1.4227648167443097</v>
      </c>
      <c r="T17" s="4">
        <f>CALIBRAZIONELOMBARDIA!T17</f>
        <v>1.4311327185927996</v>
      </c>
      <c r="U17" s="4">
        <f>CALIBRAZIONELOMBARDIA!U17</f>
        <v>1.4392927769215413</v>
      </c>
      <c r="V17" s="4">
        <f>CALIBRAZIONELOMBARDIA!V17</f>
        <v>1.4471648618574087</v>
      </c>
      <c r="W17" s="4">
        <f>CALIBRAZIONELOMBARDIA!W17</f>
        <v>1.4471648618574087</v>
      </c>
      <c r="X17" s="4">
        <f>CALIBRAZIONELOMBARDIA!X17</f>
        <v>1.4471648618574087</v>
      </c>
      <c r="Y17" s="4">
        <f>CALIBRAZIONELOMBARDIA!Y17</f>
        <v>1.4471648618574087</v>
      </c>
      <c r="AA17" s="7" t="str">
        <f>CALIBRAZIONELOMBARDIA!AA17</f>
        <v>Puglia</v>
      </c>
      <c r="AB17" s="8">
        <v>2694.3556425498509</v>
      </c>
      <c r="AC17" s="8">
        <v>3072.9185495824445</v>
      </c>
      <c r="AD17" s="8">
        <v>3225.7897917129326</v>
      </c>
      <c r="AE17" s="8">
        <v>3200.4834036575476</v>
      </c>
      <c r="AF17" s="8">
        <v>3233.0201883001855</v>
      </c>
      <c r="AG17" s="8">
        <v>2852.5031349999999</v>
      </c>
      <c r="AH17" s="8">
        <v>3138.7514919999999</v>
      </c>
      <c r="AI17" s="8">
        <v>3423.3319139999999</v>
      </c>
      <c r="AJ17" s="8">
        <v>3597.400157</v>
      </c>
      <c r="AK17" s="8">
        <v>4289.6978140000001</v>
      </c>
      <c r="AL17" s="8">
        <v>4757.9082529999996</v>
      </c>
      <c r="AM17" s="8">
        <v>5090.1747880000003</v>
      </c>
      <c r="AN17" s="8">
        <v>5229.519053</v>
      </c>
      <c r="AO17" s="8">
        <v>5291.2867480000004</v>
      </c>
      <c r="AP17" s="8">
        <v>5751.7927970000001</v>
      </c>
      <c r="AQ17" s="8">
        <v>6318.3713879999996</v>
      </c>
      <c r="AR17" s="8">
        <v>6736.0953929999996</v>
      </c>
      <c r="AS17" s="8">
        <v>6909</v>
      </c>
      <c r="AT17" s="8">
        <v>7311</v>
      </c>
      <c r="AU17" s="8">
        <v>7481</v>
      </c>
      <c r="AV17" s="8">
        <v>7657</v>
      </c>
      <c r="AW17" s="8">
        <v>7578</v>
      </c>
      <c r="AX17" s="8">
        <v>7420</v>
      </c>
      <c r="AY17" s="8">
        <v>7373.5689013797555</v>
      </c>
    </row>
    <row r="18" spans="1:51" ht="20" customHeight="1" thickTop="1" thickBot="1">
      <c r="A18" s="1" t="str">
        <f>CALIBRAZIONELOMBARDIA!A18</f>
        <v>80 - 84</v>
      </c>
      <c r="B18" s="4">
        <f>CALIBRAZIONELOMBARDIA!B18</f>
        <v>1.4230208807828668</v>
      </c>
      <c r="C18" s="4">
        <f>CALIBRAZIONELOMBARDIA!C18</f>
        <v>1.4332276002044921</v>
      </c>
      <c r="D18" s="4">
        <f>CALIBRAZIONELOMBARDIA!D18</f>
        <v>1.4436446754780214</v>
      </c>
      <c r="E18" s="4">
        <f>CALIBRAZIONELOMBARDIA!E18</f>
        <v>1.4542688902097265</v>
      </c>
      <c r="F18" s="4">
        <f>CALIBRAZIONELOMBARDIA!F18</f>
        <v>1.4650953870687931</v>
      </c>
      <c r="G18" s="4">
        <f>CALIBRAZIONELOMBARDIA!G18</f>
        <v>1.476117370716391</v>
      </c>
      <c r="H18" s="4">
        <f>CALIBRAZIONELOMBARDIA!H18</f>
        <v>1.4873257653616949</v>
      </c>
      <c r="I18" s="4">
        <f>CALIBRAZIONELOMBARDIA!I18</f>
        <v>1.4987088209827313</v>
      </c>
      <c r="J18" s="4">
        <f>CALIBRAZIONELOMBARDIA!J18</f>
        <v>1.5102516617326365</v>
      </c>
      <c r="K18" s="4">
        <f>CALIBRAZIONELOMBARDIA!K18</f>
        <v>1.521935769588338</v>
      </c>
      <c r="L18" s="4">
        <f>CALIBRAZIONELOMBARDIA!L18</f>
        <v>1.5337383959377886</v>
      </c>
      <c r="M18" s="4">
        <f>CALIBRAZIONELOMBARDIA!M18</f>
        <v>1.5456318936112385</v>
      </c>
      <c r="N18" s="4">
        <f>CALIBRAZIONELOMBARDIA!N18</f>
        <v>1.5575829619328303</v>
      </c>
      <c r="O18" s="4">
        <f>CALIBRAZIONELOMBARDIA!O18</f>
        <v>1.569551797822238</v>
      </c>
      <c r="P18" s="4">
        <f>CALIBRAZIONELOMBARDIA!P18</f>
        <v>1.5814911469699213</v>
      </c>
      <c r="Q18" s="4">
        <f>CALIBRAZIONELOMBARDIA!Q18</f>
        <v>1.5933452508459025</v>
      </c>
      <c r="R18" s="4">
        <f>CALIBRAZIONELOMBARDIA!R18</f>
        <v>1.6050486880342376</v>
      </c>
      <c r="S18" s="4">
        <f>CALIBRAZIONELOMBARDIA!S18</f>
        <v>1.6165251124245816</v>
      </c>
      <c r="T18" s="4">
        <f>CALIBRAZIONELOMBARDIA!T18</f>
        <v>1.6276858965098058</v>
      </c>
      <c r="U18" s="4">
        <f>CALIBRAZIONELOMBARDIA!U18</f>
        <v>1.6384286958634162</v>
      </c>
      <c r="V18" s="4">
        <f>CALIBRAZIONELOMBARDIA!V18</f>
        <v>1.6486359612756354</v>
      </c>
      <c r="W18" s="4">
        <f>CALIBRAZIONELOMBARDIA!W18</f>
        <v>1.6486359612756354</v>
      </c>
      <c r="X18" s="4">
        <f>CALIBRAZIONELOMBARDIA!X18</f>
        <v>1.6486359612756354</v>
      </c>
      <c r="Y18" s="4">
        <f>CALIBRAZIONELOMBARDIA!Y18</f>
        <v>1.6486359612756354</v>
      </c>
      <c r="AA18" s="7" t="str">
        <f>CALIBRAZIONELOMBARDIA!AA18</f>
        <v>Basilicata</v>
      </c>
      <c r="AB18" s="8">
        <v>356.87171727083518</v>
      </c>
      <c r="AC18" s="8">
        <v>430.72505384063174</v>
      </c>
      <c r="AD18" s="8">
        <v>444.15293321695839</v>
      </c>
      <c r="AE18" s="8">
        <v>443.63647631786887</v>
      </c>
      <c r="AF18" s="8">
        <v>424.01111415246839</v>
      </c>
      <c r="AG18" s="8">
        <v>522.40830730000005</v>
      </c>
      <c r="AH18" s="8">
        <v>566.38292569999999</v>
      </c>
      <c r="AI18" s="8">
        <v>590.27653299999997</v>
      </c>
      <c r="AJ18" s="8">
        <v>603.87668120000001</v>
      </c>
      <c r="AK18" s="8">
        <v>590.30534899999998</v>
      </c>
      <c r="AL18" s="8">
        <v>673.44834719999994</v>
      </c>
      <c r="AM18" s="8">
        <v>732.02818539999998</v>
      </c>
      <c r="AN18" s="8">
        <v>763.39850679999995</v>
      </c>
      <c r="AO18" s="8">
        <v>803.06595709999999</v>
      </c>
      <c r="AP18" s="8">
        <v>866.44775509999999</v>
      </c>
      <c r="AQ18" s="8">
        <v>935.83294139999998</v>
      </c>
      <c r="AR18" s="8">
        <v>1000.931793</v>
      </c>
      <c r="AS18" s="8">
        <v>1041</v>
      </c>
      <c r="AT18" s="8">
        <v>1122</v>
      </c>
      <c r="AU18" s="8">
        <v>1142</v>
      </c>
      <c r="AV18" s="8">
        <v>1133</v>
      </c>
      <c r="AW18" s="8">
        <v>1134</v>
      </c>
      <c r="AX18" s="8">
        <v>1081</v>
      </c>
      <c r="AY18" s="8">
        <v>1074.2355771417137</v>
      </c>
    </row>
    <row r="19" spans="1:51" ht="20" customHeight="1" thickTop="1" thickBot="1">
      <c r="A19" s="1" t="str">
        <f>CALIBRAZIONELOMBARDIA!A19</f>
        <v>85+</v>
      </c>
      <c r="B19" s="4">
        <f>CALIBRAZIONELOMBARDIA!B19</f>
        <v>1.5510825548363882</v>
      </c>
      <c r="C19" s="4">
        <f>CALIBRAZIONELOMBARDIA!C19</f>
        <v>1.5664342806548863</v>
      </c>
      <c r="D19" s="4">
        <f>CALIBRAZIONELOMBARDIA!D19</f>
        <v>1.582228518446201</v>
      </c>
      <c r="E19" s="4">
        <f>CALIBRAZIONELOMBARDIA!E19</f>
        <v>1.5984732279861296</v>
      </c>
      <c r="F19" s="4">
        <f>CALIBRAZIONELOMBARDIA!F19</f>
        <v>1.6151751546488444</v>
      </c>
      <c r="G19" s="4">
        <f>CALIBRAZIONELOMBARDIA!G19</f>
        <v>1.6323395101427907</v>
      </c>
      <c r="H19" s="4">
        <f>CALIBRAZIONELOMBARDIA!H19</f>
        <v>1.6499695963905705</v>
      </c>
      <c r="I19" s="4">
        <f>CALIBRAZIONELOMBARDIA!I19</f>
        <v>1.6680663639024036</v>
      </c>
      <c r="J19" s="4">
        <f>CALIBRAZIONELOMBARDIA!J19</f>
        <v>1.686627894965947</v>
      </c>
      <c r="K19" s="4">
        <f>CALIBRAZIONELOMBARDIA!K19</f>
        <v>1.7056488009263253</v>
      </c>
      <c r="L19" s="4">
        <f>CALIBRAZIONELOMBARDIA!L19</f>
        <v>1.7251195218040762</v>
      </c>
      <c r="M19" s="4">
        <f>CALIBRAZIONELOMBARDIA!M19</f>
        <v>1.7450255155620624</v>
      </c>
      <c r="N19" s="4">
        <f>CALIBRAZIONELOMBARDIA!N19</f>
        <v>1.7653463235807971</v>
      </c>
      <c r="O19" s="4">
        <f>CALIBRAZIONELOMBARDIA!O19</f>
        <v>1.7860544984684621</v>
      </c>
      <c r="P19" s="4">
        <f>CALIBRAZIONELOMBARDIA!P19</f>
        <v>1.8071143803986571</v>
      </c>
      <c r="Q19" s="4">
        <f>CALIBRAZIONELOMBARDIA!Q19</f>
        <v>1.828480708977573</v>
      </c>
      <c r="R19" s="4">
        <f>CALIBRAZIONELOMBARDIA!R19</f>
        <v>1.8500970595085044</v>
      </c>
      <c r="S19" s="4">
        <f>CALIBRAZIONELOMBARDIA!S19</f>
        <v>1.8718940958484367</v>
      </c>
      <c r="T19" s="4">
        <f>CALIBRAZIONELOMBARDIA!T19</f>
        <v>1.8937876373410334</v>
      </c>
      <c r="U19" s="4">
        <f>CALIBRAZIONELOMBARDIA!U19</f>
        <v>1.9156765451713114</v>
      </c>
      <c r="V19" s="4">
        <f>CALIBRAZIONELOMBARDIA!V19</f>
        <v>1.937440444631866</v>
      </c>
      <c r="W19" s="4">
        <f>CALIBRAZIONELOMBARDIA!W19</f>
        <v>1.937440444631866</v>
      </c>
      <c r="X19" s="4">
        <f>CALIBRAZIONELOMBARDIA!X19</f>
        <v>1.937440444631866</v>
      </c>
      <c r="Y19" s="4">
        <f>CALIBRAZIONELOMBARDIA!Y19</f>
        <v>1.937440444631866</v>
      </c>
      <c r="AA19" s="7" t="str">
        <f>CALIBRAZIONELOMBARDIA!AA19</f>
        <v>Calabria</v>
      </c>
      <c r="AB19" s="8">
        <v>1261.1877475765259</v>
      </c>
      <c r="AC19" s="8">
        <v>1468.28696411141</v>
      </c>
      <c r="AD19" s="8">
        <v>1551.952981763907</v>
      </c>
      <c r="AE19" s="8">
        <v>1571.5783439293075</v>
      </c>
      <c r="AF19" s="8">
        <v>1549.8871541675489</v>
      </c>
      <c r="AG19" s="8">
        <v>1509.866391</v>
      </c>
      <c r="AH19" s="8">
        <v>1664.17705</v>
      </c>
      <c r="AI19" s="8">
        <v>1797.2671049999999</v>
      </c>
      <c r="AJ19" s="8">
        <v>1992.643356</v>
      </c>
      <c r="AK19" s="8">
        <v>2106.4016809999998</v>
      </c>
      <c r="AL19" s="8">
        <v>2384.2062900000001</v>
      </c>
      <c r="AM19" s="8">
        <v>2567.9751000000001</v>
      </c>
      <c r="AN19" s="8">
        <v>2622.3795650000002</v>
      </c>
      <c r="AO19" s="8">
        <v>2606.610936</v>
      </c>
      <c r="AP19" s="8">
        <v>2733.5820920000001</v>
      </c>
      <c r="AQ19" s="8">
        <v>3015.227034</v>
      </c>
      <c r="AR19" s="8">
        <v>3096.3815500000001</v>
      </c>
      <c r="AS19" s="8">
        <v>3592</v>
      </c>
      <c r="AT19" s="8">
        <v>3691</v>
      </c>
      <c r="AU19" s="8">
        <v>3740</v>
      </c>
      <c r="AV19" s="8">
        <v>3748</v>
      </c>
      <c r="AW19" s="8">
        <v>3687</v>
      </c>
      <c r="AX19" s="8">
        <v>3618</v>
      </c>
      <c r="AY19" s="8">
        <v>3595.3601462522852</v>
      </c>
    </row>
    <row r="20" spans="1:51" ht="20" customHeight="1" thickTop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AA20" s="7" t="str">
        <f>CALIBRAZIONELOMBARDIA!AA20</f>
        <v>Sicilia</v>
      </c>
      <c r="AB20" s="8">
        <v>3439.0864910368905</v>
      </c>
      <c r="AC20" s="8">
        <v>4011.8371921271309</v>
      </c>
      <c r="AD20" s="8">
        <v>3992.7282868608199</v>
      </c>
      <c r="AE20" s="8">
        <v>3905.9635278137862</v>
      </c>
      <c r="AF20" s="8">
        <v>3957.0927608236457</v>
      </c>
      <c r="AG20" s="8">
        <v>3706.2157510000002</v>
      </c>
      <c r="AH20" s="8">
        <v>4005.6739280000002</v>
      </c>
      <c r="AI20" s="8">
        <v>3982.7263130000001</v>
      </c>
      <c r="AJ20" s="8">
        <v>4718.3618669999996</v>
      </c>
      <c r="AK20" s="8">
        <v>4815.040019</v>
      </c>
      <c r="AL20" s="8">
        <v>5255.1640779999998</v>
      </c>
      <c r="AM20" s="8">
        <v>6027.0945220000003</v>
      </c>
      <c r="AN20" s="8">
        <v>6623.4924920000003</v>
      </c>
      <c r="AO20" s="8">
        <v>6807.0813580000004</v>
      </c>
      <c r="AP20" s="8">
        <v>7643.6792809999997</v>
      </c>
      <c r="AQ20" s="8">
        <v>8219.8785719999996</v>
      </c>
      <c r="AR20" s="8">
        <v>9174.5547920000008</v>
      </c>
      <c r="AS20" s="8">
        <v>8557</v>
      </c>
      <c r="AT20" s="8">
        <v>8863</v>
      </c>
      <c r="AU20" s="8">
        <v>8861</v>
      </c>
      <c r="AV20" s="8">
        <v>9163</v>
      </c>
      <c r="AW20" s="8">
        <v>9139</v>
      </c>
      <c r="AX20" s="8">
        <v>8982</v>
      </c>
      <c r="AY20" s="8">
        <v>8925.7945919397534</v>
      </c>
    </row>
    <row r="21" spans="1:51" ht="20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AA21" s="7" t="str">
        <f>CALIBRAZIONELOMBARDIA!AA21</f>
        <v>Sardegna</v>
      </c>
      <c r="AB21" s="8">
        <v>1125.359583115991</v>
      </c>
      <c r="AC21" s="8">
        <v>1243.6282130074835</v>
      </c>
      <c r="AD21" s="8">
        <v>1429.0362397806091</v>
      </c>
      <c r="AE21" s="8">
        <v>1377.9070067707501</v>
      </c>
      <c r="AF21" s="8">
        <v>1430.5856104778775</v>
      </c>
      <c r="AG21" s="8">
        <v>1663.7578100000001</v>
      </c>
      <c r="AH21" s="8">
        <v>1763.3705130000001</v>
      </c>
      <c r="AI21" s="8">
        <v>1858.581702</v>
      </c>
      <c r="AJ21" s="8">
        <v>1671.345877</v>
      </c>
      <c r="AK21" s="8">
        <v>1738.1090160000001</v>
      </c>
      <c r="AL21" s="8">
        <v>1981.3272440000001</v>
      </c>
      <c r="AM21" s="8">
        <v>2181.3247030000002</v>
      </c>
      <c r="AN21" s="8">
        <v>2313.5509959999999</v>
      </c>
      <c r="AO21" s="8">
        <v>2404.7990679999998</v>
      </c>
      <c r="AP21" s="8">
        <v>2586.1004440000002</v>
      </c>
      <c r="AQ21" s="8">
        <v>2750.7457460000001</v>
      </c>
      <c r="AR21" s="8">
        <v>2859.872046</v>
      </c>
      <c r="AS21" s="8">
        <v>2803</v>
      </c>
      <c r="AT21" s="8">
        <v>3108</v>
      </c>
      <c r="AU21" s="8">
        <v>3228</v>
      </c>
      <c r="AV21" s="8">
        <v>3361</v>
      </c>
      <c r="AW21" s="8">
        <v>3359</v>
      </c>
      <c r="AX21" s="8">
        <v>3432</v>
      </c>
      <c r="AY21" s="8">
        <v>3410.5240524980218</v>
      </c>
    </row>
    <row r="22" spans="1:51" ht="20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AA22" s="7" t="str">
        <f>CALIBRAZIONELOMBARDIA!AA22</f>
        <v>Italia</v>
      </c>
      <c r="AB22" s="8">
        <v>41607.317161346298</v>
      </c>
      <c r="AC22" s="8">
        <v>47309.001327294231</v>
      </c>
      <c r="AD22" s="8">
        <v>49193.552552071764</v>
      </c>
      <c r="AE22" s="8">
        <v>49018.990120179522</v>
      </c>
      <c r="AF22" s="8">
        <v>49041.197766840371</v>
      </c>
      <c r="AG22" s="8">
        <v>48150</v>
      </c>
      <c r="AH22" s="8">
        <v>51719</v>
      </c>
      <c r="AI22" s="8">
        <v>56042</v>
      </c>
      <c r="AJ22" s="8">
        <v>58084</v>
      </c>
      <c r="AK22" s="8">
        <v>60864</v>
      </c>
      <c r="AL22" s="8">
        <v>68124</v>
      </c>
      <c r="AM22" s="8">
        <v>75071</v>
      </c>
      <c r="AN22" s="8">
        <v>79361</v>
      </c>
      <c r="AO22" s="8">
        <v>82003</v>
      </c>
      <c r="AP22" s="8">
        <v>90163</v>
      </c>
      <c r="AQ22" s="8">
        <v>96077</v>
      </c>
      <c r="AR22" s="8">
        <v>101344</v>
      </c>
      <c r="AS22" s="8">
        <v>101587</v>
      </c>
      <c r="AT22" s="8">
        <v>108363</v>
      </c>
      <c r="AU22" s="8">
        <v>110058</v>
      </c>
      <c r="AV22" s="8">
        <v>112251</v>
      </c>
      <c r="AW22" s="8">
        <v>111517</v>
      </c>
      <c r="AX22" s="8">
        <v>109947</v>
      </c>
      <c r="AY22" s="8">
        <v>109259</v>
      </c>
    </row>
    <row r="23" spans="1:51" ht="2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</row>
    <row r="24" spans="1:5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</row>
    <row r="25" spans="1:5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</row>
    <row r="26" spans="1:51" ht="15" thickBo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</row>
    <row r="27" spans="1:51" ht="22" thickTop="1" thickBot="1">
      <c r="A27" s="21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Y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si="1"/>
        <v>2005</v>
      </c>
      <c r="R27" s="1">
        <f t="shared" si="1"/>
        <v>2006</v>
      </c>
      <c r="S27" s="1">
        <f t="shared" si="1"/>
        <v>2007</v>
      </c>
      <c r="T27" s="1">
        <f t="shared" si="1"/>
        <v>2008</v>
      </c>
      <c r="U27" s="1">
        <f t="shared" si="1"/>
        <v>2009</v>
      </c>
      <c r="V27" s="1">
        <f t="shared" si="1"/>
        <v>2010</v>
      </c>
      <c r="W27" s="1">
        <f t="shared" si="1"/>
        <v>2011</v>
      </c>
      <c r="X27" s="1">
        <f t="shared" si="1"/>
        <v>2012</v>
      </c>
      <c r="Y27" s="1">
        <f t="shared" si="1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</row>
    <row r="28" spans="1:51" ht="22" thickTop="1" thickBot="1">
      <c r="A28" s="1" t="s">
        <v>17</v>
      </c>
      <c r="B28" s="2">
        <f>'[3]TOSCANA (2)'!J94</f>
        <v>130172</v>
      </c>
      <c r="C28" s="2">
        <f>'[3]TOSCANA (2)'!K94</f>
        <v>130081</v>
      </c>
      <c r="D28" s="2">
        <f>'[3]TOSCANA (2)'!L94</f>
        <v>125554</v>
      </c>
      <c r="E28" s="2">
        <f>'[3]TOSCANA (2)'!M94</f>
        <v>128102</v>
      </c>
      <c r="F28" s="2">
        <f>'[3]TOSCANA (2)'!N94</f>
        <v>128350</v>
      </c>
      <c r="G28" s="2">
        <f>'[3]TOSCANA (2)'!O94</f>
        <v>128411</v>
      </c>
      <c r="H28" s="2">
        <f>'[3]TOSCANA (2)'!P94</f>
        <v>128032</v>
      </c>
      <c r="I28" s="2">
        <f>'[3]TOSCANA (2)'!Q94</f>
        <v>128918</v>
      </c>
      <c r="J28" s="2">
        <f>'[3]TOSCANA (2)'!R94</f>
        <v>129322</v>
      </c>
      <c r="K28" s="2">
        <f>'[3]TOSCANA (2)'!S94</f>
        <v>130449</v>
      </c>
      <c r="L28" s="2">
        <f>'[3]TOSCANA (2)'!T94</f>
        <v>132284</v>
      </c>
      <c r="M28" s="2">
        <f>'[3]TOSCANA (2)'!U94</f>
        <v>134690</v>
      </c>
      <c r="N28" s="2">
        <f>'[3]TOSCANA (2)'!V94</f>
        <v>136604</v>
      </c>
      <c r="O28" s="2">
        <f>'[3]TOSCANA (2)'!W94</f>
        <v>140535</v>
      </c>
      <c r="P28" s="2">
        <f>'[3]TOSCANA (2)'!X94</f>
        <v>143527</v>
      </c>
      <c r="Q28" s="2">
        <f>'[3]TOSCANA (2)'!Y94</f>
        <v>148456</v>
      </c>
      <c r="R28" s="2">
        <f>'[3]TOSCANA (2)'!Z94</f>
        <v>151621</v>
      </c>
      <c r="S28" s="2">
        <f>'[3]TOSCANA (2)'!AA94</f>
        <v>154381</v>
      </c>
      <c r="T28" s="2">
        <f>'[3]TOSCANA (2)'!AB94</f>
        <v>157324</v>
      </c>
      <c r="U28" s="2">
        <f>'[3]TOSCANA (2)'!AC94</f>
        <v>160921</v>
      </c>
      <c r="V28" s="2">
        <f>'[3]TOSCANA (2)'!AD94</f>
        <v>161492</v>
      </c>
      <c r="W28" s="2">
        <f>'[3]TOSCANA (2)'!AE94</f>
        <v>161336</v>
      </c>
      <c r="X28" s="2">
        <f>'[3]TOSCANA (2)'!AF94</f>
        <v>159608</v>
      </c>
      <c r="Y28" s="2">
        <f>'[3]TOSCANA (2)'!AG94</f>
        <v>159250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</row>
    <row r="29" spans="1:51" ht="22" thickTop="1" thickBot="1">
      <c r="A29" s="1" t="s">
        <v>0</v>
      </c>
      <c r="B29" s="2">
        <f>'[3]TOSCANA (2)'!J95</f>
        <v>144273</v>
      </c>
      <c r="C29" s="2">
        <f>'[3]TOSCANA (2)'!K95</f>
        <v>141516</v>
      </c>
      <c r="D29" s="2">
        <f>'[3]TOSCANA (2)'!L95</f>
        <v>134411</v>
      </c>
      <c r="E29" s="2">
        <f>'[3]TOSCANA (2)'!M95</f>
        <v>131564</v>
      </c>
      <c r="F29" s="2">
        <f>'[3]TOSCANA (2)'!N95</f>
        <v>130470</v>
      </c>
      <c r="G29" s="2">
        <f>'[3]TOSCANA (2)'!O95</f>
        <v>129819</v>
      </c>
      <c r="H29" s="2">
        <f>'[3]TOSCANA (2)'!P95</f>
        <v>129672</v>
      </c>
      <c r="I29" s="2">
        <f>'[3]TOSCANA (2)'!Q95</f>
        <v>131005</v>
      </c>
      <c r="J29" s="2">
        <f>'[3]TOSCANA (2)'!R95</f>
        <v>133672</v>
      </c>
      <c r="K29" s="2">
        <f>'[3]TOSCANA (2)'!S95</f>
        <v>134020</v>
      </c>
      <c r="L29" s="2">
        <f>'[3]TOSCANA (2)'!T95</f>
        <v>134372</v>
      </c>
      <c r="M29" s="2">
        <f>'[3]TOSCANA (2)'!U95</f>
        <v>133590</v>
      </c>
      <c r="N29" s="2">
        <f>'[3]TOSCANA (2)'!V95</f>
        <v>133442</v>
      </c>
      <c r="O29" s="2">
        <f>'[3]TOSCANA (2)'!W95</f>
        <v>133881</v>
      </c>
      <c r="P29" s="2">
        <f>'[3]TOSCANA (2)'!X95</f>
        <v>135896</v>
      </c>
      <c r="Q29" s="2">
        <f>'[3]TOSCANA (2)'!Y95</f>
        <v>138326</v>
      </c>
      <c r="R29" s="2">
        <f>'[3]TOSCANA (2)'!Z95</f>
        <v>141816</v>
      </c>
      <c r="S29" s="2">
        <f>'[3]TOSCANA (2)'!AA95</f>
        <v>144720</v>
      </c>
      <c r="T29" s="2">
        <f>'[3]TOSCANA (2)'!AB95</f>
        <v>148621</v>
      </c>
      <c r="U29" s="2">
        <f>'[3]TOSCANA (2)'!AC95</f>
        <v>151661</v>
      </c>
      <c r="V29" s="2">
        <f>'[3]TOSCANA (2)'!AD95</f>
        <v>155292</v>
      </c>
      <c r="W29" s="2">
        <f>'[3]TOSCANA (2)'!AE95</f>
        <v>157044</v>
      </c>
      <c r="X29" s="2">
        <f>'[3]TOSCANA (2)'!AF95</f>
        <v>158673</v>
      </c>
      <c r="Y29" s="2">
        <f>'[3]TOSCANA (2)'!AG95</f>
        <v>161706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</row>
    <row r="30" spans="1:51" ht="22" thickTop="1" thickBot="1">
      <c r="A30" s="1" t="s">
        <v>1</v>
      </c>
      <c r="B30" s="2">
        <f>'[3]TOSCANA (2)'!J96</f>
        <v>188188</v>
      </c>
      <c r="C30" s="2">
        <f>'[3]TOSCANA (2)'!K96</f>
        <v>176080</v>
      </c>
      <c r="D30" s="2">
        <f>'[3]TOSCANA (2)'!L96</f>
        <v>165123</v>
      </c>
      <c r="E30" s="2">
        <f>'[3]TOSCANA (2)'!M96</f>
        <v>157130</v>
      </c>
      <c r="F30" s="2">
        <f>'[3]TOSCANA (2)'!N96</f>
        <v>150160</v>
      </c>
      <c r="G30" s="2">
        <f>'[3]TOSCANA (2)'!O96</f>
        <v>144620</v>
      </c>
      <c r="H30" s="2">
        <f>'[3]TOSCANA (2)'!P96</f>
        <v>141923</v>
      </c>
      <c r="I30" s="2">
        <f>'[3]TOSCANA (2)'!Q96</f>
        <v>138642</v>
      </c>
      <c r="J30" s="2">
        <f>'[3]TOSCANA (2)'!R96</f>
        <v>136247</v>
      </c>
      <c r="K30" s="2">
        <f>'[3]TOSCANA (2)'!S96</f>
        <v>135796</v>
      </c>
      <c r="L30" s="2">
        <f>'[3]TOSCANA (2)'!T96</f>
        <v>136035</v>
      </c>
      <c r="M30" s="2">
        <f>'[3]TOSCANA (2)'!U96</f>
        <v>137236</v>
      </c>
      <c r="N30" s="2">
        <f>'[3]TOSCANA (2)'!V96</f>
        <v>139225</v>
      </c>
      <c r="O30" s="2">
        <f>'[3]TOSCANA (2)'!W96</f>
        <v>141483</v>
      </c>
      <c r="P30" s="2">
        <f>'[3]TOSCANA (2)'!X96</f>
        <v>141300</v>
      </c>
      <c r="Q30" s="2">
        <f>'[3]TOSCANA (2)'!Y96</f>
        <v>141449</v>
      </c>
      <c r="R30" s="2">
        <f>'[3]TOSCANA (2)'!Z96</f>
        <v>141057</v>
      </c>
      <c r="S30" s="2">
        <f>'[3]TOSCANA (2)'!AA96</f>
        <v>141336</v>
      </c>
      <c r="T30" s="2">
        <f>'[3]TOSCANA (2)'!AB96</f>
        <v>142620</v>
      </c>
      <c r="U30" s="2">
        <f>'[3]TOSCANA (2)'!AC96</f>
        <v>145154</v>
      </c>
      <c r="V30" s="2">
        <f>'[3]TOSCANA (2)'!AD96</f>
        <v>147386</v>
      </c>
      <c r="W30" s="2">
        <f>'[3]TOSCANA (2)'!AE96</f>
        <v>150365</v>
      </c>
      <c r="X30" s="2">
        <f>'[3]TOSCANA (2)'!AF96</f>
        <v>152169</v>
      </c>
      <c r="Y30" s="2">
        <f>'[3]TOSCANA (2)'!AG96</f>
        <v>155179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</row>
    <row r="31" spans="1:51" ht="22" thickTop="1" thickBot="1">
      <c r="A31" s="1" t="s">
        <v>2</v>
      </c>
      <c r="B31" s="2">
        <f>'[3]TOSCANA (2)'!J97</f>
        <v>236997</v>
      </c>
      <c r="C31" s="2">
        <f>'[3]TOSCANA (2)'!K97</f>
        <v>232906</v>
      </c>
      <c r="D31" s="2">
        <f>'[3]TOSCANA (2)'!L97</f>
        <v>224510</v>
      </c>
      <c r="E31" s="2">
        <f>'[3]TOSCANA (2)'!M97</f>
        <v>213825</v>
      </c>
      <c r="F31" s="2">
        <f>'[3]TOSCANA (2)'!N97</f>
        <v>202566</v>
      </c>
      <c r="G31" s="2">
        <f>'[3]TOSCANA (2)'!O97</f>
        <v>190007</v>
      </c>
      <c r="H31" s="2">
        <f>'[3]TOSCANA (2)'!P97</f>
        <v>178114</v>
      </c>
      <c r="I31" s="2">
        <f>'[3]TOSCANA (2)'!Q97</f>
        <v>168891</v>
      </c>
      <c r="J31" s="2">
        <f>'[3]TOSCANA (2)'!R97</f>
        <v>161743</v>
      </c>
      <c r="K31" s="2">
        <f>'[3]TOSCANA (2)'!S97</f>
        <v>155683</v>
      </c>
      <c r="L31" s="2">
        <f>'[3]TOSCANA (2)'!T97</f>
        <v>151077</v>
      </c>
      <c r="M31" s="2">
        <f>'[3]TOSCANA (2)'!U97</f>
        <v>148918</v>
      </c>
      <c r="N31" s="2">
        <f>'[3]TOSCANA (2)'!V97</f>
        <v>145759</v>
      </c>
      <c r="O31" s="2">
        <f>'[3]TOSCANA (2)'!W97</f>
        <v>142519</v>
      </c>
      <c r="P31" s="2">
        <f>'[3]TOSCANA (2)'!X97</f>
        <v>142002</v>
      </c>
      <c r="Q31" s="2">
        <f>'[3]TOSCANA (2)'!Y97</f>
        <v>142206</v>
      </c>
      <c r="R31" s="2">
        <f>'[3]TOSCANA (2)'!Z97</f>
        <v>143681</v>
      </c>
      <c r="S31" s="2">
        <f>'[3]TOSCANA (2)'!AA97</f>
        <v>146063</v>
      </c>
      <c r="T31" s="2">
        <f>'[3]TOSCANA (2)'!AB97</f>
        <v>149440</v>
      </c>
      <c r="U31" s="2">
        <f>'[3]TOSCANA (2)'!AC97</f>
        <v>150002</v>
      </c>
      <c r="V31" s="2">
        <f>'[3]TOSCANA (2)'!AD97</f>
        <v>150751</v>
      </c>
      <c r="W31" s="2">
        <f>'[3]TOSCANA (2)'!AE97</f>
        <v>150078</v>
      </c>
      <c r="X31" s="2">
        <f>'[3]TOSCANA (2)'!AF97</f>
        <v>149290</v>
      </c>
      <c r="Y31" s="2">
        <f>'[3]TOSCANA (2)'!AG97</f>
        <v>149952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</row>
    <row r="32" spans="1:51" ht="22" thickTop="1" thickBot="1">
      <c r="A32" s="1" t="s">
        <v>3</v>
      </c>
      <c r="B32" s="2">
        <f>'[3]TOSCANA (2)'!J98</f>
        <v>256996</v>
      </c>
      <c r="C32" s="2">
        <f>'[3]TOSCANA (2)'!K98</f>
        <v>253364</v>
      </c>
      <c r="D32" s="2">
        <f>'[3]TOSCANA (2)'!L98</f>
        <v>252351</v>
      </c>
      <c r="E32" s="2">
        <f>'[3]TOSCANA (2)'!M98</f>
        <v>250878</v>
      </c>
      <c r="F32" s="2">
        <f>'[3]TOSCANA (2)'!N98</f>
        <v>248741</v>
      </c>
      <c r="G32" s="2">
        <f>'[3]TOSCANA (2)'!O98</f>
        <v>244683</v>
      </c>
      <c r="H32" s="2">
        <f>'[3]TOSCANA (2)'!P98</f>
        <v>239772</v>
      </c>
      <c r="I32" s="2">
        <f>'[3]TOSCANA (2)'!Q98</f>
        <v>231283</v>
      </c>
      <c r="J32" s="2">
        <f>'[3]TOSCANA (2)'!R98</f>
        <v>221260</v>
      </c>
      <c r="K32" s="2">
        <f>'[3]TOSCANA (2)'!S98</f>
        <v>210632</v>
      </c>
      <c r="L32" s="2">
        <f>'[3]TOSCANA (2)'!T98</f>
        <v>199228</v>
      </c>
      <c r="M32" s="2">
        <f>'[3]TOSCANA (2)'!U98</f>
        <v>188392</v>
      </c>
      <c r="N32" s="2">
        <f>'[3]TOSCANA (2)'!V98</f>
        <v>179219</v>
      </c>
      <c r="O32" s="2">
        <f>'[3]TOSCANA (2)'!W98</f>
        <v>171198</v>
      </c>
      <c r="P32" s="2">
        <f>'[3]TOSCANA (2)'!X98</f>
        <v>167139</v>
      </c>
      <c r="Q32" s="2">
        <f>'[3]TOSCANA (2)'!Y98</f>
        <v>162867</v>
      </c>
      <c r="R32" s="2">
        <f>'[3]TOSCANA (2)'!Z98</f>
        <v>159283</v>
      </c>
      <c r="S32" s="2">
        <f>'[3]TOSCANA (2)'!AA98</f>
        <v>155396</v>
      </c>
      <c r="T32" s="2">
        <f>'[3]TOSCANA (2)'!AB98</f>
        <v>156033</v>
      </c>
      <c r="U32" s="2">
        <f>'[3]TOSCANA (2)'!AC98</f>
        <v>158274</v>
      </c>
      <c r="V32" s="2">
        <f>'[3]TOSCANA (2)'!AD98</f>
        <v>159684</v>
      </c>
      <c r="W32" s="2">
        <f>'[3]TOSCANA (2)'!AE98</f>
        <v>161149</v>
      </c>
      <c r="X32" s="2">
        <f>'[3]TOSCANA (2)'!AF98</f>
        <v>163292</v>
      </c>
      <c r="Y32" s="2">
        <f>'[3]TOSCANA (2)'!AG98</f>
        <v>164713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</row>
    <row r="33" spans="1:51" ht="22" thickTop="1" thickBot="1">
      <c r="A33" s="1" t="s">
        <v>4</v>
      </c>
      <c r="B33" s="2">
        <f>'[3]TOSCANA (2)'!J99</f>
        <v>257821</v>
      </c>
      <c r="C33" s="2">
        <f>'[3]TOSCANA (2)'!K99</f>
        <v>264786</v>
      </c>
      <c r="D33" s="2">
        <f>'[3]TOSCANA (2)'!L99</f>
        <v>270326</v>
      </c>
      <c r="E33" s="2">
        <f>'[3]TOSCANA (2)'!M99</f>
        <v>271918</v>
      </c>
      <c r="F33" s="2">
        <f>'[3]TOSCANA (2)'!N99</f>
        <v>271015</v>
      </c>
      <c r="G33" s="2">
        <f>'[3]TOSCANA (2)'!O99</f>
        <v>266616</v>
      </c>
      <c r="H33" s="2">
        <f>'[3]TOSCANA (2)'!P99</f>
        <v>262232</v>
      </c>
      <c r="I33" s="2">
        <f>'[3]TOSCANA (2)'!Q99</f>
        <v>260110</v>
      </c>
      <c r="J33" s="2">
        <f>'[3]TOSCANA (2)'!R99</f>
        <v>259351</v>
      </c>
      <c r="K33" s="2">
        <f>'[3]TOSCANA (2)'!S99</f>
        <v>258360</v>
      </c>
      <c r="L33" s="2">
        <f>'[3]TOSCANA (2)'!T99</f>
        <v>255941</v>
      </c>
      <c r="M33" s="2">
        <f>'[3]TOSCANA (2)'!U99</f>
        <v>252778</v>
      </c>
      <c r="N33" s="2">
        <f>'[3]TOSCANA (2)'!V99</f>
        <v>245444</v>
      </c>
      <c r="O33" s="2">
        <f>'[3]TOSCANA (2)'!W99</f>
        <v>235967</v>
      </c>
      <c r="P33" s="2">
        <f>'[3]TOSCANA (2)'!X99</f>
        <v>230201</v>
      </c>
      <c r="Q33" s="2">
        <f>'[3]TOSCANA (2)'!Y99</f>
        <v>221395</v>
      </c>
      <c r="R33" s="2">
        <f>'[3]TOSCANA (2)'!Z99</f>
        <v>210231</v>
      </c>
      <c r="S33" s="2">
        <f>'[3]TOSCANA (2)'!AA99</f>
        <v>199866</v>
      </c>
      <c r="T33" s="2">
        <f>'[3]TOSCANA (2)'!AB99</f>
        <v>195324</v>
      </c>
      <c r="U33" s="2">
        <f>'[3]TOSCANA (2)'!AC99</f>
        <v>190427</v>
      </c>
      <c r="V33" s="2">
        <f>'[3]TOSCANA (2)'!AD99</f>
        <v>185974</v>
      </c>
      <c r="W33" s="2">
        <f>'[3]TOSCANA (2)'!AE99</f>
        <v>183826</v>
      </c>
      <c r="X33" s="2">
        <f>'[3]TOSCANA (2)'!AF99</f>
        <v>183187</v>
      </c>
      <c r="Y33" s="2">
        <f>'[3]TOSCANA (2)'!AG99</f>
        <v>180891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</row>
    <row r="34" spans="1:51" ht="22" thickTop="1" thickBot="1">
      <c r="A34" s="1" t="s">
        <v>5</v>
      </c>
      <c r="B34" s="2">
        <f>'[3]TOSCANA (2)'!J100</f>
        <v>234024</v>
      </c>
      <c r="C34" s="2">
        <f>'[3]TOSCANA (2)'!K100</f>
        <v>237833</v>
      </c>
      <c r="D34" s="2">
        <f>'[3]TOSCANA (2)'!L100</f>
        <v>243846</v>
      </c>
      <c r="E34" s="2">
        <f>'[3]TOSCANA (2)'!M100</f>
        <v>248693</v>
      </c>
      <c r="F34" s="2">
        <f>'[3]TOSCANA (2)'!N100</f>
        <v>254720</v>
      </c>
      <c r="G34" s="2">
        <f>'[3]TOSCANA (2)'!O100</f>
        <v>262732</v>
      </c>
      <c r="H34" s="2">
        <f>'[3]TOSCANA (2)'!P100</f>
        <v>268945</v>
      </c>
      <c r="I34" s="2">
        <f>'[3]TOSCANA (2)'!Q100</f>
        <v>273558</v>
      </c>
      <c r="J34" s="2">
        <f>'[3]TOSCANA (2)'!R100</f>
        <v>275766</v>
      </c>
      <c r="K34" s="2">
        <f>'[3]TOSCANA (2)'!S100</f>
        <v>275835</v>
      </c>
      <c r="L34" s="2">
        <f>'[3]TOSCANA (2)'!T100</f>
        <v>273684</v>
      </c>
      <c r="M34" s="2">
        <f>'[3]TOSCANA (2)'!U100</f>
        <v>271223</v>
      </c>
      <c r="N34" s="2">
        <f>'[3]TOSCANA (2)'!V100</f>
        <v>270558</v>
      </c>
      <c r="O34" s="2">
        <f>'[3]TOSCANA (2)'!W100</f>
        <v>271376</v>
      </c>
      <c r="P34" s="2">
        <f>'[3]TOSCANA (2)'!X100</f>
        <v>274737</v>
      </c>
      <c r="Q34" s="2">
        <f>'[3]TOSCANA (2)'!Y100</f>
        <v>275811</v>
      </c>
      <c r="R34" s="2">
        <f>'[3]TOSCANA (2)'!Z100</f>
        <v>273941</v>
      </c>
      <c r="S34" s="2">
        <f>'[3]TOSCANA (2)'!AA100</f>
        <v>267777</v>
      </c>
      <c r="T34" s="2">
        <f>'[3]TOSCANA (2)'!AB100</f>
        <v>262388</v>
      </c>
      <c r="U34" s="2">
        <f>'[3]TOSCANA (2)'!AC100</f>
        <v>254422</v>
      </c>
      <c r="V34" s="2">
        <f>'[3]TOSCANA (2)'!AD100</f>
        <v>242739</v>
      </c>
      <c r="W34" s="2">
        <f>'[3]TOSCANA (2)'!AE100</f>
        <v>231227</v>
      </c>
      <c r="X34" s="2">
        <f>'[3]TOSCANA (2)'!AF100</f>
        <v>223450</v>
      </c>
      <c r="Y34" s="2">
        <f>'[3]TOSCANA (2)'!AG100</f>
        <v>217063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</row>
    <row r="35" spans="1:51" ht="22" thickTop="1" thickBot="1">
      <c r="A35" s="1" t="s">
        <v>6</v>
      </c>
      <c r="B35" s="2">
        <f>'[3]TOSCANA (2)'!J101</f>
        <v>226918</v>
      </c>
      <c r="C35" s="2">
        <f>'[3]TOSCANA (2)'!K101</f>
        <v>226184</v>
      </c>
      <c r="D35" s="2">
        <f>'[3]TOSCANA (2)'!L101</f>
        <v>228840</v>
      </c>
      <c r="E35" s="2">
        <f>'[3]TOSCANA (2)'!M101</f>
        <v>230892</v>
      </c>
      <c r="F35" s="2">
        <f>'[3]TOSCANA (2)'!N101</f>
        <v>233868</v>
      </c>
      <c r="G35" s="2">
        <f>'[3]TOSCANA (2)'!O101</f>
        <v>236410</v>
      </c>
      <c r="H35" s="2">
        <f>'[3]TOSCANA (2)'!P101</f>
        <v>240139</v>
      </c>
      <c r="I35" s="2">
        <f>'[3]TOSCANA (2)'!Q101</f>
        <v>245044</v>
      </c>
      <c r="J35" s="2">
        <f>'[3]TOSCANA (2)'!R101</f>
        <v>250408</v>
      </c>
      <c r="K35" s="2">
        <f>'[3]TOSCANA (2)'!S101</f>
        <v>257030</v>
      </c>
      <c r="L35" s="2">
        <f>'[3]TOSCANA (2)'!T101</f>
        <v>265802</v>
      </c>
      <c r="M35" s="2">
        <f>'[3]TOSCANA (2)'!U101</f>
        <v>272899</v>
      </c>
      <c r="N35" s="2">
        <f>'[3]TOSCANA (2)'!V101</f>
        <v>278684</v>
      </c>
      <c r="O35" s="2">
        <f>'[3]TOSCANA (2)'!W101</f>
        <v>282915</v>
      </c>
      <c r="P35" s="2">
        <f>'[3]TOSCANA (2)'!X101</f>
        <v>287170</v>
      </c>
      <c r="Q35" s="2">
        <f>'[3]TOSCANA (2)'!Y101</f>
        <v>288194</v>
      </c>
      <c r="R35" s="2">
        <f>'[3]TOSCANA (2)'!Z101</f>
        <v>286547</v>
      </c>
      <c r="S35" s="2">
        <f>'[3]TOSCANA (2)'!AA101</f>
        <v>285688</v>
      </c>
      <c r="T35" s="2">
        <f>'[3]TOSCANA (2)'!AB101</f>
        <v>288775</v>
      </c>
      <c r="U35" s="2">
        <f>'[3]TOSCANA (2)'!AC101</f>
        <v>290030</v>
      </c>
      <c r="V35" s="2">
        <f>'[3]TOSCANA (2)'!AD101</f>
        <v>289014</v>
      </c>
      <c r="W35" s="2">
        <f>'[3]TOSCANA (2)'!AE101</f>
        <v>286662</v>
      </c>
      <c r="X35" s="2">
        <f>'[3]TOSCANA (2)'!AF101</f>
        <v>280784</v>
      </c>
      <c r="Y35" s="2">
        <f>'[3]TOSCANA (2)'!AG101</f>
        <v>274660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</row>
    <row r="36" spans="1:51" ht="22" thickTop="1" thickBot="1">
      <c r="A36" s="1" t="s">
        <v>7</v>
      </c>
      <c r="B36" s="2">
        <f>'[3]TOSCANA (2)'!J102</f>
        <v>256438</v>
      </c>
      <c r="C36" s="2">
        <f>'[3]TOSCANA (2)'!K102</f>
        <v>259762</v>
      </c>
      <c r="D36" s="2">
        <f>'[3]TOSCANA (2)'!L102</f>
        <v>250351</v>
      </c>
      <c r="E36" s="2">
        <f>'[3]TOSCANA (2)'!M102</f>
        <v>240964</v>
      </c>
      <c r="F36" s="2">
        <f>'[3]TOSCANA (2)'!N102</f>
        <v>231406</v>
      </c>
      <c r="G36" s="2">
        <f>'[3]TOSCANA (2)'!O102</f>
        <v>227993</v>
      </c>
      <c r="H36" s="2">
        <f>'[3]TOSCANA (2)'!P102</f>
        <v>227131</v>
      </c>
      <c r="I36" s="2">
        <f>'[3]TOSCANA (2)'!Q102</f>
        <v>228749</v>
      </c>
      <c r="J36" s="2">
        <f>'[3]TOSCANA (2)'!R102</f>
        <v>230805</v>
      </c>
      <c r="K36" s="2">
        <f>'[3]TOSCANA (2)'!S102</f>
        <v>233857</v>
      </c>
      <c r="L36" s="2">
        <f>'[3]TOSCANA (2)'!T102</f>
        <v>237149</v>
      </c>
      <c r="M36" s="2">
        <f>'[3]TOSCANA (2)'!U102</f>
        <v>241750</v>
      </c>
      <c r="N36" s="2">
        <f>'[3]TOSCANA (2)'!V102</f>
        <v>247243</v>
      </c>
      <c r="O36" s="2">
        <f>'[3]TOSCANA (2)'!W102</f>
        <v>253749</v>
      </c>
      <c r="P36" s="2">
        <f>'[3]TOSCANA (2)'!X102</f>
        <v>263303</v>
      </c>
      <c r="Q36" s="2">
        <f>'[3]TOSCANA (2)'!Y102</f>
        <v>274230</v>
      </c>
      <c r="R36" s="2">
        <f>'[3]TOSCANA (2)'!Z102</f>
        <v>282604</v>
      </c>
      <c r="S36" s="2">
        <f>'[3]TOSCANA (2)'!AA102</f>
        <v>289398</v>
      </c>
      <c r="T36" s="2">
        <f>'[3]TOSCANA (2)'!AB102</f>
        <v>295742</v>
      </c>
      <c r="U36" s="2">
        <f>'[3]TOSCANA (2)'!AC102</f>
        <v>299170</v>
      </c>
      <c r="V36" s="2">
        <f>'[3]TOSCANA (2)'!AD102</f>
        <v>298513</v>
      </c>
      <c r="W36" s="2">
        <f>'[3]TOSCANA (2)'!AE102</f>
        <v>297035</v>
      </c>
      <c r="X36" s="2">
        <f>'[3]TOSCANA (2)'!AF102</f>
        <v>295790</v>
      </c>
      <c r="Y36" s="2">
        <f>'[3]TOSCANA (2)'!AG102</f>
        <v>297946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</row>
    <row r="37" spans="1:51" ht="22" thickTop="1" thickBot="1">
      <c r="A37" s="1" t="s">
        <v>8</v>
      </c>
      <c r="B37" s="2">
        <f>'[3]TOSCANA (2)'!J103</f>
        <v>230061</v>
      </c>
      <c r="C37" s="2">
        <f>'[3]TOSCANA (2)'!K103</f>
        <v>221764</v>
      </c>
      <c r="D37" s="2">
        <f>'[3]TOSCANA (2)'!L103</f>
        <v>232109</v>
      </c>
      <c r="E37" s="2">
        <f>'[3]TOSCANA (2)'!M103</f>
        <v>241934</v>
      </c>
      <c r="F37" s="2">
        <f>'[3]TOSCANA (2)'!N103</f>
        <v>250677</v>
      </c>
      <c r="G37" s="2">
        <f>'[3]TOSCANA (2)'!O103</f>
        <v>255948</v>
      </c>
      <c r="H37" s="2">
        <f>'[3]TOSCANA (2)'!P103</f>
        <v>258961</v>
      </c>
      <c r="I37" s="2">
        <f>'[3]TOSCANA (2)'!Q103</f>
        <v>248629</v>
      </c>
      <c r="J37" s="2">
        <f>'[3]TOSCANA (2)'!R103</f>
        <v>239458</v>
      </c>
      <c r="K37" s="2">
        <f>'[3]TOSCANA (2)'!S103</f>
        <v>230430</v>
      </c>
      <c r="L37" s="2">
        <f>'[3]TOSCANA (2)'!T103</f>
        <v>227278</v>
      </c>
      <c r="M37" s="2">
        <f>'[3]TOSCANA (2)'!U103</f>
        <v>226479</v>
      </c>
      <c r="N37" s="2">
        <f>'[3]TOSCANA (2)'!V103</f>
        <v>228598</v>
      </c>
      <c r="O37" s="2">
        <f>'[3]TOSCANA (2)'!W103</f>
        <v>231271</v>
      </c>
      <c r="P37" s="2">
        <f>'[3]TOSCANA (2)'!X103</f>
        <v>236654</v>
      </c>
      <c r="Q37" s="2">
        <f>'[3]TOSCANA (2)'!Y103</f>
        <v>242074</v>
      </c>
      <c r="R37" s="2">
        <f>'[3]TOSCANA (2)'!Z103</f>
        <v>247308</v>
      </c>
      <c r="S37" s="2">
        <f>'[3]TOSCANA (2)'!AA103</f>
        <v>253336</v>
      </c>
      <c r="T37" s="2">
        <f>'[3]TOSCANA (2)'!AB103</f>
        <v>262082</v>
      </c>
      <c r="U37" s="2">
        <f>'[3]TOSCANA (2)'!AC103</f>
        <v>270989</v>
      </c>
      <c r="V37" s="2">
        <f>'[3]TOSCANA (2)'!AD103</f>
        <v>281269</v>
      </c>
      <c r="W37" s="2">
        <f>'[3]TOSCANA (2)'!AE103</f>
        <v>289777</v>
      </c>
      <c r="X37" s="2">
        <f>'[3]TOSCANA (2)'!AF103</f>
        <v>294869</v>
      </c>
      <c r="Y37" s="2">
        <f>'[3]TOSCANA (2)'!AG103</f>
        <v>301191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</row>
    <row r="38" spans="1:51" ht="22" thickTop="1" thickBot="1">
      <c r="A38" s="1" t="s">
        <v>9</v>
      </c>
      <c r="B38" s="2">
        <f>'[3]TOSCANA (2)'!J104</f>
        <v>242760</v>
      </c>
      <c r="C38" s="2">
        <f>'[3]TOSCANA (2)'!K104</f>
        <v>247098</v>
      </c>
      <c r="D38" s="2">
        <f>'[3]TOSCANA (2)'!L104</f>
        <v>247663</v>
      </c>
      <c r="E38" s="2">
        <f>'[3]TOSCANA (2)'!M104</f>
        <v>243359</v>
      </c>
      <c r="F38" s="2">
        <f>'[3]TOSCANA (2)'!N104</f>
        <v>235842</v>
      </c>
      <c r="G38" s="2">
        <f>'[3]TOSCANA (2)'!O104</f>
        <v>228422</v>
      </c>
      <c r="H38" s="2">
        <f>'[3]TOSCANA (2)'!P104</f>
        <v>219889</v>
      </c>
      <c r="I38" s="2">
        <f>'[3]TOSCANA (2)'!Q104</f>
        <v>229015</v>
      </c>
      <c r="J38" s="2">
        <f>'[3]TOSCANA (2)'!R104</f>
        <v>238509</v>
      </c>
      <c r="K38" s="2">
        <f>'[3]TOSCANA (2)'!S104</f>
        <v>246780</v>
      </c>
      <c r="L38" s="2">
        <f>'[3]TOSCANA (2)'!T104</f>
        <v>252318</v>
      </c>
      <c r="M38" s="2">
        <f>'[3]TOSCANA (2)'!U104</f>
        <v>255773</v>
      </c>
      <c r="N38" s="2">
        <f>'[3]TOSCANA (2)'!V104</f>
        <v>246177</v>
      </c>
      <c r="O38" s="2">
        <f>'[3]TOSCANA (2)'!W104</f>
        <v>238062</v>
      </c>
      <c r="P38" s="2">
        <f>'[3]TOSCANA (2)'!X104</f>
        <v>230575</v>
      </c>
      <c r="Q38" s="2">
        <f>'[3]TOSCANA (2)'!Y104</f>
        <v>228719</v>
      </c>
      <c r="R38" s="2">
        <f>'[3]TOSCANA (2)'!Z104</f>
        <v>228756</v>
      </c>
      <c r="S38" s="2">
        <f>'[3]TOSCANA (2)'!AA104</f>
        <v>231668</v>
      </c>
      <c r="T38" s="2">
        <f>'[3]TOSCANA (2)'!AB104</f>
        <v>236304</v>
      </c>
      <c r="U38" s="2">
        <f>'[3]TOSCANA (2)'!AC104</f>
        <v>241831</v>
      </c>
      <c r="V38" s="2">
        <f>'[3]TOSCANA (2)'!AD104</f>
        <v>246870</v>
      </c>
      <c r="W38" s="2">
        <f>'[3]TOSCANA (2)'!AE104</f>
        <v>252469</v>
      </c>
      <c r="X38" s="2">
        <f>'[3]TOSCANA (2)'!AF104</f>
        <v>257681</v>
      </c>
      <c r="Y38" s="2">
        <f>'[3]TOSCANA (2)'!AG104</f>
        <v>265182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</row>
    <row r="39" spans="1:51" ht="22" thickTop="1" thickBot="1">
      <c r="A39" s="1" t="s">
        <v>10</v>
      </c>
      <c r="B39" s="2">
        <f>'[3]TOSCANA (2)'!J105</f>
        <v>230842</v>
      </c>
      <c r="C39" s="2">
        <f>'[3]TOSCANA (2)'!K105</f>
        <v>227867</v>
      </c>
      <c r="D39" s="2">
        <f>'[3]TOSCANA (2)'!L105</f>
        <v>225946</v>
      </c>
      <c r="E39" s="2">
        <f>'[3]TOSCANA (2)'!M105</f>
        <v>228025</v>
      </c>
      <c r="F39" s="2">
        <f>'[3]TOSCANA (2)'!N105</f>
        <v>234112</v>
      </c>
      <c r="G39" s="2">
        <f>'[3]TOSCANA (2)'!O105</f>
        <v>238987</v>
      </c>
      <c r="H39" s="2">
        <f>'[3]TOSCANA (2)'!P105</f>
        <v>243205</v>
      </c>
      <c r="I39" s="2">
        <f>'[3]TOSCANA (2)'!Q105</f>
        <v>242870</v>
      </c>
      <c r="J39" s="2">
        <f>'[3]TOSCANA (2)'!R105</f>
        <v>238662</v>
      </c>
      <c r="K39" s="2">
        <f>'[3]TOSCANA (2)'!S105</f>
        <v>231471</v>
      </c>
      <c r="L39" s="2">
        <f>'[3]TOSCANA (2)'!T105</f>
        <v>224199</v>
      </c>
      <c r="M39" s="2">
        <f>'[3]TOSCANA (2)'!U105</f>
        <v>215795</v>
      </c>
      <c r="N39" s="2">
        <f>'[3]TOSCANA (2)'!V105</f>
        <v>224684</v>
      </c>
      <c r="O39" s="2">
        <f>'[3]TOSCANA (2)'!W105</f>
        <v>234795</v>
      </c>
      <c r="P39" s="2">
        <f>'[3]TOSCANA (2)'!X105</f>
        <v>244196</v>
      </c>
      <c r="Q39" s="2">
        <f>'[3]TOSCANA (2)'!Y105</f>
        <v>250955</v>
      </c>
      <c r="R39" s="2">
        <f>'[3]TOSCANA (2)'!Z105</f>
        <v>255242</v>
      </c>
      <c r="S39" s="2">
        <f>'[3]TOSCANA (2)'!AA105</f>
        <v>246169</v>
      </c>
      <c r="T39" s="2">
        <f>'[3]TOSCANA (2)'!AB105</f>
        <v>238300</v>
      </c>
      <c r="U39" s="2">
        <f>'[3]TOSCANA (2)'!AC105</f>
        <v>230715</v>
      </c>
      <c r="V39" s="2">
        <f>'[3]TOSCANA (2)'!AD105</f>
        <v>229003</v>
      </c>
      <c r="W39" s="2">
        <f>'[3]TOSCANA (2)'!AE105</f>
        <v>229812</v>
      </c>
      <c r="X39" s="2">
        <f>'[3]TOSCANA (2)'!AF105</f>
        <v>232446</v>
      </c>
      <c r="Y39" s="2">
        <f>'[3]TOSCANA (2)'!AG105</f>
        <v>237397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ht="22" thickTop="1" thickBot="1">
      <c r="A40" s="1" t="s">
        <v>11</v>
      </c>
      <c r="B40" s="2">
        <f>'[3]TOSCANA (2)'!J106</f>
        <v>231930</v>
      </c>
      <c r="C40" s="2">
        <f>'[3]TOSCANA (2)'!K106</f>
        <v>232279</v>
      </c>
      <c r="D40" s="2">
        <f>'[3]TOSCANA (2)'!L106</f>
        <v>232355</v>
      </c>
      <c r="E40" s="2">
        <f>'[3]TOSCANA (2)'!M106</f>
        <v>228505</v>
      </c>
      <c r="F40" s="2">
        <f>'[3]TOSCANA (2)'!N106</f>
        <v>225588</v>
      </c>
      <c r="G40" s="2">
        <f>'[3]TOSCANA (2)'!O106</f>
        <v>223839</v>
      </c>
      <c r="H40" s="2">
        <f>'[3]TOSCANA (2)'!P106</f>
        <v>220746</v>
      </c>
      <c r="I40" s="2">
        <f>'[3]TOSCANA (2)'!Q106</f>
        <v>218223</v>
      </c>
      <c r="J40" s="2">
        <f>'[3]TOSCANA (2)'!R106</f>
        <v>220457</v>
      </c>
      <c r="K40" s="2">
        <f>'[3]TOSCANA (2)'!S106</f>
        <v>226643</v>
      </c>
      <c r="L40" s="2">
        <f>'[3]TOSCANA (2)'!T106</f>
        <v>231713</v>
      </c>
      <c r="M40" s="2">
        <f>'[3]TOSCANA (2)'!U106</f>
        <v>236062</v>
      </c>
      <c r="N40" s="2">
        <f>'[3]TOSCANA (2)'!V106</f>
        <v>236269</v>
      </c>
      <c r="O40" s="2">
        <f>'[3]TOSCANA (2)'!W106</f>
        <v>232703</v>
      </c>
      <c r="P40" s="2">
        <f>'[3]TOSCANA (2)'!X106</f>
        <v>226375</v>
      </c>
      <c r="Q40" s="2">
        <f>'[3]TOSCANA (2)'!Y106</f>
        <v>219707</v>
      </c>
      <c r="R40" s="2">
        <f>'[3]TOSCANA (2)'!Z106</f>
        <v>211804</v>
      </c>
      <c r="S40" s="2">
        <f>'[3]TOSCANA (2)'!AA106</f>
        <v>221254</v>
      </c>
      <c r="T40" s="2">
        <f>'[3]TOSCANA (2)'!AB106</f>
        <v>231837</v>
      </c>
      <c r="U40" s="2">
        <f>'[3]TOSCANA (2)'!AC106</f>
        <v>241436</v>
      </c>
      <c r="V40" s="2">
        <f>'[3]TOSCANA (2)'!AD106</f>
        <v>248103</v>
      </c>
      <c r="W40" s="2">
        <f>'[3]TOSCANA (2)'!AE106</f>
        <v>252272</v>
      </c>
      <c r="X40" s="2">
        <f>'[3]TOSCANA (2)'!AF106</f>
        <v>241333</v>
      </c>
      <c r="Y40" s="2">
        <f>'[3]TOSCANA (2)'!AG106</f>
        <v>234895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ht="22" thickTop="1" thickBot="1">
      <c r="A41" s="1" t="s">
        <v>12</v>
      </c>
      <c r="B41" s="2">
        <f>'[3]TOSCANA (2)'!J107</f>
        <v>230798</v>
      </c>
      <c r="C41" s="2">
        <f>'[3]TOSCANA (2)'!K107</f>
        <v>228158</v>
      </c>
      <c r="D41" s="2">
        <f>'[3]TOSCANA (2)'!L107</f>
        <v>224707</v>
      </c>
      <c r="E41" s="2">
        <f>'[3]TOSCANA (2)'!M107</f>
        <v>222807</v>
      </c>
      <c r="F41" s="2">
        <f>'[3]TOSCANA (2)'!N107</f>
        <v>221147</v>
      </c>
      <c r="G41" s="2">
        <f>'[3]TOSCANA (2)'!O107</f>
        <v>218476</v>
      </c>
      <c r="H41" s="2">
        <f>'[3]TOSCANA (2)'!P107</f>
        <v>218910</v>
      </c>
      <c r="I41" s="2">
        <f>'[3]TOSCANA (2)'!Q107</f>
        <v>218726</v>
      </c>
      <c r="J41" s="2">
        <f>'[3]TOSCANA (2)'!R107</f>
        <v>215449</v>
      </c>
      <c r="K41" s="2">
        <f>'[3]TOSCANA (2)'!S107</f>
        <v>212943</v>
      </c>
      <c r="L41" s="2">
        <f>'[3]TOSCANA (2)'!T107</f>
        <v>211697</v>
      </c>
      <c r="M41" s="2">
        <f>'[3]TOSCANA (2)'!U107</f>
        <v>209424</v>
      </c>
      <c r="N41" s="2">
        <f>'[3]TOSCANA (2)'!V107</f>
        <v>207434</v>
      </c>
      <c r="O41" s="2">
        <f>'[3]TOSCANA (2)'!W107</f>
        <v>210571</v>
      </c>
      <c r="P41" s="2">
        <f>'[3]TOSCANA (2)'!X107</f>
        <v>217231</v>
      </c>
      <c r="Q41" s="2">
        <f>'[3]TOSCANA (2)'!Y107</f>
        <v>222865</v>
      </c>
      <c r="R41" s="2">
        <f>'[3]TOSCANA (2)'!Z107</f>
        <v>227475</v>
      </c>
      <c r="S41" s="2">
        <f>'[3]TOSCANA (2)'!AA107</f>
        <v>228261</v>
      </c>
      <c r="T41" s="2">
        <f>'[3]TOSCANA (2)'!AB107</f>
        <v>224427</v>
      </c>
      <c r="U41" s="2">
        <f>'[3]TOSCANA (2)'!AC107</f>
        <v>218414</v>
      </c>
      <c r="V41" s="2">
        <f>'[3]TOSCANA (2)'!AD107</f>
        <v>212252</v>
      </c>
      <c r="W41" s="2">
        <f>'[3]TOSCANA (2)'!AE107</f>
        <v>205059</v>
      </c>
      <c r="X41" s="2">
        <f>'[3]TOSCANA (2)'!AF107</f>
        <v>212911</v>
      </c>
      <c r="Y41" s="2">
        <f>'[3]TOSCANA (2)'!AG107</f>
        <v>224217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ht="22" thickTop="1" thickBot="1">
      <c r="A42" s="1" t="s">
        <v>13</v>
      </c>
      <c r="B42" s="2">
        <f>'[3]TOSCANA (2)'!J108</f>
        <v>127921</v>
      </c>
      <c r="C42" s="2">
        <f>'[3]TOSCANA (2)'!K108</f>
        <v>137717</v>
      </c>
      <c r="D42" s="2">
        <f>'[3]TOSCANA (2)'!L108</f>
        <v>155413</v>
      </c>
      <c r="E42" s="2">
        <f>'[3]TOSCANA (2)'!M108</f>
        <v>176252</v>
      </c>
      <c r="F42" s="2">
        <f>'[3]TOSCANA (2)'!N108</f>
        <v>196326</v>
      </c>
      <c r="G42" s="2">
        <f>'[3]TOSCANA (2)'!O108</f>
        <v>209015</v>
      </c>
      <c r="H42" s="2">
        <f>'[3]TOSCANA (2)'!P108</f>
        <v>206714</v>
      </c>
      <c r="I42" s="2">
        <f>'[3]TOSCANA (2)'!Q108</f>
        <v>202837</v>
      </c>
      <c r="J42" s="2">
        <f>'[3]TOSCANA (2)'!R108</f>
        <v>201743</v>
      </c>
      <c r="K42" s="2">
        <f>'[3]TOSCANA (2)'!S108</f>
        <v>200190</v>
      </c>
      <c r="L42" s="2">
        <f>'[3]TOSCANA (2)'!T108</f>
        <v>198412</v>
      </c>
      <c r="M42" s="2">
        <f>'[3]TOSCANA (2)'!U108</f>
        <v>199620</v>
      </c>
      <c r="N42" s="2">
        <f>'[3]TOSCANA (2)'!V108</f>
        <v>200324</v>
      </c>
      <c r="O42" s="2">
        <f>'[3]TOSCANA (2)'!W108</f>
        <v>198116</v>
      </c>
      <c r="P42" s="2">
        <f>'[3]TOSCANA (2)'!X108</f>
        <v>196567</v>
      </c>
      <c r="Q42" s="2">
        <f>'[3]TOSCANA (2)'!Y108</f>
        <v>196108</v>
      </c>
      <c r="R42" s="2">
        <f>'[3]TOSCANA (2)'!Z108</f>
        <v>194891</v>
      </c>
      <c r="S42" s="2">
        <f>'[3]TOSCANA (2)'!AA108</f>
        <v>193803</v>
      </c>
      <c r="T42" s="2">
        <f>'[3]TOSCANA (2)'!AB108</f>
        <v>197322</v>
      </c>
      <c r="U42" s="2">
        <f>'[3]TOSCANA (2)'!AC108</f>
        <v>204267</v>
      </c>
      <c r="V42" s="2">
        <f>'[3]TOSCANA (2)'!AD108</f>
        <v>209768</v>
      </c>
      <c r="W42" s="2">
        <f>'[3]TOSCANA (2)'!AE108</f>
        <v>214609</v>
      </c>
      <c r="X42" s="2">
        <f>'[3]TOSCANA (2)'!AF108</f>
        <v>213223</v>
      </c>
      <c r="Y42" s="2">
        <f>'[3]TOSCANA (2)'!AG108</f>
        <v>210688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ht="22" thickTop="1" thickBot="1">
      <c r="A43" s="1" t="s">
        <v>14</v>
      </c>
      <c r="B43" s="2">
        <f>'[3]TOSCANA (2)'!J109</f>
        <v>152467</v>
      </c>
      <c r="C43" s="2">
        <f>'[3]TOSCANA (2)'!K109</f>
        <v>151123</v>
      </c>
      <c r="D43" s="2">
        <f>'[3]TOSCANA (2)'!L109</f>
        <v>144070</v>
      </c>
      <c r="E43" s="2">
        <f>'[3]TOSCANA (2)'!M109</f>
        <v>128983</v>
      </c>
      <c r="F43" s="2">
        <f>'[3]TOSCANA (2)'!N109</f>
        <v>115280</v>
      </c>
      <c r="G43" s="2">
        <f>'[3]TOSCANA (2)'!O109</f>
        <v>107598</v>
      </c>
      <c r="H43" s="2">
        <f>'[3]TOSCANA (2)'!P109</f>
        <v>117040</v>
      </c>
      <c r="I43" s="2">
        <f>'[3]TOSCANA (2)'!Q109</f>
        <v>132794</v>
      </c>
      <c r="J43" s="2">
        <f>'[3]TOSCANA (2)'!R109</f>
        <v>150638</v>
      </c>
      <c r="K43" s="2">
        <f>'[3]TOSCANA (2)'!S109</f>
        <v>167639</v>
      </c>
      <c r="L43" s="2">
        <f>'[3]TOSCANA (2)'!T109</f>
        <v>178297</v>
      </c>
      <c r="M43" s="2">
        <f>'[3]TOSCANA (2)'!U109</f>
        <v>177055</v>
      </c>
      <c r="N43" s="2">
        <f>'[3]TOSCANA (2)'!V109</f>
        <v>174245</v>
      </c>
      <c r="O43" s="2">
        <f>'[3]TOSCANA (2)'!W109</f>
        <v>174326</v>
      </c>
      <c r="P43" s="2">
        <f>'[3]TOSCANA (2)'!X109</f>
        <v>174022</v>
      </c>
      <c r="Q43" s="2">
        <f>'[3]TOSCANA (2)'!Y109</f>
        <v>173730</v>
      </c>
      <c r="R43" s="2">
        <f>'[3]TOSCANA (2)'!Z109</f>
        <v>175647</v>
      </c>
      <c r="S43" s="2">
        <f>'[3]TOSCANA (2)'!AA109</f>
        <v>176812</v>
      </c>
      <c r="T43" s="2">
        <f>'[3]TOSCANA (2)'!AB109</f>
        <v>175109</v>
      </c>
      <c r="U43" s="2">
        <f>'[3]TOSCANA (2)'!AC109</f>
        <v>174267</v>
      </c>
      <c r="V43" s="2">
        <f>'[3]TOSCANA (2)'!AD109</f>
        <v>174364</v>
      </c>
      <c r="W43" s="2">
        <f>'[3]TOSCANA (2)'!AE109</f>
        <v>174109</v>
      </c>
      <c r="X43" s="2">
        <f>'[3]TOSCANA (2)'!AF109</f>
        <v>172096</v>
      </c>
      <c r="Y43" s="2">
        <f>'[3]TOSCANA (2)'!AG109</f>
        <v>176647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ht="22" thickTop="1" thickBot="1">
      <c r="A44" s="1" t="s">
        <v>15</v>
      </c>
      <c r="B44" s="2">
        <f>'[3]TOSCANA (2)'!J110</f>
        <v>95099</v>
      </c>
      <c r="C44" s="2">
        <f>'[3]TOSCANA (2)'!K110</f>
        <v>100239</v>
      </c>
      <c r="D44" s="2">
        <f>'[3]TOSCANA (2)'!L110</f>
        <v>103287</v>
      </c>
      <c r="E44" s="2">
        <f>'[3]TOSCANA (2)'!M110</f>
        <v>108795</v>
      </c>
      <c r="F44" s="2">
        <f>'[3]TOSCANA (2)'!N110</f>
        <v>111085</v>
      </c>
      <c r="G44" s="2">
        <f>'[3]TOSCANA (2)'!O110</f>
        <v>114253</v>
      </c>
      <c r="H44" s="2">
        <f>'[3]TOSCANA (2)'!P110</f>
        <v>113996</v>
      </c>
      <c r="I44" s="2">
        <f>'[3]TOSCANA (2)'!Q110</f>
        <v>108533</v>
      </c>
      <c r="J44" s="2">
        <f>'[3]TOSCANA (2)'!R110</f>
        <v>96974</v>
      </c>
      <c r="K44" s="2">
        <f>'[3]TOSCANA (2)'!S110</f>
        <v>86594</v>
      </c>
      <c r="L44" s="2">
        <f>'[3]TOSCANA (2)'!T110</f>
        <v>81484</v>
      </c>
      <c r="M44" s="2">
        <f>'[3]TOSCANA (2)'!U110</f>
        <v>90141</v>
      </c>
      <c r="N44" s="2">
        <f>'[3]TOSCANA (2)'!V110</f>
        <v>103326</v>
      </c>
      <c r="O44" s="2">
        <f>'[3]TOSCANA (2)'!W110</f>
        <v>117517</v>
      </c>
      <c r="P44" s="2">
        <f>'[3]TOSCANA (2)'!X110</f>
        <v>130586</v>
      </c>
      <c r="Q44" s="2">
        <f>'[3]TOSCANA (2)'!Y110</f>
        <v>139488</v>
      </c>
      <c r="R44" s="2">
        <f>'[3]TOSCANA (2)'!Z110</f>
        <v>139540</v>
      </c>
      <c r="S44" s="2">
        <f>'[3]TOSCANA (2)'!AA110</f>
        <v>138298</v>
      </c>
      <c r="T44" s="2">
        <f>'[3]TOSCANA (2)'!AB110</f>
        <v>139308</v>
      </c>
      <c r="U44" s="2">
        <f>'[3]TOSCANA (2)'!AC110</f>
        <v>139611</v>
      </c>
      <c r="V44" s="2">
        <f>'[3]TOSCANA (2)'!AD110</f>
        <v>139583</v>
      </c>
      <c r="W44" s="2">
        <f>'[3]TOSCANA (2)'!AE110</f>
        <v>141530</v>
      </c>
      <c r="X44" s="2">
        <f>'[3]TOSCANA (2)'!AF110</f>
        <v>141643</v>
      </c>
      <c r="Y44" s="2">
        <f>'[3]TOSCANA (2)'!AG110</f>
        <v>141318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ht="22" thickTop="1" thickBot="1">
      <c r="A45" s="1" t="s">
        <v>16</v>
      </c>
      <c r="B45" s="2">
        <f>'[3]TOSCANA (2)'!J111</f>
        <v>59390</v>
      </c>
      <c r="C45" s="2">
        <f>'[3]TOSCANA (2)'!K111</f>
        <v>62600</v>
      </c>
      <c r="D45" s="2">
        <f>'[3]TOSCANA (2)'!L111</f>
        <v>65976</v>
      </c>
      <c r="E45" s="2">
        <f>'[3]TOSCANA (2)'!M111</f>
        <v>68959</v>
      </c>
      <c r="F45" s="2">
        <f>'[3]TOSCANA (2)'!N111</f>
        <v>73572</v>
      </c>
      <c r="G45" s="2">
        <f>'[3]TOSCANA (2)'!O111</f>
        <v>77377</v>
      </c>
      <c r="H45" s="2">
        <f>'[3]TOSCANA (2)'!P111</f>
        <v>82649</v>
      </c>
      <c r="I45" s="2">
        <f>'[3]TOSCANA (2)'!Q111</f>
        <v>86839</v>
      </c>
      <c r="J45" s="2">
        <f>'[3]TOSCANA (2)'!R111</f>
        <v>92121</v>
      </c>
      <c r="K45" s="2">
        <f>'[3]TOSCANA (2)'!S111</f>
        <v>96078</v>
      </c>
      <c r="L45" s="2">
        <f>'[3]TOSCANA (2)'!T111</f>
        <v>100338</v>
      </c>
      <c r="M45" s="2">
        <f>'[3]TOSCANA (2)'!U111</f>
        <v>103032</v>
      </c>
      <c r="N45" s="2">
        <f>'[3]TOSCANA (2)'!V111</f>
        <v>101262</v>
      </c>
      <c r="O45" s="2">
        <f>'[3]TOSCANA (2)'!W111</f>
        <v>96142</v>
      </c>
      <c r="P45" s="2">
        <f>'[3]TOSCANA (2)'!X111</f>
        <v>90344</v>
      </c>
      <c r="Q45" s="2">
        <f>'[3]TOSCANA (2)'!Y111</f>
        <v>90997</v>
      </c>
      <c r="R45" s="2">
        <f>'[3]TOSCANA (2)'!Z111</f>
        <v>98815</v>
      </c>
      <c r="S45" s="2">
        <f>'[3]TOSCANA (2)'!AA111</f>
        <v>107694</v>
      </c>
      <c r="T45" s="2">
        <f>'[3]TOSCANA (2)'!AB111</f>
        <v>114231</v>
      </c>
      <c r="U45" s="2">
        <f>'[3]TOSCANA (2)'!AC111</f>
        <v>119798</v>
      </c>
      <c r="V45" s="2">
        <f>'[3]TOSCANA (2)'!AD111</f>
        <v>125283</v>
      </c>
      <c r="W45" s="2">
        <f>'[3]TOSCANA (2)'!AE111</f>
        <v>130589</v>
      </c>
      <c r="X45" s="2">
        <f>'[3]TOSCANA (2)'!AF111</f>
        <v>135335</v>
      </c>
      <c r="Y45" s="2">
        <f>'[3]TOSCANA (2)'!AG111</f>
        <v>139933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ht="16" thickTop="1" thickBot="1">
      <c r="A46" s="22"/>
      <c r="B46" s="9">
        <f>'[3]TOSCANA (2)'!J112</f>
        <v>3533095</v>
      </c>
      <c r="C46" s="9">
        <f>'[3]TOSCANA (2)'!K112</f>
        <v>3531357</v>
      </c>
      <c r="D46" s="9">
        <f>'[3]TOSCANA (2)'!L112</f>
        <v>3526838</v>
      </c>
      <c r="E46" s="9">
        <f>'[3]TOSCANA (2)'!M112</f>
        <v>3521585</v>
      </c>
      <c r="F46" s="9">
        <f>'[3]TOSCANA (2)'!N112</f>
        <v>3514925</v>
      </c>
      <c r="G46" s="9">
        <f>'[3]TOSCANA (2)'!O112</f>
        <v>3505206</v>
      </c>
      <c r="H46" s="9">
        <f>'[3]TOSCANA (2)'!P112</f>
        <v>3498070</v>
      </c>
      <c r="I46" s="9">
        <f>'[3]TOSCANA (2)'!Q112</f>
        <v>3494666</v>
      </c>
      <c r="J46" s="9">
        <f>'[3]TOSCANA (2)'!R112</f>
        <v>3492585</v>
      </c>
      <c r="K46" s="9">
        <f>'[3]TOSCANA (2)'!S112</f>
        <v>3490430</v>
      </c>
      <c r="L46" s="9">
        <f>'[3]TOSCANA (2)'!T112</f>
        <v>3491308</v>
      </c>
      <c r="M46" s="9">
        <f>'[3]TOSCANA (2)'!U112</f>
        <v>3494857</v>
      </c>
      <c r="N46" s="9">
        <f>'[3]TOSCANA (2)'!V112</f>
        <v>3498497</v>
      </c>
      <c r="O46" s="9">
        <f>'[3]TOSCANA (2)'!W112</f>
        <v>3507126</v>
      </c>
      <c r="P46" s="9">
        <f>'[3]TOSCANA (2)'!X112</f>
        <v>3531825</v>
      </c>
      <c r="Q46" s="9">
        <f>'[3]TOSCANA (2)'!Y112</f>
        <v>3557577</v>
      </c>
      <c r="R46" s="9">
        <f>'[3]TOSCANA (2)'!Z112</f>
        <v>3570259</v>
      </c>
      <c r="S46" s="9">
        <f>'[3]TOSCANA (2)'!AA112</f>
        <v>3581920</v>
      </c>
      <c r="T46" s="9">
        <f>'[3]TOSCANA (2)'!AB112</f>
        <v>3615187</v>
      </c>
      <c r="U46" s="9">
        <f>'[3]TOSCANA (2)'!AC112</f>
        <v>3641389</v>
      </c>
      <c r="V46" s="9">
        <f>'[3]TOSCANA (2)'!AD112</f>
        <v>3657340</v>
      </c>
      <c r="W46" s="9">
        <f>'[3]TOSCANA (2)'!AE112</f>
        <v>3668948</v>
      </c>
      <c r="X46" s="9">
        <f>'[3]TOSCANA (2)'!AF112</f>
        <v>3667780</v>
      </c>
      <c r="Y46" s="9">
        <f>'[3]TOSCANA (2)'!AG112</f>
        <v>3692828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ht="22" thickTop="1" thickBot="1">
      <c r="A49" s="21" t="s">
        <v>30</v>
      </c>
      <c r="B49" s="1">
        <f t="shared" ref="B49:F49" si="2">B27</f>
        <v>1990</v>
      </c>
      <c r="C49" s="1">
        <f t="shared" si="2"/>
        <v>1991</v>
      </c>
      <c r="D49" s="1">
        <f t="shared" si="2"/>
        <v>1992</v>
      </c>
      <c r="E49" s="1">
        <f t="shared" si="2"/>
        <v>1993</v>
      </c>
      <c r="F49" s="1">
        <f t="shared" si="2"/>
        <v>1994</v>
      </c>
      <c r="G49" s="1">
        <f>G27</f>
        <v>1995</v>
      </c>
      <c r="H49" s="1">
        <f t="shared" ref="H49:Y49" si="3">H27</f>
        <v>1996</v>
      </c>
      <c r="I49" s="1">
        <f t="shared" si="3"/>
        <v>1997</v>
      </c>
      <c r="J49" s="1">
        <f t="shared" si="3"/>
        <v>1998</v>
      </c>
      <c r="K49" s="1">
        <f t="shared" si="3"/>
        <v>1999</v>
      </c>
      <c r="L49" s="1">
        <f t="shared" si="3"/>
        <v>2000</v>
      </c>
      <c r="M49" s="1">
        <f t="shared" si="3"/>
        <v>2001</v>
      </c>
      <c r="N49" s="1">
        <f t="shared" si="3"/>
        <v>2002</v>
      </c>
      <c r="O49" s="1">
        <f t="shared" si="3"/>
        <v>2003</v>
      </c>
      <c r="P49" s="1">
        <f t="shared" si="3"/>
        <v>2004</v>
      </c>
      <c r="Q49" s="1">
        <f t="shared" si="3"/>
        <v>2005</v>
      </c>
      <c r="R49" s="1">
        <f t="shared" si="3"/>
        <v>2006</v>
      </c>
      <c r="S49" s="1">
        <f t="shared" si="3"/>
        <v>2007</v>
      </c>
      <c r="T49" s="1">
        <f t="shared" si="3"/>
        <v>2008</v>
      </c>
      <c r="U49" s="1">
        <f t="shared" si="3"/>
        <v>2009</v>
      </c>
      <c r="V49" s="1">
        <f t="shared" si="3"/>
        <v>2010</v>
      </c>
      <c r="W49" s="1">
        <f t="shared" si="3"/>
        <v>2011</v>
      </c>
      <c r="X49" s="1">
        <f t="shared" si="3"/>
        <v>2012</v>
      </c>
      <c r="Y49" s="1">
        <f t="shared" si="3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ht="22" thickTop="1" thickBot="1">
      <c r="A50" s="1" t="s">
        <v>17</v>
      </c>
      <c r="B50" s="10">
        <f t="shared" ref="B50:F65" si="4">B2*B28</f>
        <v>42057.528157780354</v>
      </c>
      <c r="C50" s="10">
        <f t="shared" si="4"/>
        <v>42444.0970905738</v>
      </c>
      <c r="D50" s="10">
        <f t="shared" si="4"/>
        <v>41380.050367829266</v>
      </c>
      <c r="E50" s="10">
        <f t="shared" si="4"/>
        <v>42653.289526197725</v>
      </c>
      <c r="F50" s="10">
        <f t="shared" si="4"/>
        <v>43182.397615617519</v>
      </c>
      <c r="G50" s="10">
        <f>G2*G28</f>
        <v>43662.035081050235</v>
      </c>
      <c r="H50" s="10">
        <f t="shared" ref="H50:Y64" si="5">H2*H28</f>
        <v>44003.348381345779</v>
      </c>
      <c r="I50" s="10">
        <f t="shared" si="5"/>
        <v>44793.823857728516</v>
      </c>
      <c r="J50" s="10">
        <f t="shared" si="5"/>
        <v>45434.206207789437</v>
      </c>
      <c r="K50" s="10">
        <f t="shared" si="5"/>
        <v>46346.999265388033</v>
      </c>
      <c r="L50" s="10">
        <f t="shared" si="5"/>
        <v>47535.466673792187</v>
      </c>
      <c r="M50" s="10">
        <f t="shared" si="5"/>
        <v>48958.532086836873</v>
      </c>
      <c r="N50" s="10">
        <f t="shared" si="5"/>
        <v>50232.476229129454</v>
      </c>
      <c r="O50" s="10">
        <f t="shared" si="5"/>
        <v>52284.198889135572</v>
      </c>
      <c r="P50" s="10">
        <f t="shared" si="5"/>
        <v>54026.956450388396</v>
      </c>
      <c r="Q50" s="10">
        <f t="shared" si="5"/>
        <v>56543.070813166174</v>
      </c>
      <c r="R50" s="10">
        <f t="shared" si="5"/>
        <v>58431.24272585741</v>
      </c>
      <c r="S50" s="10">
        <f t="shared" si="5"/>
        <v>60195.825939611328</v>
      </c>
      <c r="T50" s="10">
        <f t="shared" si="5"/>
        <v>62060.820146722654</v>
      </c>
      <c r="U50" s="10">
        <f t="shared" si="5"/>
        <v>64213.472806530423</v>
      </c>
      <c r="V50" s="10">
        <f t="shared" si="5"/>
        <v>65173.437522547531</v>
      </c>
      <c r="W50" s="10">
        <f t="shared" si="5"/>
        <v>65110.480495242664</v>
      </c>
      <c r="X50" s="10">
        <f t="shared" si="5"/>
        <v>64413.110346634916</v>
      </c>
      <c r="Y50" s="10">
        <f t="shared" si="5"/>
        <v>64268.632040384007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ht="22" thickTop="1" thickBot="1">
      <c r="A51" s="1" t="s">
        <v>0</v>
      </c>
      <c r="B51" s="10">
        <f t="shared" si="4"/>
        <v>28372.67481373444</v>
      </c>
      <c r="C51" s="10">
        <f t="shared" si="4"/>
        <v>28105.934389750364</v>
      </c>
      <c r="D51" s="10">
        <f t="shared" si="4"/>
        <v>26964.000399791003</v>
      </c>
      <c r="E51" s="10">
        <f t="shared" si="4"/>
        <v>26663.842822692717</v>
      </c>
      <c r="F51" s="10">
        <f t="shared" si="4"/>
        <v>26718.408928533539</v>
      </c>
      <c r="G51" s="10">
        <f t="shared" ref="G51:G66" si="6">G3*G29</f>
        <v>26867.611306806772</v>
      </c>
      <c r="H51" s="10">
        <f t="shared" si="5"/>
        <v>27127.042982942898</v>
      </c>
      <c r="I51" s="10">
        <f t="shared" si="5"/>
        <v>27706.489394202574</v>
      </c>
      <c r="J51" s="10">
        <f t="shared" si="5"/>
        <v>28585.120640786416</v>
      </c>
      <c r="K51" s="10">
        <f t="shared" si="5"/>
        <v>28982.746050393758</v>
      </c>
      <c r="L51" s="10">
        <f t="shared" si="5"/>
        <v>29390.588057201785</v>
      </c>
      <c r="M51" s="10">
        <f t="shared" si="5"/>
        <v>29556.706295364544</v>
      </c>
      <c r="N51" s="10">
        <f t="shared" si="5"/>
        <v>29867.767676934822</v>
      </c>
      <c r="O51" s="10">
        <f t="shared" si="5"/>
        <v>30317.539965648968</v>
      </c>
      <c r="P51" s="10">
        <f t="shared" si="5"/>
        <v>31136.702724739458</v>
      </c>
      <c r="Q51" s="10">
        <f t="shared" si="5"/>
        <v>32068.194272875608</v>
      </c>
      <c r="R51" s="10">
        <f t="shared" si="5"/>
        <v>33265.959099532716</v>
      </c>
      <c r="S51" s="10">
        <f t="shared" si="5"/>
        <v>34347.104622739644</v>
      </c>
      <c r="T51" s="10">
        <f t="shared" si="5"/>
        <v>35685.497926271331</v>
      </c>
      <c r="U51" s="10">
        <f t="shared" si="5"/>
        <v>36836.333974029498</v>
      </c>
      <c r="V51" s="10">
        <f t="shared" si="5"/>
        <v>38146.768117001069</v>
      </c>
      <c r="W51" s="10">
        <f t="shared" si="5"/>
        <v>38577.13888781338</v>
      </c>
      <c r="X51" s="10">
        <f t="shared" si="5"/>
        <v>38977.295272318668</v>
      </c>
      <c r="Y51" s="10">
        <f t="shared" si="5"/>
        <v>39722.337822474918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ht="22" thickTop="1" thickBot="1">
      <c r="A52" s="1" t="s">
        <v>1</v>
      </c>
      <c r="B52" s="10">
        <f t="shared" si="4"/>
        <v>42231.664859289267</v>
      </c>
      <c r="C52" s="10">
        <f t="shared" si="4"/>
        <v>39617.487745175153</v>
      </c>
      <c r="D52" s="10">
        <f t="shared" si="4"/>
        <v>37255.096660748284</v>
      </c>
      <c r="E52" s="10">
        <f t="shared" si="4"/>
        <v>35555.822541740541</v>
      </c>
      <c r="F52" s="10">
        <f t="shared" si="4"/>
        <v>34084.259865061904</v>
      </c>
      <c r="G52" s="10">
        <f t="shared" si="6"/>
        <v>32934.658339259819</v>
      </c>
      <c r="H52" s="10">
        <f t="shared" si="5"/>
        <v>32432.702946579568</v>
      </c>
      <c r="I52" s="10">
        <f t="shared" si="5"/>
        <v>31799.083389394353</v>
      </c>
      <c r="J52" s="10">
        <f t="shared" si="5"/>
        <v>31370.670675337478</v>
      </c>
      <c r="K52" s="10">
        <f t="shared" si="5"/>
        <v>31394.420302490737</v>
      </c>
      <c r="L52" s="10">
        <f t="shared" si="5"/>
        <v>31584.957400039664</v>
      </c>
      <c r="M52" s="10">
        <f t="shared" si="5"/>
        <v>32008.19223806891</v>
      </c>
      <c r="N52" s="10">
        <f t="shared" si="5"/>
        <v>32626.960196278342</v>
      </c>
      <c r="O52" s="10">
        <f t="shared" si="5"/>
        <v>33322.365004105181</v>
      </c>
      <c r="P52" s="10">
        <f t="shared" si="5"/>
        <v>33454.473070183383</v>
      </c>
      <c r="Q52" s="10">
        <f t="shared" si="5"/>
        <v>33674.593109029338</v>
      </c>
      <c r="R52" s="10">
        <f t="shared" si="5"/>
        <v>33775.232905647477</v>
      </c>
      <c r="S52" s="10">
        <f t="shared" si="5"/>
        <v>34046.190096587881</v>
      </c>
      <c r="T52" s="10">
        <f t="shared" si="5"/>
        <v>34571.502944513864</v>
      </c>
      <c r="U52" s="10">
        <f t="shared" si="5"/>
        <v>35415.879389864938</v>
      </c>
      <c r="V52" s="10">
        <f t="shared" si="5"/>
        <v>36204.695449168787</v>
      </c>
      <c r="W52" s="10">
        <f t="shared" si="5"/>
        <v>36936.473146800003</v>
      </c>
      <c r="X52" s="10">
        <f t="shared" si="5"/>
        <v>37379.617479303088</v>
      </c>
      <c r="Y52" s="10">
        <f t="shared" si="5"/>
        <v>38119.010184865343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ht="22" thickTop="1" thickBot="1">
      <c r="A53" s="1" t="s">
        <v>2</v>
      </c>
      <c r="B53" s="10">
        <f t="shared" si="4"/>
        <v>56825.064112375294</v>
      </c>
      <c r="C53" s="10">
        <f t="shared" si="4"/>
        <v>56001.867549441959</v>
      </c>
      <c r="D53" s="10">
        <f t="shared" si="4"/>
        <v>54142.755488557748</v>
      </c>
      <c r="E53" s="10">
        <f t="shared" si="4"/>
        <v>51724.660821399339</v>
      </c>
      <c r="F53" s="10">
        <f t="shared" si="4"/>
        <v>49157.04894434967</v>
      </c>
      <c r="G53" s="10">
        <f t="shared" si="6"/>
        <v>46260.328439351288</v>
      </c>
      <c r="H53" s="10">
        <f t="shared" si="5"/>
        <v>43510.2233558761</v>
      </c>
      <c r="I53" s="10">
        <f t="shared" si="5"/>
        <v>41398.343992900736</v>
      </c>
      <c r="J53" s="10">
        <f t="shared" si="5"/>
        <v>39784.071632838422</v>
      </c>
      <c r="K53" s="10">
        <f t="shared" si="5"/>
        <v>38428.322737860042</v>
      </c>
      <c r="L53" s="10">
        <f t="shared" si="5"/>
        <v>37423.943202639675</v>
      </c>
      <c r="M53" s="10">
        <f t="shared" si="5"/>
        <v>37021.066007368674</v>
      </c>
      <c r="N53" s="10">
        <f t="shared" si="5"/>
        <v>36365.706088516614</v>
      </c>
      <c r="O53" s="10">
        <f t="shared" si="5"/>
        <v>35684.770455229787</v>
      </c>
      <c r="P53" s="10">
        <f t="shared" si="5"/>
        <v>35682.051716517286</v>
      </c>
      <c r="Q53" s="10">
        <f t="shared" si="5"/>
        <v>35859.292606043055</v>
      </c>
      <c r="R53" s="10">
        <f t="shared" si="5"/>
        <v>36356.650795449852</v>
      </c>
      <c r="S53" s="10">
        <f t="shared" si="5"/>
        <v>37083.721101030853</v>
      </c>
      <c r="T53" s="10">
        <f t="shared" si="5"/>
        <v>38063.3425010184</v>
      </c>
      <c r="U53" s="10">
        <f t="shared" si="5"/>
        <v>38321.826353396769</v>
      </c>
      <c r="V53" s="10">
        <f t="shared" si="5"/>
        <v>38618.451776913636</v>
      </c>
      <c r="W53" s="10">
        <f t="shared" si="5"/>
        <v>38446.046830705236</v>
      </c>
      <c r="X53" s="10">
        <f t="shared" si="5"/>
        <v>38244.181901117983</v>
      </c>
      <c r="Y53" s="10">
        <f t="shared" si="5"/>
        <v>38413.768935872751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ht="22" thickTop="1" thickBot="1">
      <c r="A54" s="1" t="s">
        <v>3</v>
      </c>
      <c r="B54" s="10">
        <f t="shared" si="4"/>
        <v>65751.640197464949</v>
      </c>
      <c r="C54" s="10">
        <f t="shared" si="4"/>
        <v>65026.070730045598</v>
      </c>
      <c r="D54" s="10">
        <f t="shared" si="4"/>
        <v>64986.902367557464</v>
      </c>
      <c r="E54" s="10">
        <f t="shared" si="4"/>
        <v>64843.312341314704</v>
      </c>
      <c r="F54" s="10">
        <f t="shared" si="4"/>
        <v>64539.097204781392</v>
      </c>
      <c r="G54" s="10">
        <f t="shared" si="6"/>
        <v>63742.706839904749</v>
      </c>
      <c r="H54" s="10">
        <f t="shared" si="5"/>
        <v>62725.134860581216</v>
      </c>
      <c r="I54" s="10">
        <f t="shared" si="5"/>
        <v>60765.238934775181</v>
      </c>
      <c r="J54" s="10">
        <f t="shared" si="5"/>
        <v>58387.67226040479</v>
      </c>
      <c r="K54" s="10">
        <f t="shared" si="5"/>
        <v>55830.825787726833</v>
      </c>
      <c r="L54" s="10">
        <f t="shared" si="5"/>
        <v>53044.751502611507</v>
      </c>
      <c r="M54" s="10">
        <f t="shared" si="5"/>
        <v>50384.157069917826</v>
      </c>
      <c r="N54" s="10">
        <f t="shared" si="5"/>
        <v>48143.621384286373</v>
      </c>
      <c r="O54" s="10">
        <f t="shared" si="5"/>
        <v>46189.931602825476</v>
      </c>
      <c r="P54" s="10">
        <f t="shared" si="5"/>
        <v>45287.594342296012</v>
      </c>
      <c r="Q54" s="10">
        <f t="shared" si="5"/>
        <v>44313.501891197753</v>
      </c>
      <c r="R54" s="10">
        <f t="shared" si="5"/>
        <v>43512.596253470423</v>
      </c>
      <c r="S54" s="10">
        <f t="shared" si="5"/>
        <v>42615.264275027672</v>
      </c>
      <c r="T54" s="10">
        <f t="shared" si="5"/>
        <v>42949.704820501276</v>
      </c>
      <c r="U54" s="10">
        <f t="shared" si="5"/>
        <v>43723.909397495125</v>
      </c>
      <c r="V54" s="10">
        <f t="shared" si="5"/>
        <v>44269.27057501227</v>
      </c>
      <c r="W54" s="10">
        <f t="shared" si="5"/>
        <v>44675.413215429544</v>
      </c>
      <c r="X54" s="10">
        <f t="shared" si="5"/>
        <v>45269.518115371</v>
      </c>
      <c r="Y54" s="10">
        <f t="shared" si="5"/>
        <v>45663.462615052202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ht="22" thickTop="1" thickBot="1">
      <c r="A55" s="1" t="s">
        <v>4</v>
      </c>
      <c r="B55" s="10">
        <f t="shared" si="4"/>
        <v>70358.96682436156</v>
      </c>
      <c r="C55" s="10">
        <f t="shared" si="4"/>
        <v>72413.619399511881</v>
      </c>
      <c r="D55" s="10">
        <f t="shared" si="4"/>
        <v>74124.098054078568</v>
      </c>
      <c r="E55" s="10">
        <f t="shared" si="4"/>
        <v>74793.870572815547</v>
      </c>
      <c r="F55" s="10">
        <f t="shared" si="4"/>
        <v>74812.576767744322</v>
      </c>
      <c r="G55" s="10">
        <f t="shared" si="6"/>
        <v>73892.970917833445</v>
      </c>
      <c r="H55" s="10">
        <f t="shared" si="5"/>
        <v>72997.017210857957</v>
      </c>
      <c r="I55" s="10">
        <f t="shared" si="5"/>
        <v>72749.343710168585</v>
      </c>
      <c r="J55" s="10">
        <f t="shared" si="5"/>
        <v>72902.842299636002</v>
      </c>
      <c r="K55" s="10">
        <f t="shared" si="5"/>
        <v>73009.326801065603</v>
      </c>
      <c r="L55" s="10">
        <f t="shared" si="5"/>
        <v>72724.308932549742</v>
      </c>
      <c r="M55" s="10">
        <f t="shared" si="5"/>
        <v>72232.298607214965</v>
      </c>
      <c r="N55" s="10">
        <f t="shared" si="5"/>
        <v>70539.967190236435</v>
      </c>
      <c r="O55" s="10">
        <f t="shared" si="5"/>
        <v>68207.422167398792</v>
      </c>
      <c r="P55" s="10">
        <f t="shared" si="5"/>
        <v>66919.965585471436</v>
      </c>
      <c r="Q55" s="10">
        <f t="shared" si="5"/>
        <v>64716.15960508024</v>
      </c>
      <c r="R55" s="10">
        <f t="shared" si="5"/>
        <v>61775.540649410585</v>
      </c>
      <c r="S55" s="10">
        <f t="shared" si="5"/>
        <v>59013.708009240625</v>
      </c>
      <c r="T55" s="10">
        <f t="shared" si="5"/>
        <v>57917.867447521152</v>
      </c>
      <c r="U55" s="10">
        <f t="shared" si="5"/>
        <v>56662.116740775731</v>
      </c>
      <c r="V55" s="10">
        <f t="shared" si="5"/>
        <v>55473.658904439959</v>
      </c>
      <c r="W55" s="10">
        <f t="shared" si="5"/>
        <v>54832.938054607526</v>
      </c>
      <c r="X55" s="10">
        <f t="shared" si="5"/>
        <v>54642.332550397594</v>
      </c>
      <c r="Y55" s="10">
        <f t="shared" si="5"/>
        <v>53957.465198807622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ht="22" thickTop="1" thickBot="1">
      <c r="A56" s="1" t="s">
        <v>5</v>
      </c>
      <c r="B56" s="10">
        <f t="shared" si="4"/>
        <v>69014.471213452343</v>
      </c>
      <c r="C56" s="10">
        <f t="shared" si="4"/>
        <v>70056.8896063344</v>
      </c>
      <c r="D56" s="10">
        <f t="shared" si="4"/>
        <v>71798.026670141626</v>
      </c>
      <c r="E56" s="10">
        <f t="shared" si="4"/>
        <v>73247.596350524924</v>
      </c>
      <c r="F56" s="10">
        <f t="shared" si="4"/>
        <v>75099.062175170024</v>
      </c>
      <c r="G56" s="10">
        <f t="shared" si="6"/>
        <v>77593.814599035788</v>
      </c>
      <c r="H56" s="10">
        <f t="shared" si="5"/>
        <v>79618.172998383263</v>
      </c>
      <c r="I56" s="10">
        <f t="shared" si="5"/>
        <v>81229.636763437506</v>
      </c>
      <c r="J56" s="10">
        <f t="shared" si="5"/>
        <v>82185.076395381082</v>
      </c>
      <c r="K56" s="10">
        <f t="shared" si="5"/>
        <v>82555.916517837293</v>
      </c>
      <c r="L56" s="10">
        <f t="shared" si="5"/>
        <v>82308.170273722513</v>
      </c>
      <c r="M56" s="10">
        <f t="shared" si="5"/>
        <v>82007.220559482012</v>
      </c>
      <c r="N56" s="10">
        <f t="shared" si="5"/>
        <v>82289.721406208613</v>
      </c>
      <c r="O56" s="10">
        <f t="shared" si="5"/>
        <v>83068.381845400756</v>
      </c>
      <c r="P56" s="10">
        <f t="shared" si="5"/>
        <v>84678.678952115079</v>
      </c>
      <c r="Q56" s="10">
        <f t="shared" si="5"/>
        <v>85638.959214080009</v>
      </c>
      <c r="R56" s="10">
        <f t="shared" si="5"/>
        <v>85729.434825226199</v>
      </c>
      <c r="S56" s="10">
        <f t="shared" si="5"/>
        <v>84503.208567493828</v>
      </c>
      <c r="T56" s="10">
        <f t="shared" si="5"/>
        <v>83539.586670432618</v>
      </c>
      <c r="U56" s="10">
        <f t="shared" si="5"/>
        <v>81768.189838443737</v>
      </c>
      <c r="V56" s="10">
        <f t="shared" si="5"/>
        <v>78795.034053615411</v>
      </c>
      <c r="W56" s="10">
        <f t="shared" si="5"/>
        <v>75058.146153338894</v>
      </c>
      <c r="X56" s="10">
        <f t="shared" si="5"/>
        <v>72533.66932911631</v>
      </c>
      <c r="Y56" s="10">
        <f t="shared" si="5"/>
        <v>70460.397697856228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ht="22" thickTop="1" thickBot="1">
      <c r="A57" s="1" t="s">
        <v>6</v>
      </c>
      <c r="B57" s="10">
        <f t="shared" si="4"/>
        <v>74817.956167898636</v>
      </c>
      <c r="C57" s="10">
        <f t="shared" si="4"/>
        <v>74109.359801930666</v>
      </c>
      <c r="D57" s="10">
        <f t="shared" si="4"/>
        <v>74567.027188887369</v>
      </c>
      <c r="E57" s="10">
        <f t="shared" si="4"/>
        <v>74880.169862264709</v>
      </c>
      <c r="F57" s="10">
        <f t="shared" si="4"/>
        <v>75547.142465241923</v>
      </c>
      <c r="G57" s="10">
        <f t="shared" si="6"/>
        <v>76129.348812702345</v>
      </c>
      <c r="H57" s="10">
        <f t="shared" si="5"/>
        <v>77150.240004484294</v>
      </c>
      <c r="I57" s="10">
        <f t="shared" si="5"/>
        <v>78605.231436848771</v>
      </c>
      <c r="J57" s="10">
        <f t="shared" si="5"/>
        <v>80264.461958786778</v>
      </c>
      <c r="K57" s="10">
        <f t="shared" si="5"/>
        <v>82384.762407047165</v>
      </c>
      <c r="L57" s="10">
        <f t="shared" si="5"/>
        <v>85252.960669681386</v>
      </c>
      <c r="M57" s="10">
        <f t="shared" si="5"/>
        <v>87642.70377206229</v>
      </c>
      <c r="N57" s="10">
        <f t="shared" si="5"/>
        <v>89666.748492797808</v>
      </c>
      <c r="O57" s="10">
        <f t="shared" si="5"/>
        <v>91240.285736626873</v>
      </c>
      <c r="P57" s="10">
        <f t="shared" si="5"/>
        <v>92863.238262171391</v>
      </c>
      <c r="Q57" s="10">
        <f t="shared" si="5"/>
        <v>93471.315934700833</v>
      </c>
      <c r="R57" s="10">
        <f t="shared" si="5"/>
        <v>93226.511381553384</v>
      </c>
      <c r="S57" s="10">
        <f t="shared" si="5"/>
        <v>93237.364818111833</v>
      </c>
      <c r="T57" s="10">
        <f t="shared" si="5"/>
        <v>94527.036952953844</v>
      </c>
      <c r="U57" s="10">
        <f t="shared" si="5"/>
        <v>95196.291776104976</v>
      </c>
      <c r="V57" s="10">
        <f t="shared" si="5"/>
        <v>95081.793331683963</v>
      </c>
      <c r="W57" s="10">
        <f t="shared" si="5"/>
        <v>94308.016359232381</v>
      </c>
      <c r="X57" s="10">
        <f t="shared" si="5"/>
        <v>92374.231901719453</v>
      </c>
      <c r="Y57" s="10">
        <f t="shared" si="5"/>
        <v>90359.516689434822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ht="22" thickTop="1" thickBot="1">
      <c r="A58" s="1" t="s">
        <v>7</v>
      </c>
      <c r="B58" s="10">
        <f t="shared" si="4"/>
        <v>99236.227506060779</v>
      </c>
      <c r="C58" s="10">
        <f t="shared" si="4"/>
        <v>99405.988762851412</v>
      </c>
      <c r="D58" s="10">
        <f t="shared" si="4"/>
        <v>94785.164274849798</v>
      </c>
      <c r="E58" s="10">
        <f t="shared" si="4"/>
        <v>90308.888255237543</v>
      </c>
      <c r="F58" s="10">
        <f t="shared" si="4"/>
        <v>85901.855371826226</v>
      </c>
      <c r="G58" s="10">
        <f t="shared" si="6"/>
        <v>83886.302453258846</v>
      </c>
      <c r="H58" s="10">
        <f t="shared" si="5"/>
        <v>82891.389203053448</v>
      </c>
      <c r="I58" s="10">
        <f t="shared" si="5"/>
        <v>82871.828846927529</v>
      </c>
      <c r="J58" s="10">
        <f t="shared" si="5"/>
        <v>83078.208125907928</v>
      </c>
      <c r="K58" s="10">
        <f t="shared" si="5"/>
        <v>83712.856903376873</v>
      </c>
      <c r="L58" s="10">
        <f t="shared" si="5"/>
        <v>84506.841982767073</v>
      </c>
      <c r="M58" s="10">
        <f t="shared" si="5"/>
        <v>85844.762932624188</v>
      </c>
      <c r="N58" s="10">
        <f t="shared" si="5"/>
        <v>87580.94749371025</v>
      </c>
      <c r="O58" s="10">
        <f t="shared" si="5"/>
        <v>89762.828091609568</v>
      </c>
      <c r="P58" s="10">
        <f t="shared" si="5"/>
        <v>93115.271824537573</v>
      </c>
      <c r="Q58" s="10">
        <f t="shared" si="5"/>
        <v>97052.592592072178</v>
      </c>
      <c r="R58" s="10">
        <f t="shared" si="5"/>
        <v>100190.64564114226</v>
      </c>
      <c r="S58" s="10">
        <f t="shared" si="5"/>
        <v>102870.70860383025</v>
      </c>
      <c r="T58" s="10">
        <f t="shared" si="5"/>
        <v>105485.16719036033</v>
      </c>
      <c r="U58" s="10">
        <f t="shared" si="5"/>
        <v>107136.69540092598</v>
      </c>
      <c r="V58" s="10">
        <f t="shared" si="5"/>
        <v>107371.07885859927</v>
      </c>
      <c r="W58" s="10">
        <f t="shared" si="5"/>
        <v>106839.4622973339</v>
      </c>
      <c r="X58" s="10">
        <f t="shared" si="5"/>
        <v>106391.65267705284</v>
      </c>
      <c r="Y58" s="10">
        <f t="shared" si="5"/>
        <v>107167.13664598935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ht="22" thickTop="1" thickBot="1">
      <c r="A59" s="1" t="s">
        <v>8</v>
      </c>
      <c r="B59" s="10">
        <f t="shared" si="4"/>
        <v>109193.78559031336</v>
      </c>
      <c r="C59" s="10">
        <f t="shared" si="4"/>
        <v>103880.16738980607</v>
      </c>
      <c r="D59" s="10">
        <f t="shared" si="4"/>
        <v>107296.08713189395</v>
      </c>
      <c r="E59" s="10">
        <f t="shared" si="4"/>
        <v>110360.91761932666</v>
      </c>
      <c r="F59" s="10">
        <f t="shared" si="4"/>
        <v>112836.72012968261</v>
      </c>
      <c r="G59" s="10">
        <f t="shared" si="6"/>
        <v>113687.80941912885</v>
      </c>
      <c r="H59" s="10">
        <f t="shared" si="5"/>
        <v>113514.64360456166</v>
      </c>
      <c r="I59" s="10">
        <f t="shared" si="5"/>
        <v>107566.6835656695</v>
      </c>
      <c r="J59" s="10">
        <f t="shared" si="5"/>
        <v>102269.14300875628</v>
      </c>
      <c r="K59" s="10">
        <f t="shared" si="5"/>
        <v>97175.381883502836</v>
      </c>
      <c r="L59" s="10">
        <f t="shared" si="5"/>
        <v>94672.936519609619</v>
      </c>
      <c r="M59" s="10">
        <f t="shared" si="5"/>
        <v>93226.307504673299</v>
      </c>
      <c r="N59" s="10">
        <f t="shared" si="5"/>
        <v>93038.594578785225</v>
      </c>
      <c r="O59" s="10">
        <f t="shared" si="5"/>
        <v>93128.654021019116</v>
      </c>
      <c r="P59" s="10">
        <f t="shared" si="5"/>
        <v>94362.248587179653</v>
      </c>
      <c r="Q59" s="10">
        <f t="shared" si="5"/>
        <v>95669.180542141738</v>
      </c>
      <c r="R59" s="10">
        <f t="shared" si="5"/>
        <v>96982.214795921798</v>
      </c>
      <c r="S59" s="10">
        <f t="shared" si="5"/>
        <v>98707.905035330768</v>
      </c>
      <c r="T59" s="10">
        <f t="shared" si="5"/>
        <v>101613.64838771116</v>
      </c>
      <c r="U59" s="10">
        <f t="shared" si="5"/>
        <v>104732.06432844989</v>
      </c>
      <c r="V59" s="10">
        <f t="shared" si="5"/>
        <v>108571.89301463096</v>
      </c>
      <c r="W59" s="10">
        <f t="shared" si="5"/>
        <v>111856.0432969887</v>
      </c>
      <c r="X59" s="10">
        <f t="shared" si="5"/>
        <v>113821.59257270163</v>
      </c>
      <c r="Y59" s="10">
        <f t="shared" si="5"/>
        <v>116261.93085256362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ht="22" thickTop="1" thickBot="1">
      <c r="A60" s="1" t="s">
        <v>9</v>
      </c>
      <c r="B60" s="10">
        <f t="shared" si="4"/>
        <v>143865.15230622291</v>
      </c>
      <c r="C60" s="10">
        <f t="shared" si="4"/>
        <v>144896.66094794768</v>
      </c>
      <c r="D60" s="10">
        <f t="shared" si="4"/>
        <v>143657.00008242729</v>
      </c>
      <c r="E60" s="10">
        <f t="shared" si="4"/>
        <v>139587.80832546923</v>
      </c>
      <c r="F60" s="10">
        <f t="shared" si="4"/>
        <v>133722.65298628085</v>
      </c>
      <c r="G60" s="10">
        <f t="shared" si="6"/>
        <v>127981.05245990773</v>
      </c>
      <c r="H60" s="10">
        <f t="shared" si="5"/>
        <v>121692.95274231794</v>
      </c>
      <c r="I60" s="10">
        <f t="shared" si="5"/>
        <v>125141.00690013674</v>
      </c>
      <c r="J60" s="10">
        <f t="shared" si="5"/>
        <v>128624.11634408536</v>
      </c>
      <c r="K60" s="10">
        <f t="shared" si="5"/>
        <v>131282.00632906269</v>
      </c>
      <c r="L60" s="10">
        <f t="shared" si="5"/>
        <v>132343.70795096023</v>
      </c>
      <c r="M60" s="10">
        <f t="shared" si="5"/>
        <v>132201.71160204292</v>
      </c>
      <c r="N60" s="10">
        <f t="shared" si="5"/>
        <v>125316.57907785915</v>
      </c>
      <c r="O60" s="10">
        <f t="shared" si="5"/>
        <v>119278.82116001447</v>
      </c>
      <c r="P60" s="10">
        <f t="shared" si="5"/>
        <v>113634.79570308403</v>
      </c>
      <c r="Q60" s="10">
        <f t="shared" si="5"/>
        <v>110794.57369463785</v>
      </c>
      <c r="R60" s="10">
        <f t="shared" si="5"/>
        <v>108835.76811663601</v>
      </c>
      <c r="S60" s="10">
        <f t="shared" si="5"/>
        <v>108164.43287248255</v>
      </c>
      <c r="T60" s="10">
        <f t="shared" si="5"/>
        <v>108170.98308639813</v>
      </c>
      <c r="U60" s="10">
        <f t="shared" si="5"/>
        <v>108426.19915617605</v>
      </c>
      <c r="V60" s="10">
        <f t="shared" si="5"/>
        <v>108289.29772625926</v>
      </c>
      <c r="W60" s="10">
        <f t="shared" si="5"/>
        <v>110745.29391036152</v>
      </c>
      <c r="X60" s="10">
        <f t="shared" si="5"/>
        <v>113031.53290152799</v>
      </c>
      <c r="Y60" s="10">
        <f t="shared" si="5"/>
        <v>116321.8396307566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ht="22" thickTop="1" thickBot="1">
      <c r="A61" s="1" t="s">
        <v>10</v>
      </c>
      <c r="B61" s="10">
        <f t="shared" si="4"/>
        <v>167832.49471491983</v>
      </c>
      <c r="C61" s="10">
        <f t="shared" si="4"/>
        <v>164659.29722314174</v>
      </c>
      <c r="D61" s="10">
        <f t="shared" si="4"/>
        <v>162247.2232321231</v>
      </c>
      <c r="E61" s="10">
        <f t="shared" si="4"/>
        <v>162682.32645830029</v>
      </c>
      <c r="F61" s="10">
        <f t="shared" si="4"/>
        <v>165911.65468642538</v>
      </c>
      <c r="G61" s="10">
        <f t="shared" si="6"/>
        <v>168199.41156479871</v>
      </c>
      <c r="H61" s="10">
        <f t="shared" si="5"/>
        <v>169946.43472203612</v>
      </c>
      <c r="I61" s="10">
        <f t="shared" si="5"/>
        <v>168455.39469097077</v>
      </c>
      <c r="J61" s="10">
        <f t="shared" si="5"/>
        <v>164261.82705958225</v>
      </c>
      <c r="K61" s="10">
        <f t="shared" si="5"/>
        <v>158034.07730143532</v>
      </c>
      <c r="L61" s="10">
        <f t="shared" si="5"/>
        <v>151786.66356854007</v>
      </c>
      <c r="M61" s="10">
        <f t="shared" si="5"/>
        <v>144816.34229118735</v>
      </c>
      <c r="N61" s="10">
        <f t="shared" si="5"/>
        <v>149396.18173058273</v>
      </c>
      <c r="O61" s="10">
        <f t="shared" si="5"/>
        <v>154612.91325185556</v>
      </c>
      <c r="P61" s="10">
        <f t="shared" si="5"/>
        <v>159171.82861651175</v>
      </c>
      <c r="Q61" s="10">
        <f t="shared" si="5"/>
        <v>161829.50280091821</v>
      </c>
      <c r="R61" s="10">
        <f t="shared" si="5"/>
        <v>162739.80572594859</v>
      </c>
      <c r="S61" s="10">
        <f t="shared" si="5"/>
        <v>155089.73743428558</v>
      </c>
      <c r="T61" s="10">
        <f t="shared" si="5"/>
        <v>148249.70163565723</v>
      </c>
      <c r="U61" s="10">
        <f t="shared" si="5"/>
        <v>141632.76438433753</v>
      </c>
      <c r="V61" s="10">
        <f t="shared" si="5"/>
        <v>138622.81173477293</v>
      </c>
      <c r="W61" s="10">
        <f t="shared" si="5"/>
        <v>139112.52520880353</v>
      </c>
      <c r="X61" s="10">
        <f t="shared" si="5"/>
        <v>140706.96932573384</v>
      </c>
      <c r="Y61" s="10">
        <f t="shared" si="5"/>
        <v>143703.96736025243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ht="22" thickTop="1" thickBot="1">
      <c r="A62" s="1" t="s">
        <v>11</v>
      </c>
      <c r="B62" s="10">
        <f t="shared" si="4"/>
        <v>200111.83062604815</v>
      </c>
      <c r="C62" s="10">
        <f t="shared" si="4"/>
        <v>199889.02490124217</v>
      </c>
      <c r="D62" s="10">
        <f t="shared" si="4"/>
        <v>199420.93158097618</v>
      </c>
      <c r="E62" s="10">
        <f t="shared" si="4"/>
        <v>195581.34253775488</v>
      </c>
      <c r="F62" s="10">
        <f t="shared" si="4"/>
        <v>192543.97776266577</v>
      </c>
      <c r="G62" s="10">
        <f t="shared" si="6"/>
        <v>190500.53016917969</v>
      </c>
      <c r="H62" s="10">
        <f t="shared" si="5"/>
        <v>187308.69128871517</v>
      </c>
      <c r="I62" s="10">
        <f t="shared" si="5"/>
        <v>184595.46425473288</v>
      </c>
      <c r="J62" s="10">
        <f t="shared" si="5"/>
        <v>185883.82544601645</v>
      </c>
      <c r="K62" s="10">
        <f t="shared" si="5"/>
        <v>190453.15876840756</v>
      </c>
      <c r="L62" s="10">
        <f t="shared" si="5"/>
        <v>194018.15182044922</v>
      </c>
      <c r="M62" s="10">
        <f t="shared" si="5"/>
        <v>196909.40325517187</v>
      </c>
      <c r="N62" s="10">
        <f t="shared" si="5"/>
        <v>196281.41465091449</v>
      </c>
      <c r="O62" s="10">
        <f t="shared" si="5"/>
        <v>192472.14119785119</v>
      </c>
      <c r="P62" s="10">
        <f t="shared" si="5"/>
        <v>186347.14352776422</v>
      </c>
      <c r="Q62" s="10">
        <f t="shared" si="5"/>
        <v>179916.10570227829</v>
      </c>
      <c r="R62" s="10">
        <f t="shared" si="5"/>
        <v>172448.10141676714</v>
      </c>
      <c r="S62" s="10">
        <f t="shared" si="5"/>
        <v>178992.84064702268</v>
      </c>
      <c r="T62" s="10">
        <f t="shared" si="5"/>
        <v>186216.26112970008</v>
      </c>
      <c r="U62" s="10">
        <f t="shared" si="5"/>
        <v>192369.28490998349</v>
      </c>
      <c r="V62" s="10">
        <f t="shared" si="5"/>
        <v>195884.67797661264</v>
      </c>
      <c r="W62" s="10">
        <f t="shared" si="5"/>
        <v>199176.22714161465</v>
      </c>
      <c r="X62" s="10">
        <f t="shared" si="5"/>
        <v>190539.56215817566</v>
      </c>
      <c r="Y62" s="10">
        <f t="shared" si="5"/>
        <v>185456.57018785112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ht="22" thickTop="1" thickBot="1">
      <c r="A63" s="1" t="s">
        <v>12</v>
      </c>
      <c r="B63" s="10">
        <f t="shared" si="4"/>
        <v>230798</v>
      </c>
      <c r="C63" s="10">
        <f t="shared" si="4"/>
        <v>228158</v>
      </c>
      <c r="D63" s="10">
        <f t="shared" si="4"/>
        <v>224707</v>
      </c>
      <c r="E63" s="10">
        <f t="shared" si="4"/>
        <v>222807</v>
      </c>
      <c r="F63" s="10">
        <f t="shared" si="4"/>
        <v>221147</v>
      </c>
      <c r="G63" s="10">
        <f t="shared" si="6"/>
        <v>218476</v>
      </c>
      <c r="H63" s="10">
        <f t="shared" si="5"/>
        <v>218910</v>
      </c>
      <c r="I63" s="10">
        <f t="shared" si="5"/>
        <v>218726</v>
      </c>
      <c r="J63" s="10">
        <f t="shared" si="5"/>
        <v>215449</v>
      </c>
      <c r="K63" s="10">
        <f t="shared" si="5"/>
        <v>212943</v>
      </c>
      <c r="L63" s="10">
        <f t="shared" si="5"/>
        <v>211697</v>
      </c>
      <c r="M63" s="10">
        <f t="shared" si="5"/>
        <v>209424</v>
      </c>
      <c r="N63" s="10">
        <f t="shared" si="5"/>
        <v>207434</v>
      </c>
      <c r="O63" s="10">
        <f t="shared" si="5"/>
        <v>210571</v>
      </c>
      <c r="P63" s="10">
        <f t="shared" si="5"/>
        <v>217231</v>
      </c>
      <c r="Q63" s="10">
        <f t="shared" si="5"/>
        <v>222865</v>
      </c>
      <c r="R63" s="10">
        <f t="shared" si="5"/>
        <v>227475</v>
      </c>
      <c r="S63" s="10">
        <f t="shared" si="5"/>
        <v>228261</v>
      </c>
      <c r="T63" s="10">
        <f t="shared" si="5"/>
        <v>224427</v>
      </c>
      <c r="U63" s="10">
        <f t="shared" si="5"/>
        <v>218414</v>
      </c>
      <c r="V63" s="10">
        <f t="shared" si="5"/>
        <v>212252</v>
      </c>
      <c r="W63" s="10">
        <f t="shared" si="5"/>
        <v>205059</v>
      </c>
      <c r="X63" s="10">
        <f t="shared" si="5"/>
        <v>212911</v>
      </c>
      <c r="Y63" s="10">
        <f t="shared" si="5"/>
        <v>224217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ht="22" thickTop="1" thickBot="1">
      <c r="A64" s="1" t="s">
        <v>13</v>
      </c>
      <c r="B64" s="10">
        <f t="shared" si="4"/>
        <v>146147.12674650672</v>
      </c>
      <c r="C64" s="10">
        <f t="shared" si="4"/>
        <v>157714.97661801611</v>
      </c>
      <c r="D64" s="10">
        <f t="shared" si="4"/>
        <v>178403.58637033138</v>
      </c>
      <c r="E64" s="10">
        <f t="shared" si="4"/>
        <v>202801.29584030973</v>
      </c>
      <c r="F64" s="10">
        <f t="shared" si="4"/>
        <v>226422.44741283948</v>
      </c>
      <c r="G64" s="10">
        <f t="shared" si="6"/>
        <v>241603.28759942364</v>
      </c>
      <c r="H64" s="10">
        <f t="shared" si="5"/>
        <v>239469.9384052105</v>
      </c>
      <c r="I64" s="10">
        <f t="shared" si="5"/>
        <v>235476.87258713323</v>
      </c>
      <c r="J64" s="10">
        <f t="shared" si="5"/>
        <v>234679.32632457322</v>
      </c>
      <c r="K64" s="10">
        <f t="shared" ref="H64:Y66" si="7">K16*K42</f>
        <v>233313.06447080779</v>
      </c>
      <c r="L64" s="10">
        <f t="shared" si="7"/>
        <v>231642.47607932173</v>
      </c>
      <c r="M64" s="10">
        <f t="shared" si="7"/>
        <v>233414.4152177088</v>
      </c>
      <c r="N64" s="10">
        <f t="shared" si="7"/>
        <v>234549.38841260233</v>
      </c>
      <c r="O64" s="10">
        <f t="shared" si="7"/>
        <v>232212.33255700456</v>
      </c>
      <c r="P64" s="10">
        <f t="shared" si="7"/>
        <v>230572.41237242534</v>
      </c>
      <c r="Q64" s="10">
        <f t="shared" si="7"/>
        <v>230126.54873659855</v>
      </c>
      <c r="R64" s="10">
        <f t="shared" si="7"/>
        <v>228694.36900027544</v>
      </c>
      <c r="S64" s="10">
        <f t="shared" si="7"/>
        <v>227302.60155611037</v>
      </c>
      <c r="T64" s="10">
        <f t="shared" si="7"/>
        <v>231181.96177845573</v>
      </c>
      <c r="U64" s="10">
        <f t="shared" si="7"/>
        <v>238906.15081940652</v>
      </c>
      <c r="V64" s="10">
        <f t="shared" si="7"/>
        <v>244732.71376625</v>
      </c>
      <c r="W64" s="10">
        <f t="shared" si="7"/>
        <v>250380.62511279676</v>
      </c>
      <c r="X64" s="10">
        <f t="shared" si="7"/>
        <v>248763.60277726405</v>
      </c>
      <c r="Y64" s="10">
        <f t="shared" si="7"/>
        <v>245806.06192547805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22" thickTop="1" thickBot="1">
      <c r="A65" s="1" t="s">
        <v>14</v>
      </c>
      <c r="B65" s="10">
        <f t="shared" si="4"/>
        <v>196223.45614578607</v>
      </c>
      <c r="C65" s="10">
        <f t="shared" si="4"/>
        <v>195532.28523901815</v>
      </c>
      <c r="D65" s="10">
        <f t="shared" si="4"/>
        <v>187420.63861157847</v>
      </c>
      <c r="E65" s="10">
        <f t="shared" si="4"/>
        <v>168723.21366648254</v>
      </c>
      <c r="F65" s="10">
        <f t="shared" si="4"/>
        <v>151647.94748253399</v>
      </c>
      <c r="G65" s="10">
        <f t="shared" si="6"/>
        <v>142353.26253974761</v>
      </c>
      <c r="H65" s="10">
        <f t="shared" si="7"/>
        <v>155746.02154813128</v>
      </c>
      <c r="I65" s="10">
        <f t="shared" si="7"/>
        <v>177753.05694680882</v>
      </c>
      <c r="J65" s="10">
        <f t="shared" si="7"/>
        <v>202844.33264558885</v>
      </c>
      <c r="K65" s="10">
        <f t="shared" si="7"/>
        <v>227103.23306668698</v>
      </c>
      <c r="L65" s="10">
        <f t="shared" si="7"/>
        <v>243017.78907650211</v>
      </c>
      <c r="M65" s="10">
        <f t="shared" si="7"/>
        <v>242811.11059719193</v>
      </c>
      <c r="N65" s="10">
        <f t="shared" si="7"/>
        <v>240436.93121014338</v>
      </c>
      <c r="O65" s="10">
        <f t="shared" si="7"/>
        <v>242041.60191546156</v>
      </c>
      <c r="P65" s="10">
        <f t="shared" si="7"/>
        <v>243117.61697529801</v>
      </c>
      <c r="Q65" s="10">
        <f t="shared" si="7"/>
        <v>244207.05173183663</v>
      </c>
      <c r="R65" s="10">
        <f t="shared" si="7"/>
        <v>248410.13198897298</v>
      </c>
      <c r="S65" s="10">
        <f t="shared" si="7"/>
        <v>251561.89277819489</v>
      </c>
      <c r="T65" s="10">
        <f t="shared" si="7"/>
        <v>250604.21922006653</v>
      </c>
      <c r="U65" s="10">
        <f t="shared" si="7"/>
        <v>250821.23435578623</v>
      </c>
      <c r="V65" s="10">
        <f t="shared" si="7"/>
        <v>252333.4539729052</v>
      </c>
      <c r="W65" s="10">
        <f t="shared" si="7"/>
        <v>251964.42693313156</v>
      </c>
      <c r="X65" s="10">
        <f t="shared" si="7"/>
        <v>249051.2840662126</v>
      </c>
      <c r="Y65" s="10">
        <f t="shared" si="7"/>
        <v>255637.33135252568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22" thickTop="1" thickBot="1">
      <c r="A66" s="1" t="s">
        <v>15</v>
      </c>
      <c r="B66" s="10">
        <f t="shared" ref="B66:F66" si="8">B18*B44</f>
        <v>135327.86274156984</v>
      </c>
      <c r="C66" s="10">
        <f t="shared" si="8"/>
        <v>143665.30141689809</v>
      </c>
      <c r="D66" s="10">
        <f t="shared" si="8"/>
        <v>149109.72759609841</v>
      </c>
      <c r="E66" s="10">
        <f t="shared" si="8"/>
        <v>158217.1839103672</v>
      </c>
      <c r="F66" s="10">
        <f t="shared" si="8"/>
        <v>162750.12107253689</v>
      </c>
      <c r="G66" s="10">
        <f t="shared" si="6"/>
        <v>168650.83795645981</v>
      </c>
      <c r="H66" s="10">
        <f t="shared" si="7"/>
        <v>169549.18794817178</v>
      </c>
      <c r="I66" s="10">
        <f t="shared" si="7"/>
        <v>162659.36446771878</v>
      </c>
      <c r="J66" s="10">
        <f t="shared" si="7"/>
        <v>146455.1446448607</v>
      </c>
      <c r="K66" s="10">
        <f t="shared" si="7"/>
        <v>131790.50603173254</v>
      </c>
      <c r="L66" s="10">
        <f t="shared" si="7"/>
        <v>124975.13945459477</v>
      </c>
      <c r="M66" s="10">
        <f t="shared" si="7"/>
        <v>139324.80452201064</v>
      </c>
      <c r="N66" s="10">
        <f t="shared" si="7"/>
        <v>160938.81712467162</v>
      </c>
      <c r="O66" s="10">
        <f t="shared" si="7"/>
        <v>184449.01862467593</v>
      </c>
      <c r="P66" s="10">
        <f t="shared" si="7"/>
        <v>206520.60291821414</v>
      </c>
      <c r="Q66" s="10">
        <f t="shared" si="7"/>
        <v>222252.54234999325</v>
      </c>
      <c r="R66" s="10">
        <f t="shared" si="7"/>
        <v>223968.49392829751</v>
      </c>
      <c r="S66" s="10">
        <f t="shared" si="7"/>
        <v>223562.18999809478</v>
      </c>
      <c r="T66" s="10">
        <f t="shared" si="7"/>
        <v>226749.66687098803</v>
      </c>
      <c r="U66" s="10">
        <f t="shared" si="7"/>
        <v>228742.66865818741</v>
      </c>
      <c r="V66" s="10">
        <f t="shared" si="7"/>
        <v>230121.55338273701</v>
      </c>
      <c r="W66" s="10">
        <f t="shared" si="7"/>
        <v>233331.44759934067</v>
      </c>
      <c r="X66" s="10">
        <f t="shared" si="7"/>
        <v>233517.74346296483</v>
      </c>
      <c r="Y66" s="10">
        <f t="shared" si="7"/>
        <v>232981.93677555025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22" thickTop="1" thickBot="1">
      <c r="A67" s="1" t="s">
        <v>16</v>
      </c>
      <c r="B67" s="10">
        <f t="shared" ref="B67:F67" si="9">B19*B45</f>
        <v>92118.7929317331</v>
      </c>
      <c r="C67" s="10">
        <f t="shared" si="9"/>
        <v>98058.785968995886</v>
      </c>
      <c r="D67" s="10">
        <f t="shared" si="9"/>
        <v>104389.10873300656</v>
      </c>
      <c r="E67" s="10">
        <f t="shared" si="9"/>
        <v>110229.11532869551</v>
      </c>
      <c r="F67" s="10">
        <f t="shared" si="9"/>
        <v>118831.66647782478</v>
      </c>
      <c r="G67" s="10">
        <f t="shared" ref="G67" si="10">G19*G45</f>
        <v>126305.53427631871</v>
      </c>
      <c r="H67" s="10">
        <f t="shared" ref="H67:Y67" si="11">H19*H45</f>
        <v>136368.33717208426</v>
      </c>
      <c r="I67" s="10">
        <f t="shared" si="11"/>
        <v>144853.21497492082</v>
      </c>
      <c r="J67" s="10">
        <f t="shared" si="11"/>
        <v>155373.84831215799</v>
      </c>
      <c r="K67" s="10">
        <f t="shared" si="11"/>
        <v>163875.32549539948</v>
      </c>
      <c r="L67" s="10">
        <f t="shared" si="11"/>
        <v>173095.04257877741</v>
      </c>
      <c r="M67" s="10">
        <f t="shared" si="11"/>
        <v>179793.46891939041</v>
      </c>
      <c r="N67" s="10">
        <f t="shared" si="11"/>
        <v>178762.49941843867</v>
      </c>
      <c r="O67" s="10">
        <f t="shared" si="11"/>
        <v>171714.85159175488</v>
      </c>
      <c r="P67" s="10">
        <f t="shared" si="11"/>
        <v>163261.94158273627</v>
      </c>
      <c r="Q67" s="10">
        <f t="shared" si="11"/>
        <v>166386.2590748322</v>
      </c>
      <c r="R67" s="10">
        <f t="shared" si="11"/>
        <v>182817.34093533288</v>
      </c>
      <c r="S67" s="10">
        <f t="shared" si="11"/>
        <v>201591.76275830154</v>
      </c>
      <c r="T67" s="10">
        <f t="shared" si="11"/>
        <v>216329.25560110359</v>
      </c>
      <c r="U67" s="10">
        <f t="shared" si="11"/>
        <v>229494.21875843275</v>
      </c>
      <c r="V67" s="10">
        <f t="shared" si="11"/>
        <v>242728.35122481408</v>
      </c>
      <c r="W67" s="10">
        <f t="shared" si="11"/>
        <v>253008.41022403075</v>
      </c>
      <c r="X67" s="10">
        <f t="shared" si="11"/>
        <v>262203.50257425359</v>
      </c>
      <c r="Y67" s="10">
        <f t="shared" si="11"/>
        <v>271111.85373867094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ht="16" thickTop="1" thickBot="1">
      <c r="A68" s="22"/>
      <c r="B68" s="9">
        <f t="shared" ref="B68:F68" si="12">SUM(B50:B67)</f>
        <v>1970284.6956555175</v>
      </c>
      <c r="C68" s="9">
        <f t="shared" si="12"/>
        <v>1983635.8147806812</v>
      </c>
      <c r="D68" s="9">
        <f t="shared" si="12"/>
        <v>1996654.4248108764</v>
      </c>
      <c r="E68" s="9">
        <f t="shared" si="12"/>
        <v>2005661.6567808939</v>
      </c>
      <c r="F68" s="9">
        <f t="shared" si="12"/>
        <v>2014856.0373491161</v>
      </c>
      <c r="G68" s="9">
        <f>SUM(G50:G67)</f>
        <v>2022727.502774168</v>
      </c>
      <c r="H68" s="9">
        <f t="shared" ref="H68:Y68" si="13">SUM(H50:H67)</f>
        <v>2034961.4793753333</v>
      </c>
      <c r="I68" s="9">
        <f t="shared" si="13"/>
        <v>2047146.0787144753</v>
      </c>
      <c r="J68" s="9">
        <f t="shared" si="13"/>
        <v>2057832.8939824891</v>
      </c>
      <c r="K68" s="9">
        <f t="shared" si="13"/>
        <v>2068615.9301202216</v>
      </c>
      <c r="L68" s="9">
        <f t="shared" si="13"/>
        <v>2081020.8957437607</v>
      </c>
      <c r="M68" s="9">
        <f t="shared" si="13"/>
        <v>2097577.2034783177</v>
      </c>
      <c r="N68" s="9">
        <f t="shared" si="13"/>
        <v>2113468.322362096</v>
      </c>
      <c r="O68" s="9">
        <f t="shared" si="13"/>
        <v>2130559.058077618</v>
      </c>
      <c r="P68" s="9">
        <f t="shared" si="13"/>
        <v>2151384.5232116333</v>
      </c>
      <c r="Q68" s="9">
        <f t="shared" si="13"/>
        <v>2177384.4446714818</v>
      </c>
      <c r="R68" s="9">
        <f t="shared" si="13"/>
        <v>2198635.0401854422</v>
      </c>
      <c r="S68" s="9">
        <f t="shared" si="13"/>
        <v>2221147.4591134973</v>
      </c>
      <c r="T68" s="9">
        <f t="shared" si="13"/>
        <v>2248343.2243103758</v>
      </c>
      <c r="U68" s="9">
        <f t="shared" si="13"/>
        <v>2272813.3010483272</v>
      </c>
      <c r="V68" s="9">
        <f t="shared" si="13"/>
        <v>2292670.9413879644</v>
      </c>
      <c r="W68" s="9">
        <f t="shared" si="13"/>
        <v>2309418.1148675717</v>
      </c>
      <c r="X68" s="9">
        <f t="shared" si="13"/>
        <v>2314772.3994118664</v>
      </c>
      <c r="Y68" s="9">
        <f t="shared" si="13"/>
        <v>2339630.2196543859</v>
      </c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ht="22" thickTop="1" thickBot="1">
      <c r="A73" s="21" t="s">
        <v>31</v>
      </c>
      <c r="B73" s="1">
        <f t="shared" ref="B73:F73" si="14">B49</f>
        <v>1990</v>
      </c>
      <c r="C73" s="1">
        <f t="shared" si="14"/>
        <v>1991</v>
      </c>
      <c r="D73" s="1">
        <f t="shared" si="14"/>
        <v>1992</v>
      </c>
      <c r="E73" s="1">
        <f t="shared" si="14"/>
        <v>1993</v>
      </c>
      <c r="F73" s="1">
        <f t="shared" si="14"/>
        <v>1994</v>
      </c>
      <c r="G73" s="1">
        <f>G49</f>
        <v>1995</v>
      </c>
      <c r="H73" s="1">
        <v>1996</v>
      </c>
      <c r="I73" s="1">
        <v>1997</v>
      </c>
      <c r="J73" s="1">
        <v>1998</v>
      </c>
      <c r="K73" s="1">
        <v>1999</v>
      </c>
      <c r="L73" s="1">
        <v>2000</v>
      </c>
      <c r="M73" s="1">
        <v>2001</v>
      </c>
      <c r="N73" s="1">
        <v>2002</v>
      </c>
      <c r="O73" s="1">
        <v>2003</v>
      </c>
      <c r="P73" s="1">
        <v>2004</v>
      </c>
      <c r="Q73" s="1">
        <v>2005</v>
      </c>
      <c r="R73" s="1">
        <v>2006</v>
      </c>
      <c r="S73" s="1">
        <v>2007</v>
      </c>
      <c r="T73" s="1">
        <v>2008</v>
      </c>
      <c r="U73" s="1">
        <v>2009</v>
      </c>
      <c r="V73" s="1">
        <v>2010</v>
      </c>
      <c r="W73" s="1">
        <v>2011</v>
      </c>
      <c r="X73" s="1">
        <v>2012</v>
      </c>
      <c r="Y73" s="1"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ht="22" thickTop="1" thickBot="1">
      <c r="A74" s="1" t="s">
        <v>17</v>
      </c>
      <c r="B74" s="10">
        <f t="shared" ref="B74:F74" si="15">B$87*B2</f>
        <v>451.65086871746774</v>
      </c>
      <c r="C74" s="10">
        <f t="shared" si="15"/>
        <v>505.38173696249953</v>
      </c>
      <c r="D74" s="10">
        <f t="shared" si="15"/>
        <v>535.02561498403315</v>
      </c>
      <c r="E74" s="10">
        <f t="shared" si="15"/>
        <v>539.2916266172607</v>
      </c>
      <c r="F74" s="10">
        <f t="shared" si="15"/>
        <v>522.86372134352359</v>
      </c>
      <c r="G74" s="10">
        <f>G$87*G2</f>
        <v>560.00251675585639</v>
      </c>
      <c r="H74" s="10">
        <f t="shared" ref="H74:V74" si="16">H$87*H2</f>
        <v>603.28325988953952</v>
      </c>
      <c r="I74" s="10">
        <f t="shared" si="16"/>
        <v>658.03097342578246</v>
      </c>
      <c r="J74" s="10">
        <f t="shared" si="16"/>
        <v>607.93545111727519</v>
      </c>
      <c r="K74" s="10">
        <f t="shared" si="16"/>
        <v>647.7863145924797</v>
      </c>
      <c r="L74" s="10">
        <f t="shared" si="16"/>
        <v>721.2638720963588</v>
      </c>
      <c r="M74" s="10">
        <f t="shared" si="16"/>
        <v>815.53835100867195</v>
      </c>
      <c r="N74" s="10">
        <f t="shared" si="16"/>
        <v>856.7717864489199</v>
      </c>
      <c r="O74" s="10">
        <f t="shared" si="16"/>
        <v>874.01195307118871</v>
      </c>
      <c r="P74" s="10">
        <f t="shared" si="16"/>
        <v>974.89613077965726</v>
      </c>
      <c r="Q74" s="10">
        <f t="shared" si="16"/>
        <v>1007.6100280331167</v>
      </c>
      <c r="R74" s="10">
        <f t="shared" si="16"/>
        <v>1076.5029650365964</v>
      </c>
      <c r="S74" s="10">
        <f t="shared" si="16"/>
        <v>1081.3738132318467</v>
      </c>
      <c r="T74" s="10">
        <f t="shared" si="16"/>
        <v>1162.3737760412505</v>
      </c>
      <c r="U74" s="10">
        <f t="shared" si="16"/>
        <v>1218.1028761292639</v>
      </c>
      <c r="V74" s="10">
        <f t="shared" si="16"/>
        <v>1223.5597357721747</v>
      </c>
      <c r="W74" s="10">
        <f t="shared" ref="W74:Y74" si="17">W$87*W2</f>
        <v>1223.773862702013</v>
      </c>
      <c r="X74" s="10">
        <f t="shared" si="17"/>
        <v>1192.0017680974433</v>
      </c>
      <c r="Y74" s="10">
        <f t="shared" si="17"/>
        <v>1171.9573584458644</v>
      </c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ht="22" thickTop="1" thickBot="1">
      <c r="A75" s="1" t="s">
        <v>0</v>
      </c>
      <c r="B75" s="10">
        <f t="shared" ref="B75:F75" si="18">B$87*B3</f>
        <v>274.91086291217459</v>
      </c>
      <c r="C75" s="10">
        <f t="shared" si="18"/>
        <v>307.6157692399475</v>
      </c>
      <c r="D75" s="10">
        <f t="shared" si="18"/>
        <v>325.65940571097786</v>
      </c>
      <c r="E75" s="10">
        <f t="shared" si="18"/>
        <v>328.2560417865692</v>
      </c>
      <c r="F75" s="10">
        <f t="shared" si="18"/>
        <v>318.25670396293782</v>
      </c>
      <c r="G75" s="10">
        <f t="shared" ref="G75:V90" si="19">G$87*G3</f>
        <v>340.86234695287732</v>
      </c>
      <c r="H75" s="10">
        <f t="shared" si="19"/>
        <v>367.20647084695548</v>
      </c>
      <c r="I75" s="10">
        <f t="shared" si="19"/>
        <v>400.53031059391748</v>
      </c>
      <c r="J75" s="10">
        <f t="shared" si="19"/>
        <v>370.03816672851332</v>
      </c>
      <c r="K75" s="10">
        <f t="shared" si="19"/>
        <v>394.29459137986709</v>
      </c>
      <c r="L75" s="10">
        <f t="shared" si="19"/>
        <v>439.01891305654345</v>
      </c>
      <c r="M75" s="10">
        <f t="shared" si="19"/>
        <v>496.40190541516591</v>
      </c>
      <c r="N75" s="10">
        <f t="shared" si="19"/>
        <v>521.49987400736836</v>
      </c>
      <c r="O75" s="10">
        <f t="shared" si="19"/>
        <v>531.99361909045911</v>
      </c>
      <c r="P75" s="10">
        <f t="shared" si="19"/>
        <v>593.39980309000657</v>
      </c>
      <c r="Q75" s="10">
        <f t="shared" si="19"/>
        <v>613.31209894965343</v>
      </c>
      <c r="R75" s="10">
        <f t="shared" si="19"/>
        <v>655.24585369690351</v>
      </c>
      <c r="S75" s="10">
        <f t="shared" si="19"/>
        <v>658.21064170732598</v>
      </c>
      <c r="T75" s="10">
        <f t="shared" si="19"/>
        <v>707.51370124758546</v>
      </c>
      <c r="U75" s="10">
        <f t="shared" si="19"/>
        <v>741.43489138726079</v>
      </c>
      <c r="V75" s="10">
        <f t="shared" si="19"/>
        <v>744.7563728613984</v>
      </c>
      <c r="W75" s="10">
        <f t="shared" ref="W75:Y75" si="20">W$87*W3</f>
        <v>744.88670764680853</v>
      </c>
      <c r="X75" s="10">
        <f t="shared" si="20"/>
        <v>725.54766824880539</v>
      </c>
      <c r="Y75" s="10">
        <f t="shared" si="20"/>
        <v>713.34703644325077</v>
      </c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ht="22" thickTop="1" thickBot="1">
      <c r="A76" s="1" t="s">
        <v>1</v>
      </c>
      <c r="B76" s="10">
        <f t="shared" ref="B76:F76" si="21">B$87*B4</f>
        <v>313.70609657260644</v>
      </c>
      <c r="C76" s="10">
        <f t="shared" si="21"/>
        <v>348.49216142410222</v>
      </c>
      <c r="D76" s="10">
        <f t="shared" si="21"/>
        <v>366.26231614273365</v>
      </c>
      <c r="E76" s="10">
        <f t="shared" si="21"/>
        <v>366.50396406341048</v>
      </c>
      <c r="F76" s="10">
        <f t="shared" si="21"/>
        <v>352.75829817047395</v>
      </c>
      <c r="G76" s="10">
        <f t="shared" si="19"/>
        <v>375.07061268446631</v>
      </c>
      <c r="H76" s="10">
        <f t="shared" si="19"/>
        <v>401.12935105762011</v>
      </c>
      <c r="I76" s="10">
        <f t="shared" si="19"/>
        <v>434.37172208346152</v>
      </c>
      <c r="J76" s="10">
        <f t="shared" si="19"/>
        <v>398.42244147830036</v>
      </c>
      <c r="K76" s="10">
        <f t="shared" si="19"/>
        <v>421.5182597209099</v>
      </c>
      <c r="L76" s="10">
        <f t="shared" si="19"/>
        <v>466.02945877908803</v>
      </c>
      <c r="M76" s="10">
        <f t="shared" si="19"/>
        <v>523.29242625644554</v>
      </c>
      <c r="N76" s="10">
        <f t="shared" si="19"/>
        <v>546.01348953200511</v>
      </c>
      <c r="O76" s="10">
        <f t="shared" si="19"/>
        <v>553.30292909608431</v>
      </c>
      <c r="P76" s="10">
        <f t="shared" si="19"/>
        <v>613.18776867252757</v>
      </c>
      <c r="Q76" s="10">
        <f t="shared" si="19"/>
        <v>629.81546457689626</v>
      </c>
      <c r="R76" s="10">
        <f t="shared" si="19"/>
        <v>668.8568410858062</v>
      </c>
      <c r="S76" s="10">
        <f t="shared" si="19"/>
        <v>668.06549911038303</v>
      </c>
      <c r="T76" s="10">
        <f t="shared" si="19"/>
        <v>714.26784740171843</v>
      </c>
      <c r="U76" s="10">
        <f t="shared" si="19"/>
        <v>744.79980624742939</v>
      </c>
      <c r="V76" s="10">
        <f t="shared" si="19"/>
        <v>744.7563728613984</v>
      </c>
      <c r="W76" s="10">
        <f t="shared" ref="W76:Y76" si="22">W$87*W4</f>
        <v>744.88670764680853</v>
      </c>
      <c r="X76" s="10">
        <f t="shared" si="22"/>
        <v>725.54766824880539</v>
      </c>
      <c r="Y76" s="10">
        <f t="shared" si="22"/>
        <v>713.34703644325077</v>
      </c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ht="22" thickTop="1" thickBot="1">
      <c r="A77" s="1" t="s">
        <v>2</v>
      </c>
      <c r="B77" s="10">
        <f t="shared" ref="B77:F77" si="23">B$87*B5</f>
        <v>335.1766599436246</v>
      </c>
      <c r="C77" s="10">
        <f t="shared" si="23"/>
        <v>372.42424384963442</v>
      </c>
      <c r="D77" s="10">
        <f t="shared" si="23"/>
        <v>391.48829161316178</v>
      </c>
      <c r="E77" s="10">
        <f t="shared" si="23"/>
        <v>391.80162023034438</v>
      </c>
      <c r="F77" s="10">
        <f t="shared" si="23"/>
        <v>377.13503663870335</v>
      </c>
      <c r="G77" s="10">
        <f t="shared" si="19"/>
        <v>400.98427668669916</v>
      </c>
      <c r="H77" s="10">
        <f t="shared" si="19"/>
        <v>428.79265267602989</v>
      </c>
      <c r="I77" s="10">
        <f t="shared" si="19"/>
        <v>464.21398452249832</v>
      </c>
      <c r="J77" s="10">
        <f t="shared" si="19"/>
        <v>425.62847135569996</v>
      </c>
      <c r="K77" s="10">
        <f t="shared" si="19"/>
        <v>450.05038701519271</v>
      </c>
      <c r="L77" s="10">
        <f t="shared" si="19"/>
        <v>497.20436059445808</v>
      </c>
      <c r="M77" s="10">
        <f t="shared" si="19"/>
        <v>557.76733752506698</v>
      </c>
      <c r="N77" s="10">
        <f t="shared" si="19"/>
        <v>581.3004110123353</v>
      </c>
      <c r="O77" s="10">
        <f t="shared" si="19"/>
        <v>588.22239236792143</v>
      </c>
      <c r="P77" s="10">
        <f t="shared" si="19"/>
        <v>650.78391244637976</v>
      </c>
      <c r="Q77" s="10">
        <f t="shared" si="19"/>
        <v>667.10568571723547</v>
      </c>
      <c r="R77" s="10">
        <f t="shared" si="19"/>
        <v>706.82839983034671</v>
      </c>
      <c r="S77" s="10">
        <f t="shared" si="19"/>
        <v>704.11956205114029</v>
      </c>
      <c r="T77" s="10">
        <f t="shared" si="19"/>
        <v>750.52184359696719</v>
      </c>
      <c r="U77" s="10">
        <f t="shared" si="19"/>
        <v>779.86545321044332</v>
      </c>
      <c r="V77" s="10">
        <f t="shared" si="19"/>
        <v>776.67659705545009</v>
      </c>
      <c r="W77" s="10">
        <f t="shared" ref="W77:Y77" si="24">W$87*W5</f>
        <v>776.81251798382209</v>
      </c>
      <c r="X77" s="10">
        <f t="shared" si="24"/>
        <v>756.64460823871445</v>
      </c>
      <c r="Y77" s="10">
        <f t="shared" si="24"/>
        <v>743.92105791009158</v>
      </c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ht="22" thickTop="1" thickBot="1">
      <c r="A78" s="1" t="s">
        <v>3</v>
      </c>
      <c r="B78" s="10">
        <f t="shared" ref="B78:F78" si="25">B$87*B6</f>
        <v>357.64891359694644</v>
      </c>
      <c r="C78" s="10">
        <f t="shared" si="25"/>
        <v>397.51975542867893</v>
      </c>
      <c r="D78" s="10">
        <f t="shared" si="25"/>
        <v>418.05644180207844</v>
      </c>
      <c r="E78" s="10">
        <f t="shared" si="25"/>
        <v>418.62934625183016</v>
      </c>
      <c r="F78" s="10">
        <f t="shared" si="25"/>
        <v>403.23028303303545</v>
      </c>
      <c r="G78" s="10">
        <f t="shared" si="19"/>
        <v>429.05694669802961</v>
      </c>
      <c r="H78" s="10">
        <f t="shared" si="19"/>
        <v>459.19507052973097</v>
      </c>
      <c r="I78" s="10">
        <f t="shared" si="19"/>
        <v>497.56893237453437</v>
      </c>
      <c r="J78" s="10">
        <f t="shared" si="19"/>
        <v>456.63078867101342</v>
      </c>
      <c r="K78" s="10">
        <f t="shared" si="19"/>
        <v>483.28197985171022</v>
      </c>
      <c r="L78" s="10">
        <f t="shared" si="19"/>
        <v>534.4114810947375</v>
      </c>
      <c r="M78" s="10">
        <f t="shared" si="19"/>
        <v>600.04371909108409</v>
      </c>
      <c r="N78" s="10">
        <f t="shared" si="19"/>
        <v>625.89097741663295</v>
      </c>
      <c r="O78" s="10">
        <f t="shared" si="19"/>
        <v>633.84058604488064</v>
      </c>
      <c r="P78" s="10">
        <f t="shared" si="19"/>
        <v>701.75077942160226</v>
      </c>
      <c r="Q78" s="10">
        <f t="shared" si="19"/>
        <v>719.80327732868773</v>
      </c>
      <c r="R78" s="10">
        <f t="shared" si="19"/>
        <v>763.08872054873257</v>
      </c>
      <c r="S78" s="10">
        <f t="shared" si="19"/>
        <v>760.55157645309498</v>
      </c>
      <c r="T78" s="10">
        <f t="shared" si="19"/>
        <v>811.08617247162897</v>
      </c>
      <c r="U78" s="10">
        <f t="shared" si="19"/>
        <v>843.29580638490575</v>
      </c>
      <c r="V78" s="10">
        <f t="shared" si="19"/>
        <v>840.51704544355368</v>
      </c>
      <c r="W78" s="10">
        <f t="shared" ref="W78:Y78" si="26">W$87*W6</f>
        <v>840.66413865784955</v>
      </c>
      <c r="X78" s="10">
        <f t="shared" si="26"/>
        <v>818.83848821853303</v>
      </c>
      <c r="Y78" s="10">
        <f t="shared" si="26"/>
        <v>805.06910084377364</v>
      </c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ht="22" thickTop="1" thickBot="1">
      <c r="A79" s="1" t="s">
        <v>4</v>
      </c>
      <c r="B79" s="10">
        <f t="shared" ref="B79:F79" si="27">B$87*B7</f>
        <v>381.48533542628115</v>
      </c>
      <c r="C79" s="10">
        <f t="shared" si="27"/>
        <v>423.58575583573975</v>
      </c>
      <c r="D79" s="10">
        <f t="shared" si="27"/>
        <v>445.12882332165037</v>
      </c>
      <c r="E79" s="10">
        <f t="shared" si="27"/>
        <v>445.50759062496513</v>
      </c>
      <c r="F79" s="10">
        <f t="shared" si="27"/>
        <v>429.00160334457814</v>
      </c>
      <c r="G79" s="10">
        <f t="shared" si="19"/>
        <v>456.46255007014639</v>
      </c>
      <c r="H79" s="10">
        <f t="shared" si="19"/>
        <v>488.62255078145574</v>
      </c>
      <c r="I79" s="10">
        <f t="shared" si="19"/>
        <v>529.68026048925174</v>
      </c>
      <c r="J79" s="10">
        <f t="shared" si="19"/>
        <v>486.41109327668039</v>
      </c>
      <c r="K79" s="10">
        <f t="shared" si="19"/>
        <v>515.23335440733774</v>
      </c>
      <c r="L79" s="10">
        <f t="shared" si="19"/>
        <v>570.32640144142135</v>
      </c>
      <c r="M79" s="10">
        <f t="shared" si="19"/>
        <v>641.12618635074136</v>
      </c>
      <c r="N79" s="10">
        <f t="shared" si="19"/>
        <v>669.61753687758244</v>
      </c>
      <c r="O79" s="10">
        <f t="shared" si="19"/>
        <v>679.06567269332811</v>
      </c>
      <c r="P79" s="10">
        <f t="shared" si="19"/>
        <v>752.88727062980581</v>
      </c>
      <c r="Q79" s="10">
        <f t="shared" si="19"/>
        <v>773.31382375341536</v>
      </c>
      <c r="R79" s="10">
        <f t="shared" si="19"/>
        <v>820.82251926743254</v>
      </c>
      <c r="S79" s="10">
        <f t="shared" si="19"/>
        <v>818.87441672453053</v>
      </c>
      <c r="T79" s="10">
        <f t="shared" si="19"/>
        <v>873.73599158201512</v>
      </c>
      <c r="U79" s="10">
        <f t="shared" si="19"/>
        <v>908.31147783195581</v>
      </c>
      <c r="V79" s="10">
        <f t="shared" si="19"/>
        <v>904.35749383165739</v>
      </c>
      <c r="W79" s="10">
        <f t="shared" ref="W79:Y79" si="28">W$87*W7</f>
        <v>904.51575933187701</v>
      </c>
      <c r="X79" s="10">
        <f t="shared" si="28"/>
        <v>881.03236819835161</v>
      </c>
      <c r="Y79" s="10">
        <f t="shared" si="28"/>
        <v>866.21714377745559</v>
      </c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ht="22" thickTop="1" thickBot="1">
      <c r="A80" s="1" t="s">
        <v>5</v>
      </c>
      <c r="B80" s="10">
        <f t="shared" ref="B80:F80" si="29">B$87*B8</f>
        <v>412.24599933461167</v>
      </c>
      <c r="C80" s="10">
        <f t="shared" si="29"/>
        <v>456.24156555412623</v>
      </c>
      <c r="D80" s="10">
        <f t="shared" si="29"/>
        <v>477.98138733214222</v>
      </c>
      <c r="E80" s="10">
        <f t="shared" si="29"/>
        <v>477.04228131438936</v>
      </c>
      <c r="F80" s="10">
        <f t="shared" si="29"/>
        <v>458.19368380480734</v>
      </c>
      <c r="G80" s="10">
        <f t="shared" si="19"/>
        <v>486.40985290620102</v>
      </c>
      <c r="H80" s="10">
        <f t="shared" si="19"/>
        <v>519.64028502269139</v>
      </c>
      <c r="I80" s="10">
        <f t="shared" si="19"/>
        <v>562.3501936339967</v>
      </c>
      <c r="J80" s="10">
        <f t="shared" si="19"/>
        <v>515.70243345645827</v>
      </c>
      <c r="K80" s="10">
        <f t="shared" si="19"/>
        <v>545.69469682903843</v>
      </c>
      <c r="L80" s="10">
        <f t="shared" si="19"/>
        <v>603.63897711414438</v>
      </c>
      <c r="M80" s="10">
        <f t="shared" si="19"/>
        <v>678.38608485789291</v>
      </c>
      <c r="N80" s="10">
        <f t="shared" si="19"/>
        <v>708.64576793720562</v>
      </c>
      <c r="O80" s="10">
        <f t="shared" si="19"/>
        <v>719.11065857770518</v>
      </c>
      <c r="P80" s="10">
        <f t="shared" si="19"/>
        <v>798.24898280850789</v>
      </c>
      <c r="Q80" s="10">
        <f t="shared" si="19"/>
        <v>821.43015612162992</v>
      </c>
      <c r="R80" s="10">
        <f t="shared" si="19"/>
        <v>874.18306272676341</v>
      </c>
      <c r="S80" s="10">
        <f t="shared" si="19"/>
        <v>875.19181631387687</v>
      </c>
      <c r="T80" s="10">
        <f t="shared" si="19"/>
        <v>938.14858034179224</v>
      </c>
      <c r="U80" s="10">
        <f t="shared" si="19"/>
        <v>981.07058463665908</v>
      </c>
      <c r="V80" s="10">
        <f t="shared" si="19"/>
        <v>984.15805431678643</v>
      </c>
      <c r="W80" s="10">
        <f t="shared" ref="W80:Y80" si="30">W$87*W8</f>
        <v>984.33028517441073</v>
      </c>
      <c r="X80" s="10">
        <f t="shared" si="30"/>
        <v>958.77471817312437</v>
      </c>
      <c r="Y80" s="10">
        <f t="shared" si="30"/>
        <v>942.6521974445576</v>
      </c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ht="22" thickTop="1" thickBot="1">
      <c r="A81" s="1" t="s">
        <v>6</v>
      </c>
      <c r="B81" s="10">
        <f t="shared" ref="B81:F81" si="31">B$87*B9</f>
        <v>460.90728882965232</v>
      </c>
      <c r="C81" s="10">
        <f t="shared" si="31"/>
        <v>507.48977070071936</v>
      </c>
      <c r="D81" s="10">
        <f t="shared" si="31"/>
        <v>528.96751673363258</v>
      </c>
      <c r="E81" s="10">
        <f t="shared" si="31"/>
        <v>525.27289626593256</v>
      </c>
      <c r="F81" s="10">
        <f t="shared" si="31"/>
        <v>502.02445219183244</v>
      </c>
      <c r="G81" s="10">
        <f t="shared" si="19"/>
        <v>530.36457056858933</v>
      </c>
      <c r="H81" s="10">
        <f t="shared" si="19"/>
        <v>563.93449824744505</v>
      </c>
      <c r="I81" s="10">
        <f t="shared" si="19"/>
        <v>607.50399098073899</v>
      </c>
      <c r="J81" s="10">
        <f t="shared" si="19"/>
        <v>554.65385589419066</v>
      </c>
      <c r="K81" s="10">
        <f t="shared" si="19"/>
        <v>584.4050756908324</v>
      </c>
      <c r="L81" s="10">
        <f t="shared" si="19"/>
        <v>643.77626585144787</v>
      </c>
      <c r="M81" s="10">
        <f t="shared" si="19"/>
        <v>720.55174862930369</v>
      </c>
      <c r="N81" s="10">
        <f t="shared" si="19"/>
        <v>749.65833139241374</v>
      </c>
      <c r="O81" s="10">
        <f t="shared" si="19"/>
        <v>757.63856816762006</v>
      </c>
      <c r="P81" s="10">
        <f t="shared" si="19"/>
        <v>837.5026833346692</v>
      </c>
      <c r="Q81" s="10">
        <f t="shared" si="19"/>
        <v>858.03354474107084</v>
      </c>
      <c r="R81" s="10">
        <f t="shared" si="19"/>
        <v>908.80986125933896</v>
      </c>
      <c r="S81" s="10">
        <f t="shared" si="19"/>
        <v>905.10989372790903</v>
      </c>
      <c r="T81" s="10">
        <f t="shared" si="19"/>
        <v>964.5388498828313</v>
      </c>
      <c r="U81" s="10">
        <f t="shared" si="19"/>
        <v>1001.9536738726908</v>
      </c>
      <c r="V81" s="10">
        <f t="shared" si="19"/>
        <v>997.43371856440342</v>
      </c>
      <c r="W81" s="10">
        <f t="shared" ref="W81:Y81" si="32">W$87*W9</f>
        <v>997.60827270641153</v>
      </c>
      <c r="X81" s="10">
        <f t="shared" si="32"/>
        <v>971.70797741104843</v>
      </c>
      <c r="Y81" s="10">
        <f t="shared" si="32"/>
        <v>955.36797416422257</v>
      </c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ht="22" thickTop="1" thickBot="1">
      <c r="A82" s="1" t="s">
        <v>7</v>
      </c>
      <c r="B82" s="10">
        <f t="shared" ref="B82:F82" si="33">B$87*B10</f>
        <v>540.95924595322094</v>
      </c>
      <c r="C82" s="10">
        <f t="shared" si="33"/>
        <v>592.72472163550344</v>
      </c>
      <c r="D82" s="10">
        <f t="shared" si="33"/>
        <v>614.6178229023426</v>
      </c>
      <c r="E82" s="10">
        <f t="shared" si="33"/>
        <v>607.02333845964608</v>
      </c>
      <c r="F82" s="10">
        <f t="shared" si="33"/>
        <v>576.90666895608604</v>
      </c>
      <c r="G82" s="10">
        <f t="shared" si="19"/>
        <v>605.97927526915805</v>
      </c>
      <c r="H82" s="10">
        <f t="shared" si="19"/>
        <v>640.60022159146422</v>
      </c>
      <c r="I82" s="10">
        <f t="shared" si="19"/>
        <v>686.10325023475048</v>
      </c>
      <c r="J82" s="10">
        <f t="shared" si="19"/>
        <v>622.85771081263556</v>
      </c>
      <c r="K82" s="10">
        <f t="shared" si="19"/>
        <v>652.66855808137484</v>
      </c>
      <c r="L82" s="10">
        <f t="shared" si="19"/>
        <v>715.24414365772566</v>
      </c>
      <c r="M82" s="10">
        <f t="shared" si="19"/>
        <v>796.70707992989571</v>
      </c>
      <c r="N82" s="10">
        <f t="shared" si="19"/>
        <v>825.33377954640775</v>
      </c>
      <c r="O82" s="10">
        <f t="shared" si="19"/>
        <v>831.04319916638201</v>
      </c>
      <c r="P82" s="10">
        <f t="shared" si="19"/>
        <v>915.89683739017698</v>
      </c>
      <c r="Q82" s="10">
        <f t="shared" si="19"/>
        <v>936.27412740511488</v>
      </c>
      <c r="R82" s="10">
        <f t="shared" si="19"/>
        <v>990.3263499213873</v>
      </c>
      <c r="S82" s="10">
        <f t="shared" si="19"/>
        <v>985.82431660386146</v>
      </c>
      <c r="T82" s="10">
        <f t="shared" si="19"/>
        <v>1050.997451125495</v>
      </c>
      <c r="U82" s="10">
        <f t="shared" si="19"/>
        <v>1093.1776357590543</v>
      </c>
      <c r="V82" s="10">
        <f t="shared" si="19"/>
        <v>1090.5099432971499</v>
      </c>
      <c r="W82" s="10">
        <f t="shared" ref="W82:Y82" si="34">W$87*W10</f>
        <v>1090.7007860809467</v>
      </c>
      <c r="X82" s="10">
        <f t="shared" si="34"/>
        <v>1062.3835866237457</v>
      </c>
      <c r="Y82" s="10">
        <f t="shared" si="34"/>
        <v>1044.5188045509901</v>
      </c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ht="22" thickTop="1" thickBot="1">
      <c r="A83" s="1" t="s">
        <v>8</v>
      </c>
      <c r="B83" s="10">
        <f t="shared" ref="B83:F83" si="35">B$87*B11</f>
        <v>663.48575417470545</v>
      </c>
      <c r="C83" s="10">
        <f t="shared" si="35"/>
        <v>725.53389384573813</v>
      </c>
      <c r="D83" s="10">
        <f t="shared" si="35"/>
        <v>750.42279401809003</v>
      </c>
      <c r="E83" s="10">
        <f t="shared" si="35"/>
        <v>738.8315859540071</v>
      </c>
      <c r="F83" s="10">
        <f t="shared" si="35"/>
        <v>699.5416802369549</v>
      </c>
      <c r="G83" s="10">
        <f t="shared" si="19"/>
        <v>731.56074033025163</v>
      </c>
      <c r="H83" s="10">
        <f t="shared" si="19"/>
        <v>769.43441232145085</v>
      </c>
      <c r="I83" s="10">
        <f t="shared" si="19"/>
        <v>819.34678405204784</v>
      </c>
      <c r="J83" s="10">
        <f t="shared" si="19"/>
        <v>739.03022912773031</v>
      </c>
      <c r="K83" s="10">
        <f t="shared" si="19"/>
        <v>768.89694980899992</v>
      </c>
      <c r="L83" s="10">
        <f t="shared" si="19"/>
        <v>836.08837456675087</v>
      </c>
      <c r="M83" s="10">
        <f t="shared" si="19"/>
        <v>923.55315864354031</v>
      </c>
      <c r="N83" s="10">
        <f t="shared" si="19"/>
        <v>948.27587248911937</v>
      </c>
      <c r="O83" s="10">
        <f t="shared" si="19"/>
        <v>946.0052792548662</v>
      </c>
      <c r="P83" s="10">
        <f t="shared" si="19"/>
        <v>1032.6802784198685</v>
      </c>
      <c r="Q83" s="10">
        <f t="shared" si="19"/>
        <v>1045.5257955576699</v>
      </c>
      <c r="R83" s="10">
        <f t="shared" si="19"/>
        <v>1095.4268875280145</v>
      </c>
      <c r="S83" s="10">
        <f t="shared" si="19"/>
        <v>1080.5835352338904</v>
      </c>
      <c r="T83" s="10">
        <f t="shared" si="19"/>
        <v>1142.4524234169135</v>
      </c>
      <c r="U83" s="10">
        <f t="shared" si="19"/>
        <v>1179.7732224341253</v>
      </c>
      <c r="V83" s="10">
        <f t="shared" si="19"/>
        <v>1170.3105037822791</v>
      </c>
      <c r="W83" s="10">
        <f t="shared" ref="W83:Y83" si="36">W$87*W11</f>
        <v>1170.5153119234806</v>
      </c>
      <c r="X83" s="10">
        <f t="shared" si="36"/>
        <v>1140.1259365985184</v>
      </c>
      <c r="Y83" s="10">
        <f t="shared" si="36"/>
        <v>1120.9538582180921</v>
      </c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ht="22" thickTop="1" thickBot="1">
      <c r="A84" s="1" t="s">
        <v>9</v>
      </c>
      <c r="B84" s="10">
        <f t="shared" ref="B84:F84" si="37">B$87*B12</f>
        <v>828.42875328847924</v>
      </c>
      <c r="C84" s="10">
        <f t="shared" si="37"/>
        <v>908.2496906341446</v>
      </c>
      <c r="D84" s="10">
        <f t="shared" si="37"/>
        <v>941.62889526661615</v>
      </c>
      <c r="E84" s="10">
        <f t="shared" si="37"/>
        <v>929.02442696182186</v>
      </c>
      <c r="F84" s="10">
        <f t="shared" si="37"/>
        <v>881.17357652785267</v>
      </c>
      <c r="G84" s="10">
        <f t="shared" si="19"/>
        <v>922.77534021034387</v>
      </c>
      <c r="H84" s="10">
        <f t="shared" si="19"/>
        <v>971.44004931375821</v>
      </c>
      <c r="I84" s="10">
        <f t="shared" si="19"/>
        <v>1034.8501671272704</v>
      </c>
      <c r="J84" s="10">
        <f t="shared" si="19"/>
        <v>933.17816813625302</v>
      </c>
      <c r="K84" s="10">
        <f t="shared" si="19"/>
        <v>969.94285286433171</v>
      </c>
      <c r="L84" s="10">
        <f t="shared" si="19"/>
        <v>1052.7828474994762</v>
      </c>
      <c r="M84" s="10">
        <f t="shared" si="19"/>
        <v>1159.6681624664379</v>
      </c>
      <c r="N84" s="10">
        <f t="shared" si="19"/>
        <v>1186.0555817585282</v>
      </c>
      <c r="O84" s="10">
        <f t="shared" si="19"/>
        <v>1177.0764547769213</v>
      </c>
      <c r="P84" s="10">
        <f t="shared" si="19"/>
        <v>1276.3817018267459</v>
      </c>
      <c r="Q84" s="10">
        <f t="shared" si="19"/>
        <v>1281.5250272207265</v>
      </c>
      <c r="R84" s="10">
        <f t="shared" si="19"/>
        <v>1329.0111259567204</v>
      </c>
      <c r="S84" s="10">
        <f t="shared" si="19"/>
        <v>1294.8568199539293</v>
      </c>
      <c r="T84" s="10">
        <f t="shared" si="19"/>
        <v>1348.8478881589865</v>
      </c>
      <c r="U84" s="10">
        <f t="shared" si="19"/>
        <v>1368.6512407152943</v>
      </c>
      <c r="V84" s="10">
        <f t="shared" si="19"/>
        <v>1329.911624752538</v>
      </c>
      <c r="W84" s="10">
        <f t="shared" ref="W84:Y84" si="38">W$87*W12</f>
        <v>1330.1443636085489</v>
      </c>
      <c r="X84" s="10">
        <f t="shared" si="38"/>
        <v>1295.6106365480646</v>
      </c>
      <c r="Y84" s="10">
        <f t="shared" si="38"/>
        <v>1273.8239655522968</v>
      </c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ht="22" thickTop="1" thickBot="1">
      <c r="A85" s="1" t="s">
        <v>10</v>
      </c>
      <c r="B85" s="10">
        <f t="shared" ref="B85:F85" si="39">B$87*B13</f>
        <v>1016.3373939998702</v>
      </c>
      <c r="C85" s="10">
        <f t="shared" si="39"/>
        <v>1119.2341018476388</v>
      </c>
      <c r="D85" s="10">
        <f t="shared" si="39"/>
        <v>1165.6998185354269</v>
      </c>
      <c r="E85" s="10">
        <f t="shared" si="39"/>
        <v>1155.5399556096443</v>
      </c>
      <c r="F85" s="10">
        <f t="shared" si="39"/>
        <v>1101.3639326218838</v>
      </c>
      <c r="G85" s="10">
        <f t="shared" si="19"/>
        <v>1159.1467640198152</v>
      </c>
      <c r="H85" s="10">
        <f t="shared" si="19"/>
        <v>1226.5736710815063</v>
      </c>
      <c r="I85" s="10">
        <f t="shared" si="19"/>
        <v>1313.5687516341818</v>
      </c>
      <c r="J85" s="10">
        <f t="shared" si="19"/>
        <v>1190.9685978410196</v>
      </c>
      <c r="K85" s="10">
        <f t="shared" si="19"/>
        <v>1244.8157056665218</v>
      </c>
      <c r="L85" s="10">
        <f t="shared" si="19"/>
        <v>1358.8880497784523</v>
      </c>
      <c r="M85" s="10">
        <f t="shared" si="19"/>
        <v>1505.6622084976027</v>
      </c>
      <c r="N85" s="10">
        <f t="shared" si="19"/>
        <v>1549.2137279939855</v>
      </c>
      <c r="O85" s="10">
        <f t="shared" si="19"/>
        <v>1546.9929378435386</v>
      </c>
      <c r="P85" s="10">
        <f t="shared" si="19"/>
        <v>1688.142529274344</v>
      </c>
      <c r="Q85" s="10">
        <f t="shared" si="19"/>
        <v>1705.9751143824737</v>
      </c>
      <c r="R85" s="10">
        <f t="shared" si="19"/>
        <v>1781.0295215364654</v>
      </c>
      <c r="S85" s="10">
        <f t="shared" si="19"/>
        <v>1747.2418351091496</v>
      </c>
      <c r="T85" s="10">
        <f t="shared" si="19"/>
        <v>1833.1291283629519</v>
      </c>
      <c r="U85" s="10">
        <f t="shared" si="19"/>
        <v>1873.951875798645</v>
      </c>
      <c r="V85" s="10">
        <f t="shared" si="19"/>
        <v>1835.2663161585481</v>
      </c>
      <c r="W85" s="10">
        <f t="shared" ref="W85:Y85" si="40">W$87*W13</f>
        <v>1835.5874937277549</v>
      </c>
      <c r="X85" s="10">
        <f t="shared" si="40"/>
        <v>1787.9312548725507</v>
      </c>
      <c r="Y85" s="10">
        <f t="shared" si="40"/>
        <v>1757.8658409942407</v>
      </c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ht="22" thickTop="1" thickBot="1">
      <c r="A86" s="1" t="s">
        <v>11</v>
      </c>
      <c r="B86" s="10">
        <f t="shared" ref="B86:F86" si="41">B$87*B14</f>
        <v>1206.1255570610228</v>
      </c>
      <c r="C86" s="10">
        <f t="shared" si="41"/>
        <v>1332.892465712177</v>
      </c>
      <c r="D86" s="10">
        <f t="shared" si="41"/>
        <v>1393.2621261368049</v>
      </c>
      <c r="E86" s="10">
        <f t="shared" si="41"/>
        <v>1386.3049447024405</v>
      </c>
      <c r="F86" s="10">
        <f t="shared" si="41"/>
        <v>1326.4521142376489</v>
      </c>
      <c r="G86" s="10">
        <f t="shared" si="19"/>
        <v>1401.6793148966769</v>
      </c>
      <c r="H86" s="10">
        <f t="shared" si="19"/>
        <v>1489.4268070938563</v>
      </c>
      <c r="I86" s="10">
        <f t="shared" si="19"/>
        <v>1601.9990768777402</v>
      </c>
      <c r="J86" s="10">
        <f t="shared" si="19"/>
        <v>1459.0314239048701</v>
      </c>
      <c r="K86" s="10">
        <f t="shared" si="19"/>
        <v>1532.1340760677297</v>
      </c>
      <c r="L86" s="10">
        <f t="shared" si="19"/>
        <v>1680.6438822614653</v>
      </c>
      <c r="M86" s="10">
        <f t="shared" si="19"/>
        <v>1871.5081701888691</v>
      </c>
      <c r="N86" s="10">
        <f t="shared" si="19"/>
        <v>1935.6036035139855</v>
      </c>
      <c r="O86" s="10">
        <f t="shared" si="19"/>
        <v>1943.1096455168276</v>
      </c>
      <c r="P86" s="10">
        <f t="shared" si="19"/>
        <v>2131.9436815139015</v>
      </c>
      <c r="Q86" s="10">
        <f t="shared" si="19"/>
        <v>2166.3917491299226</v>
      </c>
      <c r="R86" s="10">
        <f t="shared" si="19"/>
        <v>2274.3312754728618</v>
      </c>
      <c r="S86" s="10">
        <f t="shared" si="19"/>
        <v>2243.6124944246662</v>
      </c>
      <c r="T86" s="10">
        <f t="shared" si="19"/>
        <v>2366.7812877858814</v>
      </c>
      <c r="U86" s="10">
        <f t="shared" si="19"/>
        <v>2432.2277350123313</v>
      </c>
      <c r="V86" s="10">
        <f t="shared" si="19"/>
        <v>2393.7236645550252</v>
      </c>
      <c r="W86" s="10">
        <f t="shared" ref="W86:Y86" si="42">W$87*W14</f>
        <v>2394.1425739749639</v>
      </c>
      <c r="X86" s="10">
        <f t="shared" si="42"/>
        <v>2331.9849101487325</v>
      </c>
      <c r="Y86" s="10">
        <f t="shared" si="42"/>
        <v>2292.7708233148437</v>
      </c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ht="22" thickTop="1" thickBot="1">
      <c r="A87" s="1" t="s">
        <v>12</v>
      </c>
      <c r="B87" s="10">
        <f>AB10/B68*1000000</f>
        <v>1397.9018610444427</v>
      </c>
      <c r="C87" s="10">
        <f t="shared" ref="C87:F87" si="43">AC10/C68*1000000</f>
        <v>1548.8740774843552</v>
      </c>
      <c r="D87" s="10">
        <f t="shared" si="43"/>
        <v>1623.3572812644495</v>
      </c>
      <c r="E87" s="10">
        <f t="shared" si="43"/>
        <v>1619.6719343414909</v>
      </c>
      <c r="F87" s="10">
        <f t="shared" si="43"/>
        <v>1554.0952411167216</v>
      </c>
      <c r="G87" s="10">
        <f>AG10/G68*1000000</f>
        <v>1646.9796482378383</v>
      </c>
      <c r="H87" s="10">
        <f t="shared" ref="H87:V87" si="44">AH10/H68*1000000</f>
        <v>1755.3110199886853</v>
      </c>
      <c r="I87" s="10">
        <f t="shared" si="44"/>
        <v>1893.833339648419</v>
      </c>
      <c r="J87" s="10">
        <f t="shared" si="44"/>
        <v>1730.4017164915144</v>
      </c>
      <c r="K87" s="10">
        <f t="shared" si="44"/>
        <v>1823.2696461835735</v>
      </c>
      <c r="L87" s="10">
        <f t="shared" si="44"/>
        <v>2007.1680522492529</v>
      </c>
      <c r="M87" s="10">
        <f t="shared" si="44"/>
        <v>2243.6305954297845</v>
      </c>
      <c r="N87" s="10">
        <f t="shared" si="44"/>
        <v>2329.9359677633906</v>
      </c>
      <c r="O87" s="10">
        <f t="shared" si="44"/>
        <v>2349.261773816389</v>
      </c>
      <c r="P87" s="10">
        <f t="shared" si="44"/>
        <v>2589.8907907370372</v>
      </c>
      <c r="Q87" s="10">
        <f t="shared" si="44"/>
        <v>2645.5187553565452</v>
      </c>
      <c r="R87" s="10">
        <f t="shared" si="44"/>
        <v>2793.3764275320523</v>
      </c>
      <c r="S87" s="10">
        <f t="shared" si="44"/>
        <v>2773.341308216688</v>
      </c>
      <c r="T87" s="10">
        <f t="shared" si="44"/>
        <v>2946.614168320345</v>
      </c>
      <c r="U87" s="10">
        <f t="shared" si="44"/>
        <v>3052.6044514082487</v>
      </c>
      <c r="V87" s="10">
        <f t="shared" si="44"/>
        <v>3031.834998437203</v>
      </c>
      <c r="W87" s="10">
        <f t="shared" ref="W87" si="45">AW10/W68*1000000</f>
        <v>3032.3655794141769</v>
      </c>
      <c r="X87" s="10">
        <f t="shared" ref="X87" si="46">AX10/X68*1000000</f>
        <v>2953.6381208524576</v>
      </c>
      <c r="Y87" s="10">
        <f t="shared" ref="Y87" si="47">AY10/Y68*1000000</f>
        <v>2903.9704659534368</v>
      </c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ht="22" thickTop="1" thickBot="1">
      <c r="A88" s="1" t="s">
        <v>13</v>
      </c>
      <c r="B88" s="10">
        <f t="shared" ref="B88:F88" si="48">B$87*B16</f>
        <v>1597.0742916740787</v>
      </c>
      <c r="C88" s="10">
        <f t="shared" si="48"/>
        <v>1773.7871062737088</v>
      </c>
      <c r="D88" s="10">
        <f t="shared" si="48"/>
        <v>1863.5040887053756</v>
      </c>
      <c r="E88" s="10">
        <f t="shared" si="48"/>
        <v>1863.6473181616971</v>
      </c>
      <c r="F88" s="10">
        <f t="shared" si="48"/>
        <v>1792.3354421029053</v>
      </c>
      <c r="G88" s="10">
        <f t="shared" si="19"/>
        <v>1903.766225503452</v>
      </c>
      <c r="H88" s="10">
        <f t="shared" si="19"/>
        <v>2033.4579265975101</v>
      </c>
      <c r="I88" s="10">
        <f t="shared" si="19"/>
        <v>2198.5828622078607</v>
      </c>
      <c r="J88" s="10">
        <f t="shared" si="19"/>
        <v>2012.9050777331247</v>
      </c>
      <c r="K88" s="10">
        <f t="shared" si="19"/>
        <v>2124.9444453154251</v>
      </c>
      <c r="L88" s="10">
        <f t="shared" si="19"/>
        <v>2343.3329512848336</v>
      </c>
      <c r="M88" s="10">
        <f t="shared" si="19"/>
        <v>2623.4631970584255</v>
      </c>
      <c r="N88" s="10">
        <f t="shared" si="19"/>
        <v>2728.0059118199915</v>
      </c>
      <c r="O88" s="10">
        <f t="shared" si="19"/>
        <v>2753.5764717887992</v>
      </c>
      <c r="P88" s="10">
        <f t="shared" si="19"/>
        <v>3037.9329562000075</v>
      </c>
      <c r="Q88" s="10">
        <f t="shared" si="19"/>
        <v>3104.4327655584857</v>
      </c>
      <c r="R88" s="10">
        <f t="shared" si="19"/>
        <v>3277.8807614240081</v>
      </c>
      <c r="S88" s="10">
        <f t="shared" si="19"/>
        <v>3252.7241289385602</v>
      </c>
      <c r="T88" s="10">
        <f t="shared" si="19"/>
        <v>3452.245791328337</v>
      </c>
      <c r="U88" s="10">
        <f t="shared" si="19"/>
        <v>3570.2584336193845</v>
      </c>
      <c r="V88" s="10">
        <f t="shared" si="19"/>
        <v>3537.1896898432128</v>
      </c>
      <c r="W88" s="10">
        <f t="shared" ref="W88:Y88" si="49">W$87*W16</f>
        <v>3537.8087095333826</v>
      </c>
      <c r="X88" s="10">
        <f t="shared" si="49"/>
        <v>3445.9587391769433</v>
      </c>
      <c r="Y88" s="10">
        <f t="shared" si="49"/>
        <v>3388.0123413953802</v>
      </c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22" thickTop="1" thickBot="1">
      <c r="A89" s="1" t="s">
        <v>14</v>
      </c>
      <c r="B89" s="10">
        <f t="shared" ref="B89:F89" si="50">B$87*B17</f>
        <v>1799.0852743660394</v>
      </c>
      <c r="C89" s="10">
        <f t="shared" si="50"/>
        <v>2004.0290883452024</v>
      </c>
      <c r="D89" s="10">
        <f t="shared" si="50"/>
        <v>2111.8252123921629</v>
      </c>
      <c r="E89" s="10">
        <f t="shared" si="50"/>
        <v>2118.6997809595405</v>
      </c>
      <c r="F89" s="10">
        <f t="shared" si="50"/>
        <v>2044.3732955215526</v>
      </c>
      <c r="G89" s="10">
        <f t="shared" si="19"/>
        <v>2178.9710428002581</v>
      </c>
      <c r="H89" s="10">
        <f t="shared" si="19"/>
        <v>2335.8057753146795</v>
      </c>
      <c r="I89" s="10">
        <f t="shared" si="19"/>
        <v>2535.0141231553425</v>
      </c>
      <c r="J89" s="10">
        <f t="shared" si="19"/>
        <v>2330.1038342948173</v>
      </c>
      <c r="K89" s="10">
        <f t="shared" si="19"/>
        <v>2470.0125352730811</v>
      </c>
      <c r="L89" s="10">
        <f t="shared" si="19"/>
        <v>2735.7585509717078</v>
      </c>
      <c r="M89" s="10">
        <f t="shared" si="19"/>
        <v>3076.8881796399141</v>
      </c>
      <c r="N89" s="10">
        <f t="shared" si="19"/>
        <v>3215.0285747376693</v>
      </c>
      <c r="O89" s="10">
        <f t="shared" si="19"/>
        <v>3261.8145489099588</v>
      </c>
      <c r="P89" s="10">
        <f t="shared" si="19"/>
        <v>3618.2096359670541</v>
      </c>
      <c r="Q89" s="10">
        <f t="shared" si="19"/>
        <v>3718.7263889190117</v>
      </c>
      <c r="R89" s="10">
        <f t="shared" si="19"/>
        <v>3950.5542768058831</v>
      </c>
      <c r="S89" s="10">
        <f t="shared" si="19"/>
        <v>3945.8124381543403</v>
      </c>
      <c r="T89" s="10">
        <f t="shared" si="19"/>
        <v>4216.9959453523561</v>
      </c>
      <c r="U89" s="10">
        <f t="shared" si="19"/>
        <v>4393.5915377104366</v>
      </c>
      <c r="V89" s="10">
        <f t="shared" si="19"/>
        <v>4387.5650766878316</v>
      </c>
      <c r="W89" s="10">
        <f t="shared" ref="W89:Y89" si="51">W$87*W17</f>
        <v>4388.3329148340781</v>
      </c>
      <c r="X89" s="10">
        <f t="shared" si="51"/>
        <v>4274.4013031402228</v>
      </c>
      <c r="Y89" s="10">
        <f t="shared" si="51"/>
        <v>4202.5240181995005</v>
      </c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22" thickTop="1" thickBot="1">
      <c r="A90" s="1" t="s">
        <v>15</v>
      </c>
      <c r="B90" s="10">
        <f t="shared" ref="B90:F90" si="52">B$87*B18</f>
        <v>1989.2435375514715</v>
      </c>
      <c r="C90" s="10">
        <f t="shared" si="52"/>
        <v>2219.8890770918492</v>
      </c>
      <c r="D90" s="10">
        <f t="shared" si="52"/>
        <v>2343.5510954958995</v>
      </c>
      <c r="E90" s="10">
        <f t="shared" si="52"/>
        <v>2355.4385064586409</v>
      </c>
      <c r="F90" s="10">
        <f t="shared" si="52"/>
        <v>2276.8977688256723</v>
      </c>
      <c r="G90" s="10">
        <f t="shared" si="19"/>
        <v>2431.1352679802444</v>
      </c>
      <c r="H90" s="10">
        <f t="shared" si="19"/>
        <v>2610.7193062524889</v>
      </c>
      <c r="I90" s="10">
        <f t="shared" si="19"/>
        <v>2838.3047316022707</v>
      </c>
      <c r="J90" s="10">
        <f t="shared" si="19"/>
        <v>2613.3420677963163</v>
      </c>
      <c r="K90" s="10">
        <f t="shared" si="19"/>
        <v>2774.8992921314539</v>
      </c>
      <c r="L90" s="10">
        <f t="shared" si="19"/>
        <v>3078.4707088343448</v>
      </c>
      <c r="M90" s="10">
        <f t="shared" si="19"/>
        <v>3467.8270057782483</v>
      </c>
      <c r="N90" s="10">
        <f t="shared" si="19"/>
        <v>3629.0685657827376</v>
      </c>
      <c r="O90" s="10">
        <f t="shared" si="19"/>
        <v>3687.2880406485733</v>
      </c>
      <c r="P90" s="10">
        <f t="shared" si="19"/>
        <v>4095.8893571695535</v>
      </c>
      <c r="Q90" s="10">
        <f t="shared" si="19"/>
        <v>4215.2247448711141</v>
      </c>
      <c r="R90" s="10">
        <f t="shared" si="19"/>
        <v>4483.5051701960865</v>
      </c>
      <c r="S90" s="10">
        <f t="shared" si="19"/>
        <v>4483.1758700567179</v>
      </c>
      <c r="T90" s="10">
        <f t="shared" si="19"/>
        <v>4796.1623242309961</v>
      </c>
      <c r="U90" s="10">
        <f t="shared" si="19"/>
        <v>5001.4747303076756</v>
      </c>
      <c r="V90" s="10">
        <f t="shared" si="19"/>
        <v>4998.3922070776325</v>
      </c>
      <c r="W90" s="10">
        <f t="shared" ref="W90:Y90" si="53">W$87*W18</f>
        <v>4999.2669419566409</v>
      </c>
      <c r="X90" s="10">
        <f t="shared" si="53"/>
        <v>4869.4740226319527</v>
      </c>
      <c r="Y90" s="10">
        <f t="shared" si="53"/>
        <v>4787.5901406531993</v>
      </c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1:51" ht="22" thickTop="1" thickBot="1">
      <c r="A91" s="1" t="s">
        <v>16</v>
      </c>
      <c r="B91" s="10">
        <f t="shared" ref="B91:F91" si="54">B$87*B19</f>
        <v>2168.2611900393558</v>
      </c>
      <c r="C91" s="10">
        <f t="shared" si="54"/>
        <v>2426.2094513892066</v>
      </c>
      <c r="D91" s="10">
        <f t="shared" si="54"/>
        <v>2568.5221860439028</v>
      </c>
      <c r="E91" s="10">
        <f t="shared" si="54"/>
        <v>2589.0022251653813</v>
      </c>
      <c r="F91" s="10">
        <f t="shared" si="54"/>
        <v>2510.136021409734</v>
      </c>
      <c r="G91" s="10">
        <f t="shared" ref="G91:V91" si="55">G$87*G19</f>
        <v>2688.4299522196989</v>
      </c>
      <c r="H91" s="10">
        <f t="shared" si="55"/>
        <v>2896.2098151906516</v>
      </c>
      <c r="I91" s="10">
        <f t="shared" si="55"/>
        <v>3159.039692704484</v>
      </c>
      <c r="J91" s="10">
        <f t="shared" si="55"/>
        <v>2918.5438045315445</v>
      </c>
      <c r="K91" s="10">
        <f t="shared" si="55"/>
        <v>3109.8576857783773</v>
      </c>
      <c r="L91" s="10">
        <f t="shared" si="55"/>
        <v>3462.6047904766501</v>
      </c>
      <c r="M91" s="10">
        <f t="shared" si="55"/>
        <v>3915.1926365206768</v>
      </c>
      <c r="N91" s="10">
        <f t="shared" si="55"/>
        <v>4113.1438948697687</v>
      </c>
      <c r="O91" s="10">
        <f t="shared" si="55"/>
        <v>4195.9095592047606</v>
      </c>
      <c r="P91" s="10">
        <f t="shared" si="55"/>
        <v>4680.2288916029493</v>
      </c>
      <c r="Q91" s="10">
        <f t="shared" si="55"/>
        <v>4837.280009407802</v>
      </c>
      <c r="R91" s="10">
        <f t="shared" si="55"/>
        <v>5168.0175146774209</v>
      </c>
      <c r="S91" s="10">
        <f t="shared" si="55"/>
        <v>5191.4012206233974</v>
      </c>
      <c r="T91" s="10">
        <f t="shared" si="55"/>
        <v>5580.2614839790003</v>
      </c>
      <c r="U91" s="10">
        <f t="shared" si="55"/>
        <v>5847.8027492483197</v>
      </c>
      <c r="V91" s="10">
        <f t="shared" si="55"/>
        <v>5873.9997474226275</v>
      </c>
      <c r="W91" s="10">
        <f t="shared" ref="W91:Y91" si="56">W$87*W19</f>
        <v>5875.0277164665686</v>
      </c>
      <c r="X91" s="10">
        <f t="shared" si="56"/>
        <v>5722.4979541460152</v>
      </c>
      <c r="Y91" s="10">
        <f t="shared" si="56"/>
        <v>5626.2698307546334</v>
      </c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1:51" ht="15" thickTop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</row>
    <row r="93" spans="1:5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</row>
    <row r="94" spans="1:5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</row>
    <row r="95" spans="1:5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</row>
    <row r="96" spans="1:51" s="14" customFormat="1"/>
    <row r="97" s="14" customFormat="1"/>
    <row r="98" s="14" customFormat="1"/>
    <row r="99" s="14" customFormat="1"/>
    <row r="100" s="14" customFormat="1"/>
    <row r="101" s="14" customFormat="1"/>
    <row r="102" s="14" customFormat="1"/>
    <row r="103" s="14" customFormat="1"/>
    <row r="104" s="14" customFormat="1"/>
    <row r="105" s="14" customFormat="1"/>
    <row r="106" s="14" customFormat="1"/>
    <row r="107" s="14" customFormat="1"/>
    <row r="108" s="14" customFormat="1"/>
    <row r="109" s="14" customFormat="1"/>
    <row r="110" s="14" customFormat="1"/>
    <row r="111" s="14" customFormat="1"/>
    <row r="112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  <row r="144" s="14" customFormat="1"/>
    <row r="145" s="14" customFormat="1"/>
    <row r="146" s="14" customFormat="1"/>
    <row r="147" s="14" customFormat="1"/>
    <row r="148" s="14" customFormat="1"/>
    <row r="149" s="14" customFormat="1"/>
    <row r="150" s="14" customFormat="1"/>
    <row r="151" s="14" customFormat="1"/>
    <row r="152" s="14" customFormat="1"/>
    <row r="153" s="14" customFormat="1"/>
    <row r="154" s="14" customFormat="1"/>
    <row r="155" s="14" customFormat="1"/>
    <row r="156" s="14" customFormat="1"/>
    <row r="157" s="14" customFormat="1"/>
    <row r="158" s="14" customFormat="1"/>
    <row r="159" s="14" customFormat="1"/>
    <row r="160" s="14" customFormat="1"/>
    <row r="161" s="14" customFormat="1"/>
    <row r="162" s="14" customFormat="1"/>
    <row r="163" s="14" customFormat="1"/>
    <row r="164" s="14" customFormat="1"/>
    <row r="165" s="14" customFormat="1"/>
    <row r="166" s="14" customFormat="1"/>
    <row r="167" s="14" customFormat="1"/>
    <row r="168" s="14" customFormat="1"/>
    <row r="169" s="14" customFormat="1"/>
    <row r="170" s="14" customFormat="1"/>
    <row r="171" s="14" customFormat="1"/>
    <row r="172" s="14" customFormat="1"/>
    <row r="173" s="14" customFormat="1"/>
    <row r="174" s="1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3366FF"/>
  </sheetPr>
  <dimension ref="A1:CF153"/>
  <sheetViews>
    <sheetView topLeftCell="O1" workbookViewId="0">
      <selection activeCell="AB2" sqref="AB2:AY22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54" max="84" width="10.83203125" style="14"/>
  </cols>
  <sheetData>
    <row r="1" spans="1:53" ht="20" customHeight="1" thickTop="1" thickBot="1">
      <c r="A1" s="23" t="str">
        <f>CALIBRAZIONETOSCANA!A1</f>
        <v>profilo</v>
      </c>
      <c r="B1" s="1">
        <f>CALIBRAZIONETOSCANA!B1</f>
        <v>1990</v>
      </c>
      <c r="C1" s="1">
        <f>CALIBRAZIONETOSCANA!C1</f>
        <v>1991</v>
      </c>
      <c r="D1" s="1">
        <f>CALIBRAZIONETOSCANA!D1</f>
        <v>1992</v>
      </c>
      <c r="E1" s="1">
        <f>CALIBRAZIONETOSCANA!E1</f>
        <v>1993</v>
      </c>
      <c r="F1" s="1">
        <f>CALIBRAZIONETOSCANA!F1</f>
        <v>1994</v>
      </c>
      <c r="G1" s="1">
        <f>CALIBRAZIONETOSCANA!G1</f>
        <v>1995</v>
      </c>
      <c r="H1" s="1">
        <f>CALIBRAZIONETOSCANA!H1</f>
        <v>1996</v>
      </c>
      <c r="I1" s="1">
        <f>CALIBRAZIONETOSCANA!I1</f>
        <v>1997</v>
      </c>
      <c r="J1" s="1">
        <f>CALIBRAZIONETOSCANA!J1</f>
        <v>1998</v>
      </c>
      <c r="K1" s="1">
        <f>CALIBRAZIONETOSCANA!K1</f>
        <v>1999</v>
      </c>
      <c r="L1" s="1">
        <f>CALIBRAZIONETOSCANA!L1</f>
        <v>2000</v>
      </c>
      <c r="M1" s="1">
        <f>CALIBRAZIONETOSCANA!M1</f>
        <v>2001</v>
      </c>
      <c r="N1" s="1">
        <f>CALIBRAZIONETOSCANA!N1</f>
        <v>2002</v>
      </c>
      <c r="O1" s="1">
        <f>CALIBRAZIONETOSCANA!O1</f>
        <v>2003</v>
      </c>
      <c r="P1" s="1">
        <f>CALIBRAZIONETOSCANA!P1</f>
        <v>2004</v>
      </c>
      <c r="Q1" s="1">
        <f>CALIBRAZIONETOSCANA!Q1</f>
        <v>2005</v>
      </c>
      <c r="R1" s="1">
        <f>CALIBRAZIONETOSCANA!R1</f>
        <v>2006</v>
      </c>
      <c r="S1" s="1">
        <f>CALIBRAZIONETOSCANA!S1</f>
        <v>2007</v>
      </c>
      <c r="T1" s="1">
        <f>CALIBRAZIONETOSCANA!T1</f>
        <v>2008</v>
      </c>
      <c r="U1" s="1">
        <f>CALIBRAZIONETOSCANA!U1</f>
        <v>2009</v>
      </c>
      <c r="V1" s="1">
        <f>CALIBRAZIONETOSCANA!V1</f>
        <v>2010</v>
      </c>
      <c r="W1" s="1">
        <f>CALIBRAZIONETOSCANA!W1</f>
        <v>2011</v>
      </c>
      <c r="X1" s="1">
        <f>CALIBRAZIONETOSCANA!X1</f>
        <v>2012</v>
      </c>
      <c r="Y1" s="1">
        <f>CALIBRAZIONETOSCANA!Y1</f>
        <v>2013</v>
      </c>
      <c r="AA1" s="6" t="str">
        <f>CALIBRAZIONETOSCANA!AA1</f>
        <v>Euro/mln</v>
      </c>
      <c r="AB1" s="1">
        <f>CALIBRAZIONETOSCANA!AB1</f>
        <v>1990</v>
      </c>
      <c r="AC1" s="1">
        <f>CALIBRAZIONETOSCANA!AC1</f>
        <v>1991</v>
      </c>
      <c r="AD1" s="1">
        <f>CALIBRAZIONETOSCANA!AD1</f>
        <v>1992</v>
      </c>
      <c r="AE1" s="1">
        <f>CALIBRAZIONETOSCANA!AE1</f>
        <v>1993</v>
      </c>
      <c r="AF1" s="1">
        <f>CALIBRAZIONETOSCANA!AF1</f>
        <v>1994</v>
      </c>
      <c r="AG1" s="1">
        <f>CALIBRAZIONETOSCANA!AG1</f>
        <v>1995</v>
      </c>
      <c r="AH1" s="1">
        <f>CALIBRAZIONETOSCANA!AH1</f>
        <v>1996</v>
      </c>
      <c r="AI1" s="1">
        <f>CALIBRAZIONETOSCANA!AI1</f>
        <v>1997</v>
      </c>
      <c r="AJ1" s="1">
        <f>CALIBRAZIONETOSCANA!AJ1</f>
        <v>1998</v>
      </c>
      <c r="AK1" s="1">
        <f>CALIBRAZIONETOSCANA!AK1</f>
        <v>1999</v>
      </c>
      <c r="AL1" s="1">
        <f>CALIBRAZIONETOSCANA!AL1</f>
        <v>2000</v>
      </c>
      <c r="AM1" s="1">
        <f>CALIBRAZIONETOSCANA!AM1</f>
        <v>2001</v>
      </c>
      <c r="AN1" s="1">
        <f>CALIBRAZIONETOSCANA!AN1</f>
        <v>2002</v>
      </c>
      <c r="AO1" s="1">
        <f>CALIBRAZIONETOSCANA!AO1</f>
        <v>2003</v>
      </c>
      <c r="AP1" s="1">
        <f>CALIBRAZIONETOSCANA!AP1</f>
        <v>2004</v>
      </c>
      <c r="AQ1" s="1">
        <f>CALIBRAZIONETOSCANA!AQ1</f>
        <v>2005</v>
      </c>
      <c r="AR1" s="1">
        <f>CALIBRAZIONETOSCANA!AR1</f>
        <v>2006</v>
      </c>
      <c r="AS1" s="1">
        <f>CALIBRAZIONETOSCANA!AS1</f>
        <v>2007</v>
      </c>
      <c r="AT1" s="1">
        <f>CALIBRAZIONETOSCANA!AT1</f>
        <v>2008</v>
      </c>
      <c r="AU1" s="1">
        <f>CALIBRAZIONETOSCANA!AU1</f>
        <v>2009</v>
      </c>
      <c r="AV1" s="1">
        <f>CALIBRAZIONETOSCANA!AV1</f>
        <v>2010</v>
      </c>
      <c r="AW1" s="1">
        <f>CALIBRAZIONETOSCANA!AW1</f>
        <v>2011</v>
      </c>
      <c r="AX1" s="1">
        <f>CALIBRAZIONETOSCANA!AX1</f>
        <v>2012</v>
      </c>
      <c r="AY1" s="1">
        <f>CALIBRAZIONETOSCANA!AY1</f>
        <v>2013</v>
      </c>
      <c r="AZ1" s="22"/>
      <c r="BA1" s="22"/>
    </row>
    <row r="2" spans="1:53" ht="20" customHeight="1" thickTop="1" thickBot="1">
      <c r="A2" s="1" t="str">
        <f>CALIBRAZIONETOSCANA!A2</f>
        <v>0 - 4</v>
      </c>
      <c r="B2" s="4">
        <f>CALIBRAZIONETOSCANA!B2</f>
        <v>0.32309197183557414</v>
      </c>
      <c r="C2" s="4">
        <f>CALIBRAZIONETOSCANA!C2</f>
        <v>0.32628975092883511</v>
      </c>
      <c r="D2" s="4">
        <f>CALIBRAZIONETOSCANA!D2</f>
        <v>0.32957970568702921</v>
      </c>
      <c r="E2" s="4">
        <f>CALIBRAZIONETOSCANA!E2</f>
        <v>0.3329634941390277</v>
      </c>
      <c r="F2" s="4">
        <f>CALIBRAZIONETOSCANA!F2</f>
        <v>0.3364425213526881</v>
      </c>
      <c r="G2" s="4">
        <f>CALIBRAZIONETOSCANA!G2</f>
        <v>0.34001787293183788</v>
      </c>
      <c r="H2" s="4">
        <f>CALIBRAZIONETOSCANA!H2</f>
        <v>0.34369023667009635</v>
      </c>
      <c r="I2" s="4">
        <f>CALIBRAZIONETOSCANA!I2</f>
        <v>0.34745981055964659</v>
      </c>
      <c r="J2" s="4">
        <f>CALIBRAZIONETOSCANA!J2</f>
        <v>0.35132619513918312</v>
      </c>
      <c r="K2" s="4">
        <f>CALIBRAZIONETOSCANA!K2</f>
        <v>0.35528826794676871</v>
      </c>
      <c r="L2" s="4">
        <f>CALIBRAZIONETOSCANA!L2</f>
        <v>0.35934403762958622</v>
      </c>
      <c r="M2" s="4">
        <f>CALIBRAZIONETOSCANA!M2</f>
        <v>0.36349047506746507</v>
      </c>
      <c r="N2" s="4">
        <f>CALIBRAZIONETOSCANA!N2</f>
        <v>0.36772331871050229</v>
      </c>
      <c r="O2" s="4">
        <f>CALIBRAZIONETOSCANA!O2</f>
        <v>0.37203685124086933</v>
      </c>
      <c r="P2" s="4">
        <f>CALIBRAZIONETOSCANA!P2</f>
        <v>0.3764236446828011</v>
      </c>
      <c r="Q2" s="4">
        <f>CALIBRAZIONETOSCANA!Q2</f>
        <v>0.3808742712532075</v>
      </c>
      <c r="R2" s="4">
        <f>CALIBRAZIONETOSCANA!R2</f>
        <v>0.38537697763408374</v>
      </c>
      <c r="S2" s="4">
        <f>CALIBRAZIONETOSCANA!S2</f>
        <v>0.38991732104087501</v>
      </c>
      <c r="T2" s="4">
        <f>CALIBRAZIONETOSCANA!T2</f>
        <v>0.39447776656277905</v>
      </c>
      <c r="U2" s="4">
        <f>CALIBRAZIONETOSCANA!U2</f>
        <v>0.39903724688841369</v>
      </c>
      <c r="V2" s="4">
        <f>CALIBRAZIONETOSCANA!V2</f>
        <v>0.40357068785170491</v>
      </c>
      <c r="W2" s="4">
        <f>CALIBRAZIONETOSCANA!W2</f>
        <v>0.40357068785170491</v>
      </c>
      <c r="X2" s="4">
        <f>CALIBRAZIONETOSCANA!X2</f>
        <v>0.40357068785170491</v>
      </c>
      <c r="Y2" s="4">
        <f>CALIBRAZIONETOSCANA!Y2</f>
        <v>0.40357068785170491</v>
      </c>
      <c r="AA2" s="7" t="str">
        <f>CALIBRAZIONETOSCANA!AA2</f>
        <v>Piemonte</v>
      </c>
      <c r="AB2" s="8">
        <v>3015.5918337835114</v>
      </c>
      <c r="AC2" s="8">
        <v>3496.929663734913</v>
      </c>
      <c r="AD2" s="8">
        <v>3545.9930691484142</v>
      </c>
      <c r="AE2" s="8">
        <v>3562.5196899192779</v>
      </c>
      <c r="AF2" s="8">
        <v>3542.8943277538774</v>
      </c>
      <c r="AG2" s="8">
        <v>3434.288689</v>
      </c>
      <c r="AH2" s="8">
        <v>3808.2695199999998</v>
      </c>
      <c r="AI2" s="8">
        <v>4334.6169570000002</v>
      </c>
      <c r="AJ2" s="8">
        <v>4321.9083549999996</v>
      </c>
      <c r="AK2" s="8">
        <v>4679.2024009999996</v>
      </c>
      <c r="AL2" s="8">
        <v>5233.012221</v>
      </c>
      <c r="AM2" s="8">
        <v>5445.4087360000003</v>
      </c>
      <c r="AN2" s="8">
        <v>5776.2909529999997</v>
      </c>
      <c r="AO2" s="8">
        <v>6094.2142210000002</v>
      </c>
      <c r="AP2" s="8">
        <v>6827.3480179999997</v>
      </c>
      <c r="AQ2" s="8">
        <v>7171.5218590000004</v>
      </c>
      <c r="AR2" s="8">
        <v>7595.1097840000002</v>
      </c>
      <c r="AS2" s="8">
        <v>7537</v>
      </c>
      <c r="AT2" s="8">
        <v>8124</v>
      </c>
      <c r="AU2" s="8">
        <v>8336</v>
      </c>
      <c r="AV2" s="8">
        <v>8528</v>
      </c>
      <c r="AW2" s="8">
        <v>8400</v>
      </c>
      <c r="AX2" s="8">
        <v>8308</v>
      </c>
      <c r="AY2" s="8">
        <v>8256.0121876904323</v>
      </c>
      <c r="AZ2" s="22"/>
      <c r="BA2" s="22"/>
    </row>
    <row r="3" spans="1:53" ht="20" customHeight="1" thickTop="1" thickBot="1">
      <c r="A3" s="1" t="str">
        <f>CALIBRAZIONETOSCANA!A3</f>
        <v>5 - 9</v>
      </c>
      <c r="B3" s="4">
        <f>CALIBRAZIONETOSCANA!B3</f>
        <v>0.1966596301021982</v>
      </c>
      <c r="C3" s="4">
        <f>CALIBRAZIONETOSCANA!C3</f>
        <v>0.19860605436664663</v>
      </c>
      <c r="D3" s="4">
        <f>CALIBRAZIONETOSCANA!D3</f>
        <v>0.20060858411730439</v>
      </c>
      <c r="E3" s="4">
        <f>CALIBRAZIONETOSCANA!E3</f>
        <v>0.20266822856322944</v>
      </c>
      <c r="F3" s="4">
        <f>CALIBRAZIONETOSCANA!F3</f>
        <v>0.20478584294116303</v>
      </c>
      <c r="G3" s="4">
        <f>CALIBRAZIONETOSCANA!G3</f>
        <v>0.20696208803647209</v>
      </c>
      <c r="H3" s="4">
        <f>CALIBRAZIONETOSCANA!H3</f>
        <v>0.2091973824953953</v>
      </c>
      <c r="I3" s="4">
        <f>CALIBRAZIONETOSCANA!I3</f>
        <v>0.21149184683181996</v>
      </c>
      <c r="J3" s="4">
        <f>CALIBRAZIONETOSCANA!J3</f>
        <v>0.21384523790162799</v>
      </c>
      <c r="K3" s="4">
        <f>CALIBRAZIONETOSCANA!K3</f>
        <v>0.21625687248465719</v>
      </c>
      <c r="L3" s="4">
        <f>CALIBRAZIONETOSCANA!L3</f>
        <v>0.2187255384842213</v>
      </c>
      <c r="M3" s="4">
        <f>CALIBRAZIONETOSCANA!M3</f>
        <v>0.22124939213537348</v>
      </c>
      <c r="N3" s="4">
        <f>CALIBRAZIONETOSCANA!N3</f>
        <v>0.22382583951780416</v>
      </c>
      <c r="O3" s="4">
        <f>CALIBRAZIONETOSCANA!O3</f>
        <v>0.22645140061434385</v>
      </c>
      <c r="P3" s="4">
        <f>CALIBRAZIONETOSCANA!P3</f>
        <v>0.22912155416450417</v>
      </c>
      <c r="Q3" s="4">
        <f>CALIBRAZIONETOSCANA!Q3</f>
        <v>0.23183056166502036</v>
      </c>
      <c r="R3" s="4">
        <f>CALIBRAZIONETOSCANA!R3</f>
        <v>0.23457126910597334</v>
      </c>
      <c r="S3" s="4">
        <f>CALIBRAZIONETOSCANA!S3</f>
        <v>0.23733488545287204</v>
      </c>
      <c r="T3" s="4">
        <f>CALIBRAZIONETOSCANA!T3</f>
        <v>0.24011073755573797</v>
      </c>
      <c r="U3" s="4">
        <f>CALIBRAZIONETOSCANA!U3</f>
        <v>0.24288600216291267</v>
      </c>
      <c r="V3" s="4">
        <f>CALIBRAZIONETOSCANA!V3</f>
        <v>0.24564541713031623</v>
      </c>
      <c r="W3" s="4">
        <f>CALIBRAZIONETOSCANA!W3</f>
        <v>0.24564541713031623</v>
      </c>
      <c r="X3" s="4">
        <f>CALIBRAZIONETOSCANA!X3</f>
        <v>0.24564541713031623</v>
      </c>
      <c r="Y3" s="4">
        <f>CALIBRAZIONETOSCANA!Y3</f>
        <v>0.24564541713031623</v>
      </c>
      <c r="AA3" s="7" t="str">
        <f>CALIBRAZIONETOSCANA!AA3</f>
        <v>Valle d'Aosta</v>
      </c>
      <c r="AB3" s="8">
        <v>86.248302147944244</v>
      </c>
      <c r="AC3" s="8">
        <v>102.25846601971833</v>
      </c>
      <c r="AD3" s="8">
        <v>100.70909532244987</v>
      </c>
      <c r="AE3" s="8">
        <v>111.55469020332909</v>
      </c>
      <c r="AF3" s="8">
        <v>106.39012121243422</v>
      </c>
      <c r="AG3" s="8">
        <v>133.99467240000001</v>
      </c>
      <c r="AH3" s="8">
        <v>154.9120135</v>
      </c>
      <c r="AI3" s="8">
        <v>173.81568680000001</v>
      </c>
      <c r="AJ3" s="8">
        <v>145.25109190000001</v>
      </c>
      <c r="AK3" s="8">
        <v>154.6862826</v>
      </c>
      <c r="AL3" s="8">
        <v>180.9348981</v>
      </c>
      <c r="AM3" s="8">
        <v>190.0654456</v>
      </c>
      <c r="AN3" s="8">
        <v>200.9880818</v>
      </c>
      <c r="AO3" s="8">
        <v>209.41052930000001</v>
      </c>
      <c r="AP3" s="8">
        <v>236.63635529999999</v>
      </c>
      <c r="AQ3" s="8">
        <v>239.5373706</v>
      </c>
      <c r="AR3" s="8">
        <v>257.39629159999998</v>
      </c>
      <c r="AS3" s="8">
        <v>258</v>
      </c>
      <c r="AT3" s="8">
        <v>288</v>
      </c>
      <c r="AU3" s="8">
        <v>291</v>
      </c>
      <c r="AV3" s="8">
        <v>298</v>
      </c>
      <c r="AW3" s="8">
        <v>299</v>
      </c>
      <c r="AX3" s="8">
        <v>296</v>
      </c>
      <c r="AY3" s="8">
        <v>294.14776210355899</v>
      </c>
      <c r="AZ3" s="22"/>
      <c r="BA3" s="22"/>
    </row>
    <row r="4" spans="1:53" ht="20" customHeight="1" thickTop="1" thickBot="1">
      <c r="A4" s="1" t="str">
        <f>CALIBRAZIONETOSCANA!A4</f>
        <v>10 - 14</v>
      </c>
      <c r="B4" s="4">
        <f>CALIBRAZIONETOSCANA!B4</f>
        <v>0.22441210310587958</v>
      </c>
      <c r="C4" s="4">
        <f>CALIBRAZIONETOSCANA!C4</f>
        <v>0.22499709078359356</v>
      </c>
      <c r="D4" s="4">
        <f>CALIBRAZIONETOSCANA!D4</f>
        <v>0.22562027495108666</v>
      </c>
      <c r="E4" s="4">
        <f>CALIBRAZIONETOSCANA!E4</f>
        <v>0.22628283931611112</v>
      </c>
      <c r="F4" s="4">
        <f>CALIBRAZIONETOSCANA!F4</f>
        <v>0.22698628040131794</v>
      </c>
      <c r="G4" s="4">
        <f>CALIBRAZIONETOSCANA!G4</f>
        <v>0.22773239067390275</v>
      </c>
      <c r="H4" s="4">
        <f>CALIBRAZIONETOSCANA!H4</f>
        <v>0.22852323405353303</v>
      </c>
      <c r="I4" s="4">
        <f>CALIBRAZIONETOSCANA!I4</f>
        <v>0.22936111271760615</v>
      </c>
      <c r="J4" s="4">
        <f>CALIBRAZIONETOSCANA!J4</f>
        <v>0.2302485241901655</v>
      </c>
      <c r="K4" s="4">
        <f>CALIBRAZIONETOSCANA!K4</f>
        <v>0.23118810791548158</v>
      </c>
      <c r="L4" s="4">
        <f>CALIBRAZIONETOSCANA!L4</f>
        <v>0.23218258095372268</v>
      </c>
      <c r="M4" s="4">
        <f>CALIBRAZIONETOSCANA!M4</f>
        <v>0.23323466319383332</v>
      </c>
      <c r="N4" s="4">
        <f>CALIBRAZIONETOSCANA!N4</f>
        <v>0.23434699368847794</v>
      </c>
      <c r="O4" s="4">
        <f>CALIBRAZIONETOSCANA!O4</f>
        <v>0.2355220415463708</v>
      </c>
      <c r="P4" s="4">
        <f>CALIBRAZIONETOSCANA!P4</f>
        <v>0.23676201748183567</v>
      </c>
      <c r="Q4" s="4">
        <f>CALIBRAZIONETOSCANA!Q4</f>
        <v>0.2380687958842363</v>
      </c>
      <c r="R4" s="4">
        <f>CALIBRAZIONETOSCANA!R4</f>
        <v>0.23944386245026816</v>
      </c>
      <c r="S4" s="4">
        <f>CALIBRAZIONETOSCANA!S4</f>
        <v>0.24088830939454833</v>
      </c>
      <c r="T4" s="4">
        <f>CALIBRAZIONETOSCANA!T4</f>
        <v>0.24240290944126955</v>
      </c>
      <c r="U4" s="4">
        <f>CALIBRAZIONETOSCANA!U4</f>
        <v>0.24398831165427712</v>
      </c>
      <c r="V4" s="4">
        <f>CALIBRAZIONETOSCANA!V4</f>
        <v>0.24564541713031623</v>
      </c>
      <c r="W4" s="4">
        <f>CALIBRAZIONETOSCANA!W4</f>
        <v>0.24564541713031623</v>
      </c>
      <c r="X4" s="4">
        <f>CALIBRAZIONETOSCANA!X4</f>
        <v>0.24564541713031623</v>
      </c>
      <c r="Y4" s="4">
        <f>CALIBRAZIONETOSCANA!Y4</f>
        <v>0.24564541713031623</v>
      </c>
      <c r="AA4" s="7" t="str">
        <f>CALIBRAZIONETOSCANA!AA4</f>
        <v>Lombardia</v>
      </c>
      <c r="AB4" s="8">
        <v>6302.3235395890033</v>
      </c>
      <c r="AC4" s="8">
        <v>7000.0568102588995</v>
      </c>
      <c r="AD4" s="8">
        <v>7446.7920279713053</v>
      </c>
      <c r="AE4" s="8">
        <v>7519.6124507429231</v>
      </c>
      <c r="AF4" s="8">
        <v>7614.1240632762992</v>
      </c>
      <c r="AG4" s="8">
        <v>7410.5882620000002</v>
      </c>
      <c r="AH4" s="8">
        <v>7989.3916920000001</v>
      </c>
      <c r="AI4" s="8">
        <v>8530.571833</v>
      </c>
      <c r="AJ4" s="8">
        <v>9345.4593220000006</v>
      </c>
      <c r="AK4" s="8">
        <v>9503.0525909999997</v>
      </c>
      <c r="AL4" s="8">
        <v>10365.551229999999</v>
      </c>
      <c r="AM4" s="8">
        <v>11410.846030000001</v>
      </c>
      <c r="AN4" s="8">
        <v>12335.800160000001</v>
      </c>
      <c r="AO4" s="8">
        <v>12102.223959999999</v>
      </c>
      <c r="AP4" s="8">
        <v>13327.01259</v>
      </c>
      <c r="AQ4" s="8">
        <v>14044.55933</v>
      </c>
      <c r="AR4" s="8">
        <v>14949.82936</v>
      </c>
      <c r="AS4" s="8">
        <v>15262</v>
      </c>
      <c r="AT4" s="8">
        <v>16406</v>
      </c>
      <c r="AU4" s="8">
        <v>16688</v>
      </c>
      <c r="AV4" s="8">
        <v>17391</v>
      </c>
      <c r="AW4" s="8">
        <v>17573</v>
      </c>
      <c r="AX4" s="8">
        <v>17158</v>
      </c>
      <c r="AY4" s="8">
        <v>17050.63277761103</v>
      </c>
      <c r="AZ4" s="22"/>
      <c r="BA4" s="22"/>
    </row>
    <row r="5" spans="1:53" ht="20" customHeight="1" thickTop="1" thickBot="1">
      <c r="A5" s="1" t="str">
        <f>CALIBRAZIONETOSCANA!A5</f>
        <v>15 - 19</v>
      </c>
      <c r="B5" s="4">
        <f>CALIBRAZIONETOSCANA!B5</f>
        <v>0.23977123808476603</v>
      </c>
      <c r="C5" s="4">
        <f>CALIBRAZIONETOSCANA!C5</f>
        <v>0.24044836779405407</v>
      </c>
      <c r="D5" s="4">
        <f>CALIBRAZIONETOSCANA!D5</f>
        <v>0.2411596609886319</v>
      </c>
      <c r="E5" s="4">
        <f>CALIBRAZIONETOSCANA!E5</f>
        <v>0.24190183945469115</v>
      </c>
      <c r="F5" s="4">
        <f>CALIBRAZIONETOSCANA!F5</f>
        <v>0.24267176596442477</v>
      </c>
      <c r="G5" s="4">
        <f>CALIBRAZIONETOSCANA!G5</f>
        <v>0.24346644302236911</v>
      </c>
      <c r="H5" s="4">
        <f>CALIBRAZIONETOSCANA!H5</f>
        <v>0.24428300614143805</v>
      </c>
      <c r="I5" s="4">
        <f>CALIBRAZIONETOSCANA!I5</f>
        <v>0.24511870965830468</v>
      </c>
      <c r="J5" s="4">
        <f>CALIBRAZIONETOSCANA!J5</f>
        <v>0.24597090218951315</v>
      </c>
      <c r="K5" s="4">
        <f>CALIBRAZIONETOSCANA!K5</f>
        <v>0.24683698758284489</v>
      </c>
      <c r="L5" s="4">
        <f>CALIBRAZIONETOSCANA!L5</f>
        <v>0.24771436553968953</v>
      </c>
      <c r="M5" s="4">
        <f>CALIBRAZIONETOSCANA!M5</f>
        <v>0.24860034386285521</v>
      </c>
      <c r="N5" s="4">
        <f>CALIBRAZIONETOSCANA!N5</f>
        <v>0.24949201139220642</v>
      </c>
      <c r="O5" s="4">
        <f>CALIBRAZIONETOSCANA!O5</f>
        <v>0.25038605698348843</v>
      </c>
      <c r="P5" s="4">
        <f>CALIBRAZIONETOSCANA!P5</f>
        <v>0.25127851520765404</v>
      </c>
      <c r="Q5" s="4">
        <f>CALIBRAZIONETOSCANA!Q5</f>
        <v>0.25216441363967101</v>
      </c>
      <c r="R5" s="4">
        <f>CALIBRAZIONETOSCANA!R5</f>
        <v>0.25303728951949006</v>
      </c>
      <c r="S5" s="4">
        <f>CALIBRAZIONETOSCANA!S5</f>
        <v>0.2538885350912336</v>
      </c>
      <c r="T5" s="4">
        <f>CALIBRAZIONETOSCANA!T5</f>
        <v>0.25470652101859209</v>
      </c>
      <c r="U5" s="4">
        <f>CALIBRAZIONETOSCANA!U5</f>
        <v>0.25547543601683159</v>
      </c>
      <c r="V5" s="4">
        <f>CALIBRAZIONETOSCANA!V5</f>
        <v>0.25617376851174212</v>
      </c>
      <c r="W5" s="4">
        <f>CALIBRAZIONETOSCANA!W5</f>
        <v>0.25617376851174212</v>
      </c>
      <c r="X5" s="4">
        <f>CALIBRAZIONETOSCANA!X5</f>
        <v>0.25617376851174212</v>
      </c>
      <c r="Y5" s="4">
        <f>CALIBRAZIONETOSCANA!Y5</f>
        <v>0.25617376851174212</v>
      </c>
      <c r="AA5" s="7" t="str">
        <f>CALIBRAZIONETOSCANA!AA5</f>
        <v>Trentino-Alto Adige</v>
      </c>
      <c r="AB5" s="8">
        <v>655.38380494455839</v>
      </c>
      <c r="AC5" s="8">
        <v>758.67518476245561</v>
      </c>
      <c r="AD5" s="8">
        <v>808.77150397413584</v>
      </c>
      <c r="AE5" s="8">
        <v>829.94623683680481</v>
      </c>
      <c r="AF5" s="8">
        <v>848.02222830493679</v>
      </c>
      <c r="AG5" s="8">
        <v>1040.1960041</v>
      </c>
      <c r="AH5" s="8">
        <v>1159.9409376000001</v>
      </c>
      <c r="AI5" s="8">
        <v>1280.4478612</v>
      </c>
      <c r="AJ5" s="8">
        <v>1198.6962604</v>
      </c>
      <c r="AK5" s="8">
        <v>1187.1367498</v>
      </c>
      <c r="AL5" s="8">
        <v>1271.5247101</v>
      </c>
      <c r="AM5" s="8">
        <v>1418.3136480000001</v>
      </c>
      <c r="AN5" s="8">
        <v>1513.3887705</v>
      </c>
      <c r="AO5" s="8">
        <v>1667.4607444999999</v>
      </c>
      <c r="AP5" s="8">
        <v>1836.7701841999999</v>
      </c>
      <c r="AQ5" s="8">
        <v>1848.9132064</v>
      </c>
      <c r="AR5" s="8">
        <v>1921.4478938</v>
      </c>
      <c r="AS5" s="8">
        <v>1958</v>
      </c>
      <c r="AT5" s="8">
        <v>2095</v>
      </c>
      <c r="AU5" s="8">
        <v>2096</v>
      </c>
      <c r="AV5" s="8">
        <v>2152</v>
      </c>
      <c r="AW5" s="8">
        <v>2201</v>
      </c>
      <c r="AX5" s="8">
        <v>2249</v>
      </c>
      <c r="AY5" s="8">
        <v>2234.9267465233247</v>
      </c>
      <c r="AZ5" s="22"/>
      <c r="BA5" s="22"/>
    </row>
    <row r="6" spans="1:53" ht="20" customHeight="1" thickTop="1" thickBot="1">
      <c r="A6" s="1" t="str">
        <f>CALIBRAZIONETOSCANA!A6</f>
        <v>20 - 24</v>
      </c>
      <c r="B6" s="4">
        <f>CALIBRAZIONETOSCANA!B6</f>
        <v>0.25584694002033087</v>
      </c>
      <c r="C6" s="4">
        <f>CALIBRAZIONETOSCANA!C6</f>
        <v>0.25665078989140366</v>
      </c>
      <c r="D6" s="4">
        <f>CALIBRAZIONETOSCANA!D6</f>
        <v>0.25752583650374861</v>
      </c>
      <c r="E6" s="4">
        <f>CALIBRAZIONETOSCANA!E6</f>
        <v>0.25846551846441179</v>
      </c>
      <c r="F6" s="4">
        <f>CALIBRAZIONETOSCANA!F6</f>
        <v>0.2594630447122967</v>
      </c>
      <c r="G6" s="4">
        <f>CALIBRAZIONETOSCANA!G6</f>
        <v>0.26051138346311248</v>
      </c>
      <c r="H6" s="4">
        <f>CALIBRAZIONETOSCANA!H6</f>
        <v>0.26160325167484616</v>
      </c>
      <c r="I6" s="4">
        <f>CALIBRAZIONETOSCANA!I6</f>
        <v>0.26273110835978081</v>
      </c>
      <c r="J6" s="4">
        <f>CALIBRAZIONETOSCANA!J6</f>
        <v>0.26388715655972517</v>
      </c>
      <c r="K6" s="4">
        <f>CALIBRAZIONETOSCANA!K6</f>
        <v>0.26506336068463876</v>
      </c>
      <c r="L6" s="4">
        <f>CALIBRAZIONETOSCANA!L6</f>
        <v>0.26625148825773237</v>
      </c>
      <c r="M6" s="4">
        <f>CALIBRAZIONETOSCANA!M6</f>
        <v>0.26744318797994515</v>
      </c>
      <c r="N6" s="4">
        <f>CALIBRAZIONETOSCANA!N6</f>
        <v>0.26863011948669713</v>
      </c>
      <c r="O6" s="4">
        <f>CALIBRAZIONETOSCANA!O6</f>
        <v>0.26980415427064264</v>
      </c>
      <c r="P6" s="4">
        <f>CALIBRAZIONETOSCANA!P6</f>
        <v>0.27095767201129606</v>
      </c>
      <c r="Q6" s="4">
        <f>CALIBRAZIONETOSCANA!Q6</f>
        <v>0.27208398196809513</v>
      </c>
      <c r="R6" s="4">
        <f>CALIBRAZIONETOSCANA!R6</f>
        <v>0.27317790507129086</v>
      </c>
      <c r="S6" s="4">
        <f>CALIBRAZIONETOSCANA!S6</f>
        <v>0.2742365586953826</v>
      </c>
      <c r="T6" s="4">
        <f>CALIBRAZIONETOSCANA!T6</f>
        <v>0.27526039248429035</v>
      </c>
      <c r="U6" s="4">
        <f>CALIBRAZIONETOSCANA!U6</f>
        <v>0.27625452947101309</v>
      </c>
      <c r="V6" s="4">
        <f>CALIBRAZIONETOSCANA!V6</f>
        <v>0.27723047127459399</v>
      </c>
      <c r="W6" s="4">
        <f>CALIBRAZIONETOSCANA!W6</f>
        <v>0.27723047127459399</v>
      </c>
      <c r="X6" s="4">
        <f>CALIBRAZIONETOSCANA!X6</f>
        <v>0.27723047127459399</v>
      </c>
      <c r="Y6" s="4">
        <f>CALIBRAZIONETOSCANA!Y6</f>
        <v>0.27723047127459399</v>
      </c>
      <c r="AA6" s="7" t="str">
        <f>CALIBRAZIONETOSCANA!AA6</f>
        <v>Veneto</v>
      </c>
      <c r="AB6" s="8">
        <v>3327.5318008335616</v>
      </c>
      <c r="AC6" s="8">
        <v>3727.2694407288241</v>
      </c>
      <c r="AD6" s="8">
        <v>3837.2747602348845</v>
      </c>
      <c r="AE6" s="8">
        <v>3818.682311867663</v>
      </c>
      <c r="AF6" s="8">
        <v>3839.8570447303323</v>
      </c>
      <c r="AG6" s="8">
        <v>3909.3471970000001</v>
      </c>
      <c r="AH6" s="8">
        <v>4135.4144079999996</v>
      </c>
      <c r="AI6" s="8">
        <v>4702.6090960000001</v>
      </c>
      <c r="AJ6" s="8">
        <v>4420.9890249999999</v>
      </c>
      <c r="AK6" s="8">
        <v>4558.7964439999996</v>
      </c>
      <c r="AL6" s="8">
        <v>5443.5462690000004</v>
      </c>
      <c r="AM6" s="8">
        <v>5877.1047989999997</v>
      </c>
      <c r="AN6" s="8">
        <v>6098.2653479999999</v>
      </c>
      <c r="AO6" s="8">
        <v>6364.6157499999999</v>
      </c>
      <c r="AP6" s="8">
        <v>6762.5497329999998</v>
      </c>
      <c r="AQ6" s="8">
        <v>7276.8422289999999</v>
      </c>
      <c r="AR6" s="8">
        <v>7761.6223410000002</v>
      </c>
      <c r="AS6" s="8">
        <v>7798</v>
      </c>
      <c r="AT6" s="8">
        <v>8128</v>
      </c>
      <c r="AU6" s="8">
        <v>8385</v>
      </c>
      <c r="AV6" s="8">
        <v>8517</v>
      </c>
      <c r="AW6" s="8">
        <v>8417</v>
      </c>
      <c r="AX6" s="8">
        <v>8318</v>
      </c>
      <c r="AY6" s="8">
        <v>8265.9496120858239</v>
      </c>
      <c r="AZ6" s="22"/>
      <c r="BA6" s="22"/>
    </row>
    <row r="7" spans="1:53" ht="20" customHeight="1" thickTop="1" thickBot="1">
      <c r="A7" s="1" t="str">
        <f>CALIBRAZIONETOSCANA!A7</f>
        <v>25 - 29</v>
      </c>
      <c r="B7" s="4">
        <f>CALIBRAZIONETOSCANA!B7</f>
        <v>0.27289851030118401</v>
      </c>
      <c r="C7" s="4">
        <f>CALIBRAZIONETOSCANA!C7</f>
        <v>0.27347978895980862</v>
      </c>
      <c r="D7" s="4">
        <f>CALIBRAZIONETOSCANA!D7</f>
        <v>0.27420262221938907</v>
      </c>
      <c r="E7" s="4">
        <f>CALIBRAZIONETOSCANA!E7</f>
        <v>0.2750603879581916</v>
      </c>
      <c r="F7" s="4">
        <f>CALIBRAZIONETOSCANA!F7</f>
        <v>0.27604588959188353</v>
      </c>
      <c r="G7" s="4">
        <f>CALIBRAZIONETOSCANA!G7</f>
        <v>0.2771512996888163</v>
      </c>
      <c r="H7" s="4">
        <f>CALIBRAZIONETOSCANA!H7</f>
        <v>0.27836807563858706</v>
      </c>
      <c r="I7" s="4">
        <f>CALIBRAZIONETOSCANA!I7</f>
        <v>0.27968683906873471</v>
      </c>
      <c r="J7" s="4">
        <f>CALIBRAZIONETOSCANA!J7</f>
        <v>0.28109720918614545</v>
      </c>
      <c r="K7" s="4">
        <f>CALIBRAZIONETOSCANA!K7</f>
        <v>0.28258757857665895</v>
      </c>
      <c r="L7" s="4">
        <f>CALIBRAZIONETOSCANA!L7</f>
        <v>0.28414481826885785</v>
      </c>
      <c r="M7" s="4">
        <f>CALIBRAZIONETOSCANA!M7</f>
        <v>0.28575389712401777</v>
      </c>
      <c r="N7" s="4">
        <f>CALIBRAZIONETOSCANA!N7</f>
        <v>0.28739739895958522</v>
      </c>
      <c r="O7" s="4">
        <f>CALIBRAZIONETOSCANA!O7</f>
        <v>0.28905491940567446</v>
      </c>
      <c r="P7" s="4">
        <f>CALIBRAZIONETOSCANA!P7</f>
        <v>0.29070232355841824</v>
      </c>
      <c r="Q7" s="4">
        <f>CALIBRAZIONETOSCANA!Q7</f>
        <v>0.29231084534465657</v>
      </c>
      <c r="R7" s="4">
        <f>CALIBRAZIONETOSCANA!R7</f>
        <v>0.29384601057603582</v>
      </c>
      <c r="S7" s="4">
        <f>CALIBRAZIONETOSCANA!S7</f>
        <v>0.29526636851310689</v>
      </c>
      <c r="T7" s="4">
        <f>CALIBRAZIONETOSCANA!T7</f>
        <v>0.29652202211464618</v>
      </c>
      <c r="U7" s="4">
        <f>CALIBRAZIONETOSCANA!U7</f>
        <v>0.29755295593994407</v>
      </c>
      <c r="V7" s="4">
        <f>CALIBRAZIONETOSCANA!V7</f>
        <v>0.29828717403744587</v>
      </c>
      <c r="W7" s="4">
        <f>CALIBRAZIONETOSCANA!W7</f>
        <v>0.29828717403744587</v>
      </c>
      <c r="X7" s="4">
        <f>CALIBRAZIONETOSCANA!X7</f>
        <v>0.29828717403744587</v>
      </c>
      <c r="Y7" s="4">
        <f>CALIBRAZIONETOSCANA!Y7</f>
        <v>0.29828717403744587</v>
      </c>
      <c r="AA7" s="7" t="str">
        <f>CALIBRAZIONETOSCANA!AA7</f>
        <v>Friuli-Venezia Giulia</v>
      </c>
      <c r="AB7" s="8">
        <v>914.12871138839114</v>
      </c>
      <c r="AC7" s="8">
        <v>1049.4404189498366</v>
      </c>
      <c r="AD7" s="8">
        <v>1071.6480656106844</v>
      </c>
      <c r="AE7" s="8">
        <v>1076.8126346015792</v>
      </c>
      <c r="AF7" s="8">
        <v>1074.2303501061319</v>
      </c>
      <c r="AG7" s="8">
        <v>1153.476185</v>
      </c>
      <c r="AH7" s="8">
        <v>1217.6470220000001</v>
      </c>
      <c r="AI7" s="8">
        <v>1358.654945</v>
      </c>
      <c r="AJ7" s="8">
        <v>1209.7818219999999</v>
      </c>
      <c r="AK7" s="8">
        <v>1284.602948</v>
      </c>
      <c r="AL7" s="8">
        <v>1449.193356</v>
      </c>
      <c r="AM7" s="8">
        <v>1616.1348840000001</v>
      </c>
      <c r="AN7" s="8">
        <v>1688.9054490000001</v>
      </c>
      <c r="AO7" s="8">
        <v>1750.9062879999999</v>
      </c>
      <c r="AP7" s="8">
        <v>1925.400981</v>
      </c>
      <c r="AQ7" s="8">
        <v>1928.4178159999999</v>
      </c>
      <c r="AR7" s="8">
        <v>1949.2899540000001</v>
      </c>
      <c r="AS7" s="8">
        <v>2098</v>
      </c>
      <c r="AT7" s="8">
        <v>2381</v>
      </c>
      <c r="AU7" s="8">
        <v>2424</v>
      </c>
      <c r="AV7" s="8">
        <v>2455</v>
      </c>
      <c r="AW7" s="8">
        <v>2480</v>
      </c>
      <c r="AX7" s="8">
        <v>2498</v>
      </c>
      <c r="AY7" s="8">
        <v>2482.3686139685483</v>
      </c>
      <c r="AZ7" s="22"/>
      <c r="BA7" s="22"/>
    </row>
    <row r="8" spans="1:53" ht="20" customHeight="1" thickTop="1" thickBot="1">
      <c r="A8" s="1" t="str">
        <f>CALIBRAZIONETOSCANA!A8</f>
        <v>30 - 34</v>
      </c>
      <c r="B8" s="4">
        <f>CALIBRAZIONETOSCANA!B8</f>
        <v>0.29490339116266856</v>
      </c>
      <c r="C8" s="4">
        <f>CALIBRAZIONETOSCANA!C8</f>
        <v>0.29456336844060493</v>
      </c>
      <c r="D8" s="4">
        <f>CALIBRAZIONETOSCANA!D8</f>
        <v>0.29444004277347846</v>
      </c>
      <c r="E8" s="4">
        <f>CALIBRAZIONETOSCANA!E8</f>
        <v>0.29453018923140145</v>
      </c>
      <c r="F8" s="4">
        <f>CALIBRAZIONETOSCANA!F8</f>
        <v>0.29482986092638985</v>
      </c>
      <c r="G8" s="4">
        <f>CALIBRAZIONETOSCANA!G8</f>
        <v>0.29533446477412645</v>
      </c>
      <c r="H8" s="4">
        <f>CALIBRAZIONETOSCANA!H8</f>
        <v>0.2960388666767676</v>
      </c>
      <c r="I8" s="4">
        <f>CALIBRAZIONETOSCANA!I8</f>
        <v>0.29693752975031806</v>
      </c>
      <c r="J8" s="4">
        <f>CALIBRAZIONETOSCANA!J8</f>
        <v>0.29802468903121154</v>
      </c>
      <c r="K8" s="4">
        <f>CALIBRAZIONETOSCANA!K8</f>
        <v>0.29929456565641521</v>
      </c>
      <c r="L8" s="4">
        <f>CALIBRAZIONETOSCANA!L8</f>
        <v>0.30074162272446514</v>
      </c>
      <c r="M8" s="4">
        <f>CALIBRAZIONETOSCANA!M8</f>
        <v>0.30236086378914034</v>
      </c>
      <c r="N8" s="4">
        <f>CALIBRAZIONETOSCANA!N8</f>
        <v>0.3041481730579344</v>
      </c>
      <c r="O8" s="4">
        <f>CALIBRAZIONETOSCANA!O8</f>
        <v>0.30610069367003995</v>
      </c>
      <c r="P8" s="4">
        <f>CALIBRAZIONETOSCANA!P8</f>
        <v>0.30821723667403766</v>
      </c>
      <c r="Q8" s="4">
        <f>CALIBRAZIONETOSCANA!Q8</f>
        <v>0.31049870822440007</v>
      </c>
      <c r="R8" s="4">
        <f>CALIBRAZIONETOSCANA!R8</f>
        <v>0.31294853572567161</v>
      </c>
      <c r="S8" s="4">
        <f>CALIBRAZIONETOSCANA!S8</f>
        <v>0.31557306477962571</v>
      </c>
      <c r="T8" s="4">
        <f>CALIBRAZIONETOSCANA!T8</f>
        <v>0.3183818873974138</v>
      </c>
      <c r="U8" s="4">
        <f>CALIBRAZIONETOSCANA!U8</f>
        <v>0.32138804756838535</v>
      </c>
      <c r="V8" s="4">
        <f>CALIBRAZIONETOSCANA!V8</f>
        <v>0.32460805249101055</v>
      </c>
      <c r="W8" s="4">
        <f>CALIBRAZIONETOSCANA!W8</f>
        <v>0.32460805249101055</v>
      </c>
      <c r="X8" s="4">
        <f>CALIBRAZIONETOSCANA!X8</f>
        <v>0.32460805249101055</v>
      </c>
      <c r="Y8" s="4">
        <f>CALIBRAZIONETOSCANA!Y8</f>
        <v>0.32460805249101055</v>
      </c>
      <c r="AA8" s="7" t="str">
        <f>CALIBRAZIONETOSCANA!AA8</f>
        <v>Liguria</v>
      </c>
      <c r="AB8" s="8">
        <v>1523.0313954148958</v>
      </c>
      <c r="AC8" s="8">
        <v>1752.3382586106277</v>
      </c>
      <c r="AD8" s="8">
        <v>1784.3585863541759</v>
      </c>
      <c r="AE8" s="8">
        <v>1813.280172703187</v>
      </c>
      <c r="AF8" s="8">
        <v>1801.4016640241289</v>
      </c>
      <c r="AG8" s="8">
        <v>1944.9958260000001</v>
      </c>
      <c r="AH8" s="8">
        <v>2057.0025639999999</v>
      </c>
      <c r="AI8" s="8">
        <v>2193.2000910000002</v>
      </c>
      <c r="AJ8" s="8">
        <v>2071.5053630000002</v>
      </c>
      <c r="AK8" s="8">
        <v>2065.8410100000001</v>
      </c>
      <c r="AL8" s="8">
        <v>2173.1049330000001</v>
      </c>
      <c r="AM8" s="8">
        <v>2396.57924</v>
      </c>
      <c r="AN8" s="8">
        <v>2373.1648289999998</v>
      </c>
      <c r="AO8" s="8">
        <v>2532.5564439999998</v>
      </c>
      <c r="AP8" s="8">
        <v>2772.5340980000001</v>
      </c>
      <c r="AQ8" s="8">
        <v>3019.7131429999999</v>
      </c>
      <c r="AR8" s="8">
        <v>3013.6126389999999</v>
      </c>
      <c r="AS8" s="8">
        <v>3064</v>
      </c>
      <c r="AT8" s="8">
        <v>3280</v>
      </c>
      <c r="AU8" s="8">
        <v>3340</v>
      </c>
      <c r="AV8" s="8">
        <v>3369</v>
      </c>
      <c r="AW8" s="8">
        <v>3331</v>
      </c>
      <c r="AX8" s="8">
        <v>3218</v>
      </c>
      <c r="AY8" s="8">
        <v>3197.8631704366649</v>
      </c>
      <c r="AZ8" s="22"/>
      <c r="BA8" s="22"/>
    </row>
    <row r="9" spans="1:53" ht="20" customHeight="1" thickTop="1" thickBot="1">
      <c r="A9" s="1" t="str">
        <f>CALIBRAZIONETOSCANA!A9</f>
        <v>35 - 39</v>
      </c>
      <c r="B9" s="4">
        <f>CALIBRAZIONETOSCANA!B9</f>
        <v>0.32971362416334815</v>
      </c>
      <c r="C9" s="4">
        <f>CALIBRAZIONETOSCANA!C9</f>
        <v>0.32765076133559695</v>
      </c>
      <c r="D9" s="4">
        <f>CALIBRAZIONETOSCANA!D9</f>
        <v>0.32584787270095861</v>
      </c>
      <c r="E9" s="4">
        <f>CALIBRAZIONETOSCANA!E9</f>
        <v>0.32430820410522976</v>
      </c>
      <c r="F9" s="4">
        <f>CALIBRAZIONETOSCANA!F9</f>
        <v>0.32303326006654148</v>
      </c>
      <c r="G9" s="4">
        <f>CALIBRAZIONETOSCANA!G9</f>
        <v>0.32202254055540097</v>
      </c>
      <c r="H9" s="4">
        <f>CALIBRAZIONETOSCANA!H9</f>
        <v>0.32127326258743599</v>
      </c>
      <c r="I9" s="4">
        <f>CALIBRAZIONETOSCANA!I9</f>
        <v>0.32078006985214397</v>
      </c>
      <c r="J9" s="4">
        <f>CALIBRAZIONETOSCANA!J9</f>
        <v>0.32053473514738656</v>
      </c>
      <c r="K9" s="4">
        <f>CALIBRAZIONETOSCANA!K9</f>
        <v>0.32052586237811603</v>
      </c>
      <c r="L9" s="4">
        <f>CALIBRAZIONETOSCANA!L9</f>
        <v>0.3207385974134182</v>
      </c>
      <c r="M9" s="4">
        <f>CALIBRAZIONETOSCANA!M9</f>
        <v>0.32115436030202488</v>
      </c>
      <c r="N9" s="4">
        <f>CALIBRAZIONETOSCANA!N9</f>
        <v>0.32175061536650046</v>
      </c>
      <c r="O9" s="4">
        <f>CALIBRAZIONETOSCANA!O9</f>
        <v>0.32250070069323605</v>
      </c>
      <c r="P9" s="4">
        <f>CALIBRAZIONETOSCANA!P9</f>
        <v>0.3233737446884124</v>
      </c>
      <c r="Q9" s="4">
        <f>CALIBRAZIONETOSCANA!Q9</f>
        <v>0.32433470486790439</v>
      </c>
      <c r="R9" s="4">
        <f>CALIBRAZIONETOSCANA!R9</f>
        <v>0.32534457307720333</v>
      </c>
      <c r="S9" s="4">
        <f>CALIBRAZIONETOSCANA!S9</f>
        <v>0.32636080205718065</v>
      </c>
      <c r="T9" s="4">
        <f>CALIBRAZIONETOSCANA!T9</f>
        <v>0.32733802078765073</v>
      </c>
      <c r="U9" s="4">
        <f>CALIBRAZIONETOSCANA!U9</f>
        <v>0.32822912035342888</v>
      </c>
      <c r="V9" s="4">
        <f>CALIBRAZIONETOSCANA!V9</f>
        <v>0.32898680801512714</v>
      </c>
      <c r="W9" s="4">
        <f>CALIBRAZIONETOSCANA!W9</f>
        <v>0.32898680801512714</v>
      </c>
      <c r="X9" s="4">
        <f>CALIBRAZIONETOSCANA!X9</f>
        <v>0.32898680801512714</v>
      </c>
      <c r="Y9" s="4">
        <f>CALIBRAZIONETOSCANA!Y9</f>
        <v>0.32898680801512714</v>
      </c>
      <c r="AA9" s="7" t="str">
        <f>CALIBRAZIONETOSCANA!AA9</f>
        <v>Emilia-Romagna</v>
      </c>
      <c r="AB9" s="8">
        <v>3353.3546457880357</v>
      </c>
      <c r="AC9" s="8">
        <v>3863.6140620884485</v>
      </c>
      <c r="AD9" s="8">
        <v>4073.8120200178696</v>
      </c>
      <c r="AE9" s="8">
        <v>3923.0066054837393</v>
      </c>
      <c r="AF9" s="8">
        <v>3787.6948979222939</v>
      </c>
      <c r="AG9" s="8">
        <v>3964.257838</v>
      </c>
      <c r="AH9" s="8">
        <v>4229.1386979999997</v>
      </c>
      <c r="AI9" s="8">
        <v>4458.778816</v>
      </c>
      <c r="AJ9" s="8">
        <v>4087.5103210000002</v>
      </c>
      <c r="AK9" s="8">
        <v>4368.1062849999998</v>
      </c>
      <c r="AL9" s="8">
        <v>4753.7491719999998</v>
      </c>
      <c r="AM9" s="8">
        <v>5247.7740100000001</v>
      </c>
      <c r="AN9" s="8">
        <v>5656.4425119999996</v>
      </c>
      <c r="AO9" s="8">
        <v>5835.5387220000002</v>
      </c>
      <c r="AP9" s="8">
        <v>6374.0374060000004</v>
      </c>
      <c r="AQ9" s="8">
        <v>6615.1824360000001</v>
      </c>
      <c r="AR9" s="8">
        <v>6973.5869650000004</v>
      </c>
      <c r="AS9" s="8">
        <v>6982</v>
      </c>
      <c r="AT9" s="8">
        <v>7459</v>
      </c>
      <c r="AU9" s="8">
        <v>7646</v>
      </c>
      <c r="AV9" s="8">
        <v>7844</v>
      </c>
      <c r="AW9" s="8">
        <v>7798</v>
      </c>
      <c r="AX9" s="8">
        <v>7873</v>
      </c>
      <c r="AY9" s="8">
        <v>7823.7342264909457</v>
      </c>
      <c r="AZ9" s="22"/>
      <c r="BA9" s="22"/>
    </row>
    <row r="10" spans="1:53" ht="20" customHeight="1" thickTop="1" thickBot="1">
      <c r="A10" s="1" t="str">
        <f>CALIBRAZIONETOSCANA!A10</f>
        <v>40 - 44</v>
      </c>
      <c r="B10" s="4">
        <f>CALIBRAZIONETOSCANA!B10</f>
        <v>0.38697941610081493</v>
      </c>
      <c r="C10" s="4">
        <f>CALIBRAZIONETOSCANA!C10</f>
        <v>0.38268102633507367</v>
      </c>
      <c r="D10" s="4">
        <f>CALIBRAZIONETOSCANA!D10</f>
        <v>0.37860908993712744</v>
      </c>
      <c r="E10" s="4">
        <f>CALIBRAZIONETOSCANA!E10</f>
        <v>0.374781661390239</v>
      </c>
      <c r="F10" s="4">
        <f>CALIBRAZIONETOSCANA!F10</f>
        <v>0.3712170616657573</v>
      </c>
      <c r="G10" s="4">
        <f>CALIBRAZIONETOSCANA!G10</f>
        <v>0.36793367539029198</v>
      </c>
      <c r="H10" s="4">
        <f>CALIBRAZIONETOSCANA!H10</f>
        <v>0.3649496951233141</v>
      </c>
      <c r="I10" s="4">
        <f>CALIBRAZIONETOSCANA!I10</f>
        <v>0.36228280275291924</v>
      </c>
      <c r="J10" s="4">
        <f>CALIBRAZIONETOSCANA!J10</f>
        <v>0.35994977633026981</v>
      </c>
      <c r="K10" s="4">
        <f>CALIBRAZIONETOSCANA!K10</f>
        <v>0.35796600872916728</v>
      </c>
      <c r="L10" s="4">
        <f>CALIBRAZIONETOSCANA!L10</f>
        <v>0.35634492231789749</v>
      </c>
      <c r="M10" s="4">
        <f>CALIBRAZIONETOSCANA!M10</f>
        <v>0.35509726135521896</v>
      </c>
      <c r="N10" s="4">
        <f>CALIBRAZIONETOSCANA!N10</f>
        <v>0.35423024107339846</v>
      </c>
      <c r="O10" s="4">
        <f>CALIBRAZIONETOSCANA!O10</f>
        <v>0.35374652941138512</v>
      </c>
      <c r="P10" s="4">
        <f>CALIBRAZIONETOSCANA!P10</f>
        <v>0.35364303416420462</v>
      </c>
      <c r="Q10" s="4">
        <f>CALIBRAZIONETOSCANA!Q10</f>
        <v>0.35390946501867843</v>
      </c>
      <c r="R10" s="4">
        <f>CALIBRAZIONETOSCANA!R10</f>
        <v>0.35452663671123641</v>
      </c>
      <c r="S10" s="4">
        <f>CALIBRAZIONETOSCANA!S10</f>
        <v>0.35546447661639075</v>
      </c>
      <c r="T10" s="4">
        <f>CALIBRAZIONETOSCANA!T10</f>
        <v>0.3566796978121482</v>
      </c>
      <c r="U10" s="4">
        <f>CALIBRAZIONETOSCANA!U10</f>
        <v>0.35811309757303866</v>
      </c>
      <c r="V10" s="4">
        <f>CALIBRAZIONETOSCANA!V10</f>
        <v>0.35968644199280858</v>
      </c>
      <c r="W10" s="4">
        <f>CALIBRAZIONETOSCANA!W10</f>
        <v>0.35968644199280858</v>
      </c>
      <c r="X10" s="4">
        <f>CALIBRAZIONETOSCANA!X10</f>
        <v>0.35968644199280858</v>
      </c>
      <c r="Y10" s="4">
        <f>CALIBRAZIONETOSCANA!Y10</f>
        <v>0.35968644199280858</v>
      </c>
      <c r="AA10" s="7" t="str">
        <f>CALIBRAZIONETOSCANA!AA10</f>
        <v>Toscana</v>
      </c>
      <c r="AB10" s="8">
        <v>2754.2646428442313</v>
      </c>
      <c r="AC10" s="8">
        <v>3072.402092683355</v>
      </c>
      <c r="AD10" s="8">
        <v>3241.2834986856174</v>
      </c>
      <c r="AE10" s="8">
        <v>3248.5138952728698</v>
      </c>
      <c r="AF10" s="8">
        <v>3131.2781791795564</v>
      </c>
      <c r="AG10" s="8">
        <v>3331.3910310000001</v>
      </c>
      <c r="AH10" s="8">
        <v>3571.9903100000001</v>
      </c>
      <c r="AI10" s="8">
        <v>3876.9534950000002</v>
      </c>
      <c r="AJ10" s="8">
        <v>3560.8775719999999</v>
      </c>
      <c r="AK10" s="8">
        <v>3771.6446350000001</v>
      </c>
      <c r="AL10" s="8">
        <v>4176.9586579999996</v>
      </c>
      <c r="AM10" s="8">
        <v>4706.1883900000003</v>
      </c>
      <c r="AN10" s="8">
        <v>4924.2458610000003</v>
      </c>
      <c r="AO10" s="8">
        <v>5005.2409520000001</v>
      </c>
      <c r="AP10" s="8">
        <v>5571.8509640000002</v>
      </c>
      <c r="AQ10" s="8">
        <v>5760.3113860000003</v>
      </c>
      <c r="AR10" s="8">
        <v>6141.6152940000002</v>
      </c>
      <c r="AS10" s="8">
        <v>6160</v>
      </c>
      <c r="AT10" s="8">
        <v>6625</v>
      </c>
      <c r="AU10" s="8">
        <v>6938</v>
      </c>
      <c r="AV10" s="8">
        <v>6951</v>
      </c>
      <c r="AW10" s="8">
        <v>7003</v>
      </c>
      <c r="AX10" s="8">
        <v>6837</v>
      </c>
      <c r="AY10" s="8">
        <v>6794.2170591284894</v>
      </c>
      <c r="AZ10" s="22"/>
      <c r="BA10" s="22"/>
    </row>
    <row r="11" spans="1:53" ht="20" customHeight="1" thickTop="1" thickBot="1">
      <c r="A11" s="1" t="str">
        <f>CALIBRAZIONETOSCANA!A11</f>
        <v>45 - 49</v>
      </c>
      <c r="B11" s="4">
        <f>CALIBRAZIONETOSCANA!B11</f>
        <v>0.4746297094697205</v>
      </c>
      <c r="C11" s="4">
        <f>CALIBRAZIONETOSCANA!C11</f>
        <v>0.46842664900437431</v>
      </c>
      <c r="D11" s="4">
        <f>CALIBRAZIONETOSCANA!D11</f>
        <v>0.46226594889424344</v>
      </c>
      <c r="E11" s="4">
        <f>CALIBRAZIONETOSCANA!E11</f>
        <v>0.45616125728226153</v>
      </c>
      <c r="F11" s="4">
        <f>CALIBRAZIONETOSCANA!F11</f>
        <v>0.45012793407326007</v>
      </c>
      <c r="G11" s="4">
        <f>CALIBRAZIONETOSCANA!G11</f>
        <v>0.44418323026211909</v>
      </c>
      <c r="H11" s="4">
        <f>CALIBRAZIONETOSCANA!H11</f>
        <v>0.43834648307877117</v>
      </c>
      <c r="I11" s="4">
        <f>CALIBRAZIONETOSCANA!I11</f>
        <v>0.4326393283392907</v>
      </c>
      <c r="J11" s="4">
        <f>CALIBRAZIONETOSCANA!J11</f>
        <v>0.42708593159867819</v>
      </c>
      <c r="K11" s="4">
        <f>CALIBRAZIONETOSCANA!K11</f>
        <v>0.4217132399579171</v>
      </c>
      <c r="L11" s="4">
        <f>CALIBRAZIONETOSCANA!L11</f>
        <v>0.41655125669712695</v>
      </c>
      <c r="M11" s="4">
        <f>CALIBRAZIONETOSCANA!M11</f>
        <v>0.41163334130172469</v>
      </c>
      <c r="N11" s="4">
        <f>CALIBRAZIONETOSCANA!N11</f>
        <v>0.40699653793465046</v>
      </c>
      <c r="O11" s="4">
        <f>CALIBRAZIONETOSCANA!O11</f>
        <v>0.4026819360015701</v>
      </c>
      <c r="P11" s="4">
        <f>CALIBRAZIONETOSCANA!P11</f>
        <v>0.39873506717477691</v>
      </c>
      <c r="Q11" s="4">
        <f>CALIBRAZIONETOSCANA!Q11</f>
        <v>0.39520634410197597</v>
      </c>
      <c r="R11" s="4">
        <f>CALIBRAZIONETOSCANA!R11</f>
        <v>0.39215154704223804</v>
      </c>
      <c r="S11" s="4">
        <f>CALIBRAZIONETOSCANA!S11</f>
        <v>0.38963236585140198</v>
      </c>
      <c r="T11" s="4">
        <f>CALIBRAZIONETOSCANA!T11</f>
        <v>0.38771700608096382</v>
      </c>
      <c r="U11" s="4">
        <f>CALIBRAZIONETOSCANA!U11</f>
        <v>0.38648086943916504</v>
      </c>
      <c r="V11" s="4">
        <f>CALIBRAZIONETOSCANA!V11</f>
        <v>0.38600732044637326</v>
      </c>
      <c r="W11" s="4">
        <f>CALIBRAZIONETOSCANA!W11</f>
        <v>0.38600732044637326</v>
      </c>
      <c r="X11" s="4">
        <f>CALIBRAZIONETOSCANA!X11</f>
        <v>0.38600732044637326</v>
      </c>
      <c r="Y11" s="4">
        <f>CALIBRAZIONETOSCANA!Y11</f>
        <v>0.38600732044637326</v>
      </c>
      <c r="AA11" s="7" t="str">
        <f>CALIBRAZIONETOSCANA!AA11</f>
        <v>Umbria</v>
      </c>
      <c r="AB11" s="8">
        <v>610.45205472377302</v>
      </c>
      <c r="AC11" s="8">
        <v>731.30296911071287</v>
      </c>
      <c r="AD11" s="8">
        <v>742.14856399159214</v>
      </c>
      <c r="AE11" s="8">
        <v>725.10548632163898</v>
      </c>
      <c r="AF11" s="8">
        <v>725.10548632163898</v>
      </c>
      <c r="AG11" s="8">
        <v>887.21193589999996</v>
      </c>
      <c r="AH11" s="8">
        <v>888.82953850000001</v>
      </c>
      <c r="AI11" s="8">
        <v>968.40638249999995</v>
      </c>
      <c r="AJ11" s="8">
        <v>883.28224079999995</v>
      </c>
      <c r="AK11" s="8">
        <v>880.04592349999996</v>
      </c>
      <c r="AL11" s="8">
        <v>1022.011003</v>
      </c>
      <c r="AM11" s="8">
        <v>1082.9753679999999</v>
      </c>
      <c r="AN11" s="8">
        <v>1189.8676800000001</v>
      </c>
      <c r="AO11" s="8">
        <v>1234.196379</v>
      </c>
      <c r="AP11" s="8">
        <v>1329.603128</v>
      </c>
      <c r="AQ11" s="8">
        <v>1378.8959339999999</v>
      </c>
      <c r="AR11" s="8">
        <v>1482.3359820000001</v>
      </c>
      <c r="AS11" s="8">
        <v>1466</v>
      </c>
      <c r="AT11" s="8">
        <v>1586</v>
      </c>
      <c r="AU11" s="8">
        <v>1618</v>
      </c>
      <c r="AV11" s="8">
        <v>1646</v>
      </c>
      <c r="AW11" s="8">
        <v>1629</v>
      </c>
      <c r="AX11" s="8">
        <v>1635</v>
      </c>
      <c r="AY11" s="8">
        <v>1624.7688886463477</v>
      </c>
      <c r="AZ11" s="22"/>
      <c r="BA11" s="22"/>
    </row>
    <row r="12" spans="1:53" ht="20" customHeight="1" thickTop="1" thickBot="1">
      <c r="A12" s="1" t="str">
        <f>CALIBRAZIONETOSCANA!A12</f>
        <v>50 - 54</v>
      </c>
      <c r="B12" s="4">
        <f>CALIBRAZIONETOSCANA!B12</f>
        <v>0.59262297044909751</v>
      </c>
      <c r="C12" s="4">
        <f>CALIBRAZIONETOSCANA!C12</f>
        <v>0.58639349953438591</v>
      </c>
      <c r="D12" s="4">
        <f>CALIBRAZIONETOSCANA!D12</f>
        <v>0.5800503106335112</v>
      </c>
      <c r="E12" s="4">
        <f>CALIBRAZIONETOSCANA!E12</f>
        <v>0.57358802561429501</v>
      </c>
      <c r="F12" s="4">
        <f>CALIBRAZIONETOSCANA!F12</f>
        <v>0.56700101333214969</v>
      </c>
      <c r="G12" s="4">
        <f>CALIBRAZIONETOSCANA!G12</f>
        <v>0.56028338977816383</v>
      </c>
      <c r="H12" s="4">
        <f>CALIBRAZIONETOSCANA!H12</f>
        <v>0.55342901528643063</v>
      </c>
      <c r="I12" s="4">
        <f>CALIBRAZIONETOSCANA!I12</f>
        <v>0.54643148658444529</v>
      </c>
      <c r="J12" s="4">
        <f>CALIBRAZIONETOSCANA!J12</f>
        <v>0.5392841207002057</v>
      </c>
      <c r="K12" s="4">
        <f>CALIBRAZIONETOSCANA!K12</f>
        <v>0.53197992677308814</v>
      </c>
      <c r="L12" s="4">
        <f>CALIBRAZIONETOSCANA!L12</f>
        <v>0.52451156061382953</v>
      </c>
      <c r="M12" s="4">
        <f>CALIBRAZIONETOSCANA!M12</f>
        <v>0.51687125537896073</v>
      </c>
      <c r="N12" s="4">
        <f>CALIBRAZIONETOSCANA!N12</f>
        <v>0.50905071992046025</v>
      </c>
      <c r="O12" s="4">
        <f>CALIBRAZIONETOSCANA!O12</f>
        <v>0.50104099419485038</v>
      </c>
      <c r="P12" s="4">
        <f>CALIBRAZIONETOSCANA!P12</f>
        <v>0.49283224852253726</v>
      </c>
      <c r="Q12" s="4">
        <f>CALIBRAZIONETOSCANA!Q12</f>
        <v>0.48441351044136188</v>
      </c>
      <c r="R12" s="4">
        <f>CALIBRAZIONETOSCANA!R12</f>
        <v>0.47577229937853438</v>
      </c>
      <c r="S12" s="4">
        <f>CALIBRAZIONETOSCANA!S12</f>
        <v>0.46689414538254115</v>
      </c>
      <c r="T12" s="4">
        <f>CALIBRAZIONETOSCANA!T12</f>
        <v>0.45776196376869682</v>
      </c>
      <c r="U12" s="4">
        <f>CALIBRAZIONETOSCANA!U12</f>
        <v>0.44835525286739936</v>
      </c>
      <c r="V12" s="4">
        <f>CALIBRAZIONETOSCANA!V12</f>
        <v>0.43864907735350289</v>
      </c>
      <c r="W12" s="4">
        <f>CALIBRAZIONETOSCANA!W12</f>
        <v>0.43864907735350289</v>
      </c>
      <c r="X12" s="4">
        <f>CALIBRAZIONETOSCANA!X12</f>
        <v>0.43864907735350289</v>
      </c>
      <c r="Y12" s="4">
        <f>CALIBRAZIONETOSCANA!Y12</f>
        <v>0.43864907735350289</v>
      </c>
      <c r="AA12" s="7" t="str">
        <f>CALIBRAZIONETOSCANA!AA12</f>
        <v>Marche</v>
      </c>
      <c r="AB12" s="8">
        <v>1203.3445748785036</v>
      </c>
      <c r="AC12" s="8">
        <v>1357.2487308071704</v>
      </c>
      <c r="AD12" s="8">
        <v>1414.5754466061035</v>
      </c>
      <c r="AE12" s="8">
        <v>1372.2259808807655</v>
      </c>
      <c r="AF12" s="8">
        <v>1361.3803859998864</v>
      </c>
      <c r="AG12" s="8">
        <v>1405.050657</v>
      </c>
      <c r="AH12" s="8">
        <v>1468.8223599999999</v>
      </c>
      <c r="AI12" s="8">
        <v>1454.794044</v>
      </c>
      <c r="AJ12" s="8">
        <v>1522.668981</v>
      </c>
      <c r="AK12" s="8">
        <v>1637.2930779999999</v>
      </c>
      <c r="AL12" s="8">
        <v>1829.3656860000001</v>
      </c>
      <c r="AM12" s="8">
        <v>2007.9842189999999</v>
      </c>
      <c r="AN12" s="8">
        <v>2086.4268179999999</v>
      </c>
      <c r="AO12" s="8">
        <v>2094.4080220000001</v>
      </c>
      <c r="AP12" s="8">
        <v>2252.7467839999999</v>
      </c>
      <c r="AQ12" s="8">
        <v>2355.5693729999998</v>
      </c>
      <c r="AR12" s="8">
        <v>2644.6956249999998</v>
      </c>
      <c r="AS12" s="8">
        <v>2528</v>
      </c>
      <c r="AT12" s="8">
        <v>2702</v>
      </c>
      <c r="AU12" s="8">
        <v>2777</v>
      </c>
      <c r="AV12" s="8">
        <v>2882</v>
      </c>
      <c r="AW12" s="8">
        <v>2858</v>
      </c>
      <c r="AX12" s="8">
        <v>2780</v>
      </c>
      <c r="AY12" s="8">
        <v>2762.6039819185607</v>
      </c>
      <c r="AZ12" s="22"/>
      <c r="BA12" s="22"/>
    </row>
    <row r="13" spans="1:53" ht="20" customHeight="1" thickTop="1" thickBot="1">
      <c r="A13" s="1" t="str">
        <f>CALIBRAZIONETOSCANA!A13</f>
        <v>55 - 59</v>
      </c>
      <c r="B13" s="4">
        <f>CALIBRAZIONETOSCANA!B13</f>
        <v>0.72704488227844077</v>
      </c>
      <c r="C13" s="4">
        <f>CALIBRAZIONETOSCANA!C13</f>
        <v>0.72261142343183404</v>
      </c>
      <c r="D13" s="4">
        <f>CALIBRAZIONETOSCANA!D13</f>
        <v>0.71807964395086921</v>
      </c>
      <c r="E13" s="4">
        <f>CALIBRAZIONETOSCANA!E13</f>
        <v>0.71344074754215669</v>
      </c>
      <c r="F13" s="4">
        <f>CALIBRAZIONETOSCANA!F13</f>
        <v>0.7086849656849088</v>
      </c>
      <c r="G13" s="4">
        <f>CALIBRAZIONETOSCANA!G13</f>
        <v>0.70380151039512073</v>
      </c>
      <c r="H13" s="4">
        <f>CALIBRAZIONETOSCANA!H13</f>
        <v>0.69877853959431802</v>
      </c>
      <c r="I13" s="4">
        <f>CALIBRAZIONETOSCANA!I13</f>
        <v>0.69360314032598003</v>
      </c>
      <c r="J13" s="4">
        <f>CALIBRAZIONETOSCANA!J13</f>
        <v>0.68826133636516185</v>
      </c>
      <c r="K13" s="4">
        <f>CALIBRAZIONETOSCANA!K13</f>
        <v>0.68273812832465108</v>
      </c>
      <c r="L13" s="4">
        <f>CALIBRAZIONETOSCANA!L13</f>
        <v>0.67701757620926084</v>
      </c>
      <c r="M13" s="4">
        <f>CALIBRAZIONETOSCANA!M13</f>
        <v>0.6710829365424934</v>
      </c>
      <c r="N13" s="4">
        <f>CALIBRAZIONETOSCANA!N13</f>
        <v>0.66491686871598654</v>
      </c>
      <c r="O13" s="4">
        <f>CALIBRAZIONETOSCANA!O13</f>
        <v>0.65850172811114183</v>
      </c>
      <c r="P13" s="4">
        <f>CALIBRAZIONETOSCANA!P13</f>
        <v>0.65181996681563881</v>
      </c>
      <c r="Q13" s="4">
        <f>CALIBRAZIONETOSCANA!Q13</f>
        <v>0.64485466637810851</v>
      </c>
      <c r="R13" s="4">
        <f>CALIBRAZIONETOSCANA!R13</f>
        <v>0.63759023094141476</v>
      </c>
      <c r="S13" s="4">
        <f>CALIBRAZIONETOSCANA!S13</f>
        <v>0.63001327313465783</v>
      </c>
      <c r="T13" s="4">
        <f>CALIBRAZIONETOSCANA!T13</f>
        <v>0.62211372906276641</v>
      </c>
      <c r="U13" s="4">
        <f>CALIBRAZIONETOSCANA!U13</f>
        <v>0.61388624226572841</v>
      </c>
      <c r="V13" s="4">
        <f>CALIBRAZIONETOSCANA!V13</f>
        <v>0.6053318591231247</v>
      </c>
      <c r="W13" s="4">
        <f>CALIBRAZIONETOSCANA!W13</f>
        <v>0.6053318591231247</v>
      </c>
      <c r="X13" s="4">
        <f>CALIBRAZIONETOSCANA!X13</f>
        <v>0.6053318591231247</v>
      </c>
      <c r="Y13" s="4">
        <f>CALIBRAZIONETOSCANA!Y13</f>
        <v>0.6053318591231247</v>
      </c>
      <c r="AA13" s="7" t="str">
        <f>CALIBRAZIONETOSCANA!AA13</f>
        <v>Lazio</v>
      </c>
      <c r="AB13" s="8">
        <v>4023.1992439070996</v>
      </c>
      <c r="AC13" s="8">
        <v>4490.0762806839957</v>
      </c>
      <c r="AD13" s="8">
        <v>4635.7171262272304</v>
      </c>
      <c r="AE13" s="8">
        <v>4716.2844024851911</v>
      </c>
      <c r="AF13" s="8">
        <v>4827.32263578943</v>
      </c>
      <c r="AG13" s="8">
        <v>3961.0227989999998</v>
      </c>
      <c r="AH13" s="8">
        <v>4185.2575049999996</v>
      </c>
      <c r="AI13" s="8">
        <v>4572.952953</v>
      </c>
      <c r="AJ13" s="8">
        <v>5570.8233369999998</v>
      </c>
      <c r="AK13" s="8">
        <v>5868.1446400000004</v>
      </c>
      <c r="AL13" s="8">
        <v>6553.9970000000003</v>
      </c>
      <c r="AM13" s="8">
        <v>7209.2587020000001</v>
      </c>
      <c r="AN13" s="8">
        <v>7830.3408429999999</v>
      </c>
      <c r="AO13" s="8">
        <v>8531.0137529999993</v>
      </c>
      <c r="AP13" s="8">
        <v>9646.4783179999995</v>
      </c>
      <c r="AQ13" s="8">
        <v>10531.123219999999</v>
      </c>
      <c r="AR13" s="8">
        <v>11058.07194</v>
      </c>
      <c r="AS13" s="8">
        <v>10801</v>
      </c>
      <c r="AT13" s="8">
        <v>11414</v>
      </c>
      <c r="AU13" s="8">
        <v>11388</v>
      </c>
      <c r="AV13" s="8">
        <v>11514</v>
      </c>
      <c r="AW13" s="8">
        <v>11199</v>
      </c>
      <c r="AX13" s="8">
        <v>11046</v>
      </c>
      <c r="AY13" s="8">
        <v>10976.878987148353</v>
      </c>
      <c r="AZ13" s="22"/>
      <c r="BA13" s="22"/>
    </row>
    <row r="14" spans="1:53" ht="20" customHeight="1" thickTop="1" thickBot="1">
      <c r="A14" s="1" t="str">
        <f>CALIBRAZIONETOSCANA!A14</f>
        <v>60 - 64</v>
      </c>
      <c r="B14" s="4">
        <f>CALIBRAZIONETOSCANA!B14</f>
        <v>0.86281132508105096</v>
      </c>
      <c r="C14" s="4">
        <f>CALIBRAZIONETOSCANA!C14</f>
        <v>0.86055573212060565</v>
      </c>
      <c r="D14" s="4">
        <f>CALIBRAZIONETOSCANA!D14</f>
        <v>0.85825969564234117</v>
      </c>
      <c r="E14" s="4">
        <f>CALIBRAZIONETOSCANA!E14</f>
        <v>0.85591712451699031</v>
      </c>
      <c r="F14" s="4">
        <f>CALIBRAZIONETOSCANA!F14</f>
        <v>0.8535204787606866</v>
      </c>
      <c r="G14" s="4">
        <f>CALIBRAZIONETOSCANA!G14</f>
        <v>0.85106049512899762</v>
      </c>
      <c r="H14" s="4">
        <f>CALIBRAZIONETOSCANA!H14</f>
        <v>0.84852586814128084</v>
      </c>
      <c r="I14" s="4">
        <f>CALIBRAZIONETOSCANA!I14</f>
        <v>0.84590288033219629</v>
      </c>
      <c r="J14" s="4">
        <f>CALIBRAZIONETOSCANA!J14</f>
        <v>0.84317497492035387</v>
      </c>
      <c r="K14" s="4">
        <f>CALIBRAZIONETOSCANA!K14</f>
        <v>0.8403222635087233</v>
      </c>
      <c r="L14" s="4">
        <f>CALIBRAZIONETOSCANA!L14</f>
        <v>0.83732096093205477</v>
      </c>
      <c r="M14" s="4">
        <f>CALIBRAZIONETOSCANA!M14</f>
        <v>0.83414273900573521</v>
      </c>
      <c r="N14" s="4">
        <f>CALIBRAZIONETOSCANA!N14</f>
        <v>0.83075399079402923</v>
      </c>
      <c r="O14" s="4">
        <f>CALIBRAZIONETOSCANA!O14</f>
        <v>0.8271149972189924</v>
      </c>
      <c r="P14" s="4">
        <f>CALIBRAZIONETOSCANA!P14</f>
        <v>0.82317898852684357</v>
      </c>
      <c r="Q14" s="4">
        <f>CALIBRAZIONETOSCANA!Q14</f>
        <v>0.81889109451350339</v>
      </c>
      <c r="R14" s="4">
        <f>CALIBRAZIONETOSCANA!R14</f>
        <v>0.8141871797358271</v>
      </c>
      <c r="S14" s="4">
        <f>CALIBRAZIONETOSCANA!S14</f>
        <v>0.80899256351081872</v>
      </c>
      <c r="T14" s="4">
        <f>CALIBRAZIONETOSCANA!T14</f>
        <v>0.80322062970837305</v>
      </c>
      <c r="U14" s="4">
        <f>CALIBRAZIONETOSCANA!U14</f>
        <v>0.79677133861554816</v>
      </c>
      <c r="V14" s="4">
        <f>CALIBRAZIONETOSCANA!V14</f>
        <v>0.78952966298921268</v>
      </c>
      <c r="W14" s="4">
        <f>CALIBRAZIONETOSCANA!W14</f>
        <v>0.78952966298921268</v>
      </c>
      <c r="X14" s="4">
        <f>CALIBRAZIONETOSCANA!X14</f>
        <v>0.78952966298921268</v>
      </c>
      <c r="Y14" s="4">
        <f>CALIBRAZIONETOSCANA!Y14</f>
        <v>0.78952966298921268</v>
      </c>
      <c r="AA14" s="7" t="str">
        <f>CALIBRAZIONETOSCANA!AA14</f>
        <v>Abruzzo</v>
      </c>
      <c r="AB14" s="8">
        <v>875.39444395667965</v>
      </c>
      <c r="AC14" s="8">
        <v>986.43267726091915</v>
      </c>
      <c r="AD14" s="8">
        <v>1029.2985998853467</v>
      </c>
      <c r="AE14" s="8">
        <v>1005.0251256281407</v>
      </c>
      <c r="AF14" s="8">
        <v>1007.0909532244987</v>
      </c>
      <c r="AG14" s="8">
        <v>1149.2656300000001</v>
      </c>
      <c r="AH14" s="8">
        <v>1256.9240789999999</v>
      </c>
      <c r="AI14" s="8">
        <v>1365.8125210000001</v>
      </c>
      <c r="AJ14" s="8">
        <v>1336.043995</v>
      </c>
      <c r="AK14" s="8">
        <v>1310.446009</v>
      </c>
      <c r="AL14" s="8">
        <v>1477.4908479999999</v>
      </c>
      <c r="AM14" s="8">
        <v>1746.5454589999999</v>
      </c>
      <c r="AN14" s="8">
        <v>1833.9448540000001</v>
      </c>
      <c r="AO14" s="8">
        <v>1990.780123</v>
      </c>
      <c r="AP14" s="8">
        <v>1976.861418</v>
      </c>
      <c r="AQ14" s="8">
        <v>2187.742757</v>
      </c>
      <c r="AR14" s="8">
        <v>2304.8189889999999</v>
      </c>
      <c r="AS14" s="8">
        <v>2263</v>
      </c>
      <c r="AT14" s="8">
        <v>2442</v>
      </c>
      <c r="AU14" s="8">
        <v>2431</v>
      </c>
      <c r="AV14" s="8">
        <v>2416</v>
      </c>
      <c r="AW14" s="8">
        <v>2416</v>
      </c>
      <c r="AX14" s="8">
        <v>2395</v>
      </c>
      <c r="AY14" s="8">
        <v>2380.0131426960261</v>
      </c>
      <c r="AZ14" s="22"/>
      <c r="BA14" s="22"/>
    </row>
    <row r="15" spans="1:53" ht="20" customHeight="1" thickTop="1" thickBot="1">
      <c r="A15" s="1" t="str">
        <f>CALIBRAZIONETOSCANA!A15</f>
        <v>65 - 69</v>
      </c>
      <c r="B15" s="4">
        <f>CALIBRAZIONETOSCANA!B15</f>
        <v>1</v>
      </c>
      <c r="C15" s="4">
        <f>CALIBRAZIONETOSCANA!C15</f>
        <v>1</v>
      </c>
      <c r="D15" s="4">
        <f>CALIBRAZIONETOSCANA!D15</f>
        <v>1</v>
      </c>
      <c r="E15" s="4">
        <f>CALIBRAZIONETOSCANA!E15</f>
        <v>1</v>
      </c>
      <c r="F15" s="4">
        <f>CALIBRAZIONETOSCANA!F15</f>
        <v>1</v>
      </c>
      <c r="G15" s="4">
        <f>CALIBRAZIONETOSCANA!G15</f>
        <v>1</v>
      </c>
      <c r="H15" s="4">
        <f>CALIBRAZIONETOSCANA!H15</f>
        <v>1</v>
      </c>
      <c r="I15" s="4">
        <f>CALIBRAZIONETOSCANA!I15</f>
        <v>1</v>
      </c>
      <c r="J15" s="4">
        <f>CALIBRAZIONETOSCANA!J15</f>
        <v>1</v>
      </c>
      <c r="K15" s="4">
        <f>CALIBRAZIONETOSCANA!K15</f>
        <v>1</v>
      </c>
      <c r="L15" s="4">
        <f>CALIBRAZIONETOSCANA!L15</f>
        <v>1</v>
      </c>
      <c r="M15" s="4">
        <f>CALIBRAZIONETOSCANA!M15</f>
        <v>1</v>
      </c>
      <c r="N15" s="4">
        <f>CALIBRAZIONETOSCANA!N15</f>
        <v>1</v>
      </c>
      <c r="O15" s="4">
        <f>CALIBRAZIONETOSCANA!O15</f>
        <v>1</v>
      </c>
      <c r="P15" s="4">
        <f>CALIBRAZIONETOSCANA!P15</f>
        <v>1</v>
      </c>
      <c r="Q15" s="4">
        <f>CALIBRAZIONETOSCANA!Q15</f>
        <v>1</v>
      </c>
      <c r="R15" s="4">
        <f>CALIBRAZIONETOSCANA!R15</f>
        <v>1</v>
      </c>
      <c r="S15" s="4">
        <f>CALIBRAZIONETOSCANA!S15</f>
        <v>1</v>
      </c>
      <c r="T15" s="4">
        <f>CALIBRAZIONETOSCANA!T15</f>
        <v>1</v>
      </c>
      <c r="U15" s="4">
        <f>CALIBRAZIONETOSCANA!U15</f>
        <v>1</v>
      </c>
      <c r="V15" s="4">
        <f>CALIBRAZIONETOSCANA!V15</f>
        <v>1</v>
      </c>
      <c r="W15" s="4">
        <f>CALIBRAZIONETOSCANA!W15</f>
        <v>1</v>
      </c>
      <c r="X15" s="4">
        <f>CALIBRAZIONETOSCANA!X15</f>
        <v>1</v>
      </c>
      <c r="Y15" s="4">
        <f>CALIBRAZIONETOSCANA!Y15</f>
        <v>1</v>
      </c>
      <c r="AA15" s="7" t="str">
        <f>CALIBRAZIONETOSCANA!AA15</f>
        <v>Molise</v>
      </c>
      <c r="AB15" s="8">
        <v>228.27394939755303</v>
      </c>
      <c r="AC15" s="8">
        <v>264.94238923290658</v>
      </c>
      <c r="AD15" s="8">
        <v>270.62341512289095</v>
      </c>
      <c r="AE15" s="8">
        <v>265.45884613199604</v>
      </c>
      <c r="AF15" s="8">
        <v>272.17278582015939</v>
      </c>
      <c r="AG15" s="8">
        <v>298.99640529999999</v>
      </c>
      <c r="AH15" s="8">
        <v>321.9894271</v>
      </c>
      <c r="AI15" s="8">
        <v>330.65009279999998</v>
      </c>
      <c r="AJ15" s="8">
        <v>329.5200868</v>
      </c>
      <c r="AK15" s="8">
        <v>328.42729259999999</v>
      </c>
      <c r="AL15" s="8">
        <v>369.20998609999998</v>
      </c>
      <c r="AM15" s="8">
        <v>435.4693178</v>
      </c>
      <c r="AN15" s="8">
        <v>438.488158</v>
      </c>
      <c r="AO15" s="8">
        <v>487.27983970000003</v>
      </c>
      <c r="AP15" s="8">
        <v>509.47195699999997</v>
      </c>
      <c r="AQ15" s="8">
        <v>608.94935329999998</v>
      </c>
      <c r="AR15" s="8">
        <v>594.55088950000004</v>
      </c>
      <c r="AS15" s="8">
        <v>616</v>
      </c>
      <c r="AT15" s="8">
        <v>643</v>
      </c>
      <c r="AU15" s="8">
        <v>645</v>
      </c>
      <c r="AV15" s="8">
        <v>656</v>
      </c>
      <c r="AW15" s="8">
        <v>632</v>
      </c>
      <c r="AX15" s="8">
        <v>639</v>
      </c>
      <c r="AY15" s="8">
        <v>635.00141886545339</v>
      </c>
      <c r="AZ15" s="22"/>
      <c r="BA15" s="22"/>
    </row>
    <row r="16" spans="1:53" ht="20" customHeight="1" thickTop="1" thickBot="1">
      <c r="A16" s="1" t="str">
        <f>CALIBRAZIONETOSCANA!A16</f>
        <v>70 - 74</v>
      </c>
      <c r="B16" s="4">
        <f>CALIBRAZIONETOSCANA!B16</f>
        <v>1.1424795518054638</v>
      </c>
      <c r="C16" s="4">
        <f>CALIBRAZIONETOSCANA!C16</f>
        <v>1.145210661124016</v>
      </c>
      <c r="D16" s="4">
        <f>CALIBRAZIONETOSCANA!D16</f>
        <v>1.1479321959574256</v>
      </c>
      <c r="E16" s="4">
        <f>CALIBRAZIONETOSCANA!E16</f>
        <v>1.1506325933340316</v>
      </c>
      <c r="F16" s="4">
        <f>CALIBRAZIONETOSCANA!F16</f>
        <v>1.1532983273373851</v>
      </c>
      <c r="G16" s="4">
        <f>CALIBRAZIONETOSCANA!G16</f>
        <v>1.1559136310763516</v>
      </c>
      <c r="H16" s="4">
        <f>CALIBRAZIONETOSCANA!H16</f>
        <v>1.1584601836605672</v>
      </c>
      <c r="I16" s="4">
        <f>CALIBRAZIONETOSCANA!I16</f>
        <v>1.1609167587133178</v>
      </c>
      <c r="J16" s="4">
        <f>CALIBRAZIONETOSCANA!J16</f>
        <v>1.1632588309114726</v>
      </c>
      <c r="K16" s="4">
        <f>CALIBRAZIONETOSCANA!K16</f>
        <v>1.1654581371237713</v>
      </c>
      <c r="L16" s="4">
        <f>CALIBRAZIONETOSCANA!L16</f>
        <v>1.1674821889770868</v>
      </c>
      <c r="M16" s="4">
        <f>CALIBRAZIONETOSCANA!M16</f>
        <v>1.1692937341834926</v>
      </c>
      <c r="N16" s="4">
        <f>CALIBRAZIONETOSCANA!N16</f>
        <v>1.1708501647960421</v>
      </c>
      <c r="O16" s="4">
        <f>CALIBRAZIONETOSCANA!O16</f>
        <v>1.1721028718377342</v>
      </c>
      <c r="P16" s="4">
        <f>CALIBRAZIONETOSCANA!P16</f>
        <v>1.1729965476017101</v>
      </c>
      <c r="Q16" s="4">
        <f>CALIBRAZIONETOSCANA!Q16</f>
        <v>1.1734684395159736</v>
      </c>
      <c r="R16" s="4">
        <f>CALIBRAZIONETOSCANA!R16</f>
        <v>1.1734475629981653</v>
      </c>
      <c r="S16" s="4">
        <f>CALIBRAZIONETOSCANA!S16</f>
        <v>1.1728538854202999</v>
      </c>
      <c r="T16" s="4">
        <f>CALIBRAZIONETOSCANA!T16</f>
        <v>1.1715974994093701</v>
      </c>
      <c r="U16" s="4">
        <f>CALIBRAZIONETOSCANA!U16</f>
        <v>1.1695778114889166</v>
      </c>
      <c r="V16" s="4">
        <f>CALIBRAZIONETOSCANA!V16</f>
        <v>1.1666827817696217</v>
      </c>
      <c r="W16" s="4">
        <f>CALIBRAZIONETOSCANA!W16</f>
        <v>1.1666827817696217</v>
      </c>
      <c r="X16" s="4">
        <f>CALIBRAZIONETOSCANA!X16</f>
        <v>1.1666827817696217</v>
      </c>
      <c r="Y16" s="4">
        <f>CALIBRAZIONETOSCANA!Y16</f>
        <v>1.1666827817696217</v>
      </c>
      <c r="AA16" s="7" t="str">
        <f>CALIBRAZIONETOSCANA!AA16</f>
        <v>Campania</v>
      </c>
      <c r="AB16" s="8">
        <v>3857.9330361984639</v>
      </c>
      <c r="AC16" s="8">
        <v>4428.617909692347</v>
      </c>
      <c r="AD16" s="8">
        <v>4546.8865395838393</v>
      </c>
      <c r="AE16" s="8">
        <v>4531.3928326111545</v>
      </c>
      <c r="AF16" s="8">
        <v>4507.6358152530383</v>
      </c>
      <c r="AG16" s="8">
        <v>3871.1654739999999</v>
      </c>
      <c r="AH16" s="8">
        <v>4135.1140169999999</v>
      </c>
      <c r="AI16" s="8">
        <v>4787.5516589999997</v>
      </c>
      <c r="AJ16" s="8">
        <v>5496.0542880000003</v>
      </c>
      <c r="AK16" s="8">
        <v>5727.0198309999996</v>
      </c>
      <c r="AL16" s="8">
        <v>6772.2958159999998</v>
      </c>
      <c r="AM16" s="8">
        <v>7681.7544529999996</v>
      </c>
      <c r="AN16" s="8">
        <v>7862.0990659999998</v>
      </c>
      <c r="AO16" s="8">
        <v>8190.3102099999996</v>
      </c>
      <c r="AP16" s="8">
        <v>9232.0956910000004</v>
      </c>
      <c r="AQ16" s="8">
        <v>9869.6649030000008</v>
      </c>
      <c r="AR16" s="8">
        <v>9828.1804740000007</v>
      </c>
      <c r="AS16" s="8">
        <v>9894</v>
      </c>
      <c r="AT16" s="8">
        <v>10695</v>
      </c>
      <c r="AU16" s="8">
        <v>10603</v>
      </c>
      <c r="AV16" s="8">
        <v>10570</v>
      </c>
      <c r="AW16" s="8">
        <v>10384</v>
      </c>
      <c r="AX16" s="8">
        <v>10164</v>
      </c>
      <c r="AY16" s="8">
        <v>10100.39815547491</v>
      </c>
      <c r="AZ16" s="22"/>
      <c r="BA16" s="22"/>
    </row>
    <row r="17" spans="1:53" ht="20" customHeight="1" thickTop="1" thickBot="1">
      <c r="A17" s="1" t="str">
        <f>CALIBRAZIONETOSCANA!A17</f>
        <v>75 - 79</v>
      </c>
      <c r="B17" s="4">
        <f>CALIBRAZIONETOSCANA!B17</f>
        <v>1.2869896839695545</v>
      </c>
      <c r="C17" s="4">
        <f>CALIBRAZIONETOSCANA!C17</f>
        <v>1.2938618558327861</v>
      </c>
      <c r="D17" s="4">
        <f>CALIBRAZIONETOSCANA!D17</f>
        <v>1.3008998307182513</v>
      </c>
      <c r="E17" s="4">
        <f>CALIBRAZIONETOSCANA!E17</f>
        <v>1.3081042747221148</v>
      </c>
      <c r="F17" s="4">
        <f>CALIBRAZIONETOSCANA!F17</f>
        <v>1.315474908765909</v>
      </c>
      <c r="G17" s="4">
        <f>CALIBRAZIONETOSCANA!G17</f>
        <v>1.3230103026055096</v>
      </c>
      <c r="H17" s="4">
        <f>CALIBRAZIONETOSCANA!H17</f>
        <v>1.3307076345534115</v>
      </c>
      <c r="I17" s="4">
        <f>CALIBRAZIONETOSCANA!I17</f>
        <v>1.3385624120578401</v>
      </c>
      <c r="J17" s="4">
        <f>CALIBRAZIONETOSCANA!J17</f>
        <v>1.3465681477820262</v>
      </c>
      <c r="K17" s="4">
        <f>CALIBRAZIONETOSCANA!K17</f>
        <v>1.3547159853416388</v>
      </c>
      <c r="L17" s="4">
        <f>CALIBRAZIONETOSCANA!L17</f>
        <v>1.3629942684201199</v>
      </c>
      <c r="M17" s="4">
        <f>CALIBRAZIONETOSCANA!M17</f>
        <v>1.3713880466363104</v>
      </c>
      <c r="N17" s="4">
        <f>CALIBRAZIONETOSCANA!N17</f>
        <v>1.3798785113497856</v>
      </c>
      <c r="O17" s="4">
        <f>CALIBRAZIONETOSCANA!O17</f>
        <v>1.3884423546428046</v>
      </c>
      <c r="P17" s="4">
        <f>CALIBRAZIONETOSCANA!P17</f>
        <v>1.3970510451281908</v>
      </c>
      <c r="Q17" s="4">
        <f>CALIBRAZIONETOSCANA!Q17</f>
        <v>1.4056700151490049</v>
      </c>
      <c r="R17" s="4">
        <f>CALIBRAZIONETOSCANA!R17</f>
        <v>1.414257755549329</v>
      </c>
      <c r="S17" s="4">
        <f>CALIBRAZIONETOSCANA!S17</f>
        <v>1.4227648167443097</v>
      </c>
      <c r="T17" s="4">
        <f>CALIBRAZIONETOSCANA!T17</f>
        <v>1.4311327185927996</v>
      </c>
      <c r="U17" s="4">
        <f>CALIBRAZIONETOSCANA!U17</f>
        <v>1.4392927769215413</v>
      </c>
      <c r="V17" s="4">
        <f>CALIBRAZIONETOSCANA!V17</f>
        <v>1.4471648618574087</v>
      </c>
      <c r="W17" s="4">
        <f>CALIBRAZIONETOSCANA!W17</f>
        <v>1.4471648618574087</v>
      </c>
      <c r="X17" s="4">
        <f>CALIBRAZIONETOSCANA!X17</f>
        <v>1.4471648618574087</v>
      </c>
      <c r="Y17" s="4">
        <f>CALIBRAZIONETOSCANA!Y17</f>
        <v>1.4471648618574087</v>
      </c>
      <c r="AA17" s="7" t="str">
        <f>CALIBRAZIONETOSCANA!AA17</f>
        <v>Puglia</v>
      </c>
      <c r="AB17" s="8">
        <v>2694.3556425498509</v>
      </c>
      <c r="AC17" s="8">
        <v>3072.9185495824445</v>
      </c>
      <c r="AD17" s="8">
        <v>3225.7897917129326</v>
      </c>
      <c r="AE17" s="8">
        <v>3200.4834036575476</v>
      </c>
      <c r="AF17" s="8">
        <v>3233.0201883001855</v>
      </c>
      <c r="AG17" s="8">
        <v>2852.5031349999999</v>
      </c>
      <c r="AH17" s="8">
        <v>3138.7514919999999</v>
      </c>
      <c r="AI17" s="8">
        <v>3423.3319139999999</v>
      </c>
      <c r="AJ17" s="8">
        <v>3597.400157</v>
      </c>
      <c r="AK17" s="8">
        <v>4289.6978140000001</v>
      </c>
      <c r="AL17" s="8">
        <v>4757.9082529999996</v>
      </c>
      <c r="AM17" s="8">
        <v>5090.1747880000003</v>
      </c>
      <c r="AN17" s="8">
        <v>5229.519053</v>
      </c>
      <c r="AO17" s="8">
        <v>5291.2867480000004</v>
      </c>
      <c r="AP17" s="8">
        <v>5751.7927970000001</v>
      </c>
      <c r="AQ17" s="8">
        <v>6318.3713879999996</v>
      </c>
      <c r="AR17" s="8">
        <v>6736.0953929999996</v>
      </c>
      <c r="AS17" s="8">
        <v>6909</v>
      </c>
      <c r="AT17" s="8">
        <v>7311</v>
      </c>
      <c r="AU17" s="8">
        <v>7481</v>
      </c>
      <c r="AV17" s="8">
        <v>7657</v>
      </c>
      <c r="AW17" s="8">
        <v>7578</v>
      </c>
      <c r="AX17" s="8">
        <v>7420</v>
      </c>
      <c r="AY17" s="8">
        <v>7373.5689013797555</v>
      </c>
      <c r="AZ17" s="22"/>
      <c r="BA17" s="22"/>
    </row>
    <row r="18" spans="1:53" ht="20" customHeight="1" thickTop="1" thickBot="1">
      <c r="A18" s="1" t="str">
        <f>CALIBRAZIONETOSCANA!A18</f>
        <v>80 - 84</v>
      </c>
      <c r="B18" s="4">
        <f>CALIBRAZIONETOSCANA!B18</f>
        <v>1.4230208807828668</v>
      </c>
      <c r="C18" s="4">
        <f>CALIBRAZIONETOSCANA!C18</f>
        <v>1.4332276002044921</v>
      </c>
      <c r="D18" s="4">
        <f>CALIBRAZIONETOSCANA!D18</f>
        <v>1.4436446754780214</v>
      </c>
      <c r="E18" s="4">
        <f>CALIBRAZIONETOSCANA!E18</f>
        <v>1.4542688902097265</v>
      </c>
      <c r="F18" s="4">
        <f>CALIBRAZIONETOSCANA!F18</f>
        <v>1.4650953870687931</v>
      </c>
      <c r="G18" s="4">
        <f>CALIBRAZIONETOSCANA!G18</f>
        <v>1.476117370716391</v>
      </c>
      <c r="H18" s="4">
        <f>CALIBRAZIONETOSCANA!H18</f>
        <v>1.4873257653616949</v>
      </c>
      <c r="I18" s="4">
        <f>CALIBRAZIONETOSCANA!I18</f>
        <v>1.4987088209827313</v>
      </c>
      <c r="J18" s="4">
        <f>CALIBRAZIONETOSCANA!J18</f>
        <v>1.5102516617326365</v>
      </c>
      <c r="K18" s="4">
        <f>CALIBRAZIONETOSCANA!K18</f>
        <v>1.521935769588338</v>
      </c>
      <c r="L18" s="4">
        <f>CALIBRAZIONETOSCANA!L18</f>
        <v>1.5337383959377886</v>
      </c>
      <c r="M18" s="4">
        <f>CALIBRAZIONETOSCANA!M18</f>
        <v>1.5456318936112385</v>
      </c>
      <c r="N18" s="4">
        <f>CALIBRAZIONETOSCANA!N18</f>
        <v>1.5575829619328303</v>
      </c>
      <c r="O18" s="4">
        <f>CALIBRAZIONETOSCANA!O18</f>
        <v>1.569551797822238</v>
      </c>
      <c r="P18" s="4">
        <f>CALIBRAZIONETOSCANA!P18</f>
        <v>1.5814911469699213</v>
      </c>
      <c r="Q18" s="4">
        <f>CALIBRAZIONETOSCANA!Q18</f>
        <v>1.5933452508459025</v>
      </c>
      <c r="R18" s="4">
        <f>CALIBRAZIONETOSCANA!R18</f>
        <v>1.6050486880342376</v>
      </c>
      <c r="S18" s="4">
        <f>CALIBRAZIONETOSCANA!S18</f>
        <v>1.6165251124245816</v>
      </c>
      <c r="T18" s="4">
        <f>CALIBRAZIONETOSCANA!T18</f>
        <v>1.6276858965098058</v>
      </c>
      <c r="U18" s="4">
        <f>CALIBRAZIONETOSCANA!U18</f>
        <v>1.6384286958634162</v>
      </c>
      <c r="V18" s="4">
        <f>CALIBRAZIONETOSCANA!V18</f>
        <v>1.6486359612756354</v>
      </c>
      <c r="W18" s="4">
        <f>CALIBRAZIONETOSCANA!W18</f>
        <v>1.6486359612756354</v>
      </c>
      <c r="X18" s="4">
        <f>CALIBRAZIONETOSCANA!X18</f>
        <v>1.6486359612756354</v>
      </c>
      <c r="Y18" s="4">
        <f>CALIBRAZIONETOSCANA!Y18</f>
        <v>1.6486359612756354</v>
      </c>
      <c r="AA18" s="7" t="str">
        <f>CALIBRAZIONETOSCANA!AA18</f>
        <v>Basilicata</v>
      </c>
      <c r="AB18" s="8">
        <v>356.87171727083518</v>
      </c>
      <c r="AC18" s="8">
        <v>430.72505384063174</v>
      </c>
      <c r="AD18" s="8">
        <v>444.15293321695839</v>
      </c>
      <c r="AE18" s="8">
        <v>443.63647631786887</v>
      </c>
      <c r="AF18" s="8">
        <v>424.01111415246839</v>
      </c>
      <c r="AG18" s="8">
        <v>522.40830730000005</v>
      </c>
      <c r="AH18" s="8">
        <v>566.38292569999999</v>
      </c>
      <c r="AI18" s="8">
        <v>590.27653299999997</v>
      </c>
      <c r="AJ18" s="8">
        <v>603.87668120000001</v>
      </c>
      <c r="AK18" s="8">
        <v>590.30534899999998</v>
      </c>
      <c r="AL18" s="8">
        <v>673.44834719999994</v>
      </c>
      <c r="AM18" s="8">
        <v>732.02818539999998</v>
      </c>
      <c r="AN18" s="8">
        <v>763.39850679999995</v>
      </c>
      <c r="AO18" s="8">
        <v>803.06595709999999</v>
      </c>
      <c r="AP18" s="8">
        <v>866.44775509999999</v>
      </c>
      <c r="AQ18" s="8">
        <v>935.83294139999998</v>
      </c>
      <c r="AR18" s="8">
        <v>1000.931793</v>
      </c>
      <c r="AS18" s="8">
        <v>1041</v>
      </c>
      <c r="AT18" s="8">
        <v>1122</v>
      </c>
      <c r="AU18" s="8">
        <v>1142</v>
      </c>
      <c r="AV18" s="8">
        <v>1133</v>
      </c>
      <c r="AW18" s="8">
        <v>1134</v>
      </c>
      <c r="AX18" s="8">
        <v>1081</v>
      </c>
      <c r="AY18" s="8">
        <v>1074.2355771417137</v>
      </c>
      <c r="AZ18" s="22"/>
      <c r="BA18" s="22"/>
    </row>
    <row r="19" spans="1:53" ht="20" customHeight="1" thickTop="1" thickBot="1">
      <c r="A19" s="1" t="str">
        <f>CALIBRAZIONETOSCANA!A19</f>
        <v>85+</v>
      </c>
      <c r="B19" s="4">
        <f>CALIBRAZIONETOSCANA!B19</f>
        <v>1.5510825548363882</v>
      </c>
      <c r="C19" s="4">
        <f>CALIBRAZIONETOSCANA!C19</f>
        <v>1.5664342806548863</v>
      </c>
      <c r="D19" s="4">
        <f>CALIBRAZIONETOSCANA!D19</f>
        <v>1.582228518446201</v>
      </c>
      <c r="E19" s="4">
        <f>CALIBRAZIONETOSCANA!E19</f>
        <v>1.5984732279861296</v>
      </c>
      <c r="F19" s="4">
        <f>CALIBRAZIONETOSCANA!F19</f>
        <v>1.6151751546488444</v>
      </c>
      <c r="G19" s="4">
        <f>CALIBRAZIONETOSCANA!G19</f>
        <v>1.6323395101427907</v>
      </c>
      <c r="H19" s="4">
        <f>CALIBRAZIONETOSCANA!H19</f>
        <v>1.6499695963905705</v>
      </c>
      <c r="I19" s="4">
        <f>CALIBRAZIONETOSCANA!I19</f>
        <v>1.6680663639024036</v>
      </c>
      <c r="J19" s="4">
        <f>CALIBRAZIONETOSCANA!J19</f>
        <v>1.686627894965947</v>
      </c>
      <c r="K19" s="4">
        <f>CALIBRAZIONETOSCANA!K19</f>
        <v>1.7056488009263253</v>
      </c>
      <c r="L19" s="4">
        <f>CALIBRAZIONETOSCANA!L19</f>
        <v>1.7251195218040762</v>
      </c>
      <c r="M19" s="4">
        <f>CALIBRAZIONETOSCANA!M19</f>
        <v>1.7450255155620624</v>
      </c>
      <c r="N19" s="4">
        <f>CALIBRAZIONETOSCANA!N19</f>
        <v>1.7653463235807971</v>
      </c>
      <c r="O19" s="4">
        <f>CALIBRAZIONETOSCANA!O19</f>
        <v>1.7860544984684621</v>
      </c>
      <c r="P19" s="4">
        <f>CALIBRAZIONETOSCANA!P19</f>
        <v>1.8071143803986571</v>
      </c>
      <c r="Q19" s="4">
        <f>CALIBRAZIONETOSCANA!Q19</f>
        <v>1.828480708977573</v>
      </c>
      <c r="R19" s="4">
        <f>CALIBRAZIONETOSCANA!R19</f>
        <v>1.8500970595085044</v>
      </c>
      <c r="S19" s="4">
        <f>CALIBRAZIONETOSCANA!S19</f>
        <v>1.8718940958484367</v>
      </c>
      <c r="T19" s="4">
        <f>CALIBRAZIONETOSCANA!T19</f>
        <v>1.8937876373410334</v>
      </c>
      <c r="U19" s="4">
        <f>CALIBRAZIONETOSCANA!U19</f>
        <v>1.9156765451713114</v>
      </c>
      <c r="V19" s="4">
        <f>CALIBRAZIONETOSCANA!V19</f>
        <v>1.937440444631866</v>
      </c>
      <c r="W19" s="4">
        <f>CALIBRAZIONETOSCANA!W19</f>
        <v>1.937440444631866</v>
      </c>
      <c r="X19" s="4">
        <f>CALIBRAZIONETOSCANA!X19</f>
        <v>1.937440444631866</v>
      </c>
      <c r="Y19" s="4">
        <f>CALIBRAZIONETOSCANA!Y19</f>
        <v>1.937440444631866</v>
      </c>
      <c r="AA19" s="7" t="str">
        <f>CALIBRAZIONETOSCANA!AA19</f>
        <v>Calabria</v>
      </c>
      <c r="AB19" s="8">
        <v>1261.1877475765259</v>
      </c>
      <c r="AC19" s="8">
        <v>1468.28696411141</v>
      </c>
      <c r="AD19" s="8">
        <v>1551.952981763907</v>
      </c>
      <c r="AE19" s="8">
        <v>1571.5783439293075</v>
      </c>
      <c r="AF19" s="8">
        <v>1549.8871541675489</v>
      </c>
      <c r="AG19" s="8">
        <v>1509.866391</v>
      </c>
      <c r="AH19" s="8">
        <v>1664.17705</v>
      </c>
      <c r="AI19" s="8">
        <v>1797.2671049999999</v>
      </c>
      <c r="AJ19" s="8">
        <v>1992.643356</v>
      </c>
      <c r="AK19" s="8">
        <v>2106.4016809999998</v>
      </c>
      <c r="AL19" s="8">
        <v>2384.2062900000001</v>
      </c>
      <c r="AM19" s="8">
        <v>2567.9751000000001</v>
      </c>
      <c r="AN19" s="8">
        <v>2622.3795650000002</v>
      </c>
      <c r="AO19" s="8">
        <v>2606.610936</v>
      </c>
      <c r="AP19" s="8">
        <v>2733.5820920000001</v>
      </c>
      <c r="AQ19" s="8">
        <v>3015.227034</v>
      </c>
      <c r="AR19" s="8">
        <v>3096.3815500000001</v>
      </c>
      <c r="AS19" s="8">
        <v>3592</v>
      </c>
      <c r="AT19" s="8">
        <v>3691</v>
      </c>
      <c r="AU19" s="8">
        <v>3740</v>
      </c>
      <c r="AV19" s="8">
        <v>3748</v>
      </c>
      <c r="AW19" s="8">
        <v>3687</v>
      </c>
      <c r="AX19" s="8">
        <v>3618</v>
      </c>
      <c r="AY19" s="8">
        <v>3595.3601462522852</v>
      </c>
      <c r="AZ19" s="22"/>
      <c r="BA19" s="22"/>
    </row>
    <row r="20" spans="1:53" ht="20" customHeight="1" thickTop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AA20" s="7" t="str">
        <f>CALIBRAZIONETOSCANA!AA20</f>
        <v>Sicilia</v>
      </c>
      <c r="AB20" s="8">
        <v>3439.0864910368905</v>
      </c>
      <c r="AC20" s="8">
        <v>4011.8371921271309</v>
      </c>
      <c r="AD20" s="8">
        <v>3992.7282868608199</v>
      </c>
      <c r="AE20" s="8">
        <v>3905.9635278137862</v>
      </c>
      <c r="AF20" s="8">
        <v>3957.0927608236457</v>
      </c>
      <c r="AG20" s="8">
        <v>3706.2157510000002</v>
      </c>
      <c r="AH20" s="8">
        <v>4005.6739280000002</v>
      </c>
      <c r="AI20" s="8">
        <v>3982.7263130000001</v>
      </c>
      <c r="AJ20" s="8">
        <v>4718.3618669999996</v>
      </c>
      <c r="AK20" s="8">
        <v>4815.040019</v>
      </c>
      <c r="AL20" s="8">
        <v>5255.1640779999998</v>
      </c>
      <c r="AM20" s="8">
        <v>6027.0945220000003</v>
      </c>
      <c r="AN20" s="8">
        <v>6623.4924920000003</v>
      </c>
      <c r="AO20" s="8">
        <v>6807.0813580000004</v>
      </c>
      <c r="AP20" s="8">
        <v>7643.6792809999997</v>
      </c>
      <c r="AQ20" s="8">
        <v>8219.8785719999996</v>
      </c>
      <c r="AR20" s="8">
        <v>9174.5547920000008</v>
      </c>
      <c r="AS20" s="8">
        <v>8557</v>
      </c>
      <c r="AT20" s="8">
        <v>8863</v>
      </c>
      <c r="AU20" s="8">
        <v>8861</v>
      </c>
      <c r="AV20" s="8">
        <v>9163</v>
      </c>
      <c r="AW20" s="8">
        <v>9139</v>
      </c>
      <c r="AX20" s="8">
        <v>8982</v>
      </c>
      <c r="AY20" s="8">
        <v>8925.7945919397534</v>
      </c>
      <c r="AZ20" s="22"/>
      <c r="BA20" s="22"/>
    </row>
    <row r="21" spans="1:53" ht="20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AA21" s="7" t="str">
        <f>CALIBRAZIONETOSCANA!AA21</f>
        <v>Sardegna</v>
      </c>
      <c r="AB21" s="8">
        <v>1125.359583115991</v>
      </c>
      <c r="AC21" s="8">
        <v>1243.6282130074835</v>
      </c>
      <c r="AD21" s="8">
        <v>1429.0362397806091</v>
      </c>
      <c r="AE21" s="8">
        <v>1377.9070067707501</v>
      </c>
      <c r="AF21" s="8">
        <v>1430.5856104778775</v>
      </c>
      <c r="AG21" s="8">
        <v>1663.7578100000001</v>
      </c>
      <c r="AH21" s="8">
        <v>1763.3705130000001</v>
      </c>
      <c r="AI21" s="8">
        <v>1858.581702</v>
      </c>
      <c r="AJ21" s="8">
        <v>1671.345877</v>
      </c>
      <c r="AK21" s="8">
        <v>1738.1090160000001</v>
      </c>
      <c r="AL21" s="8">
        <v>1981.3272440000001</v>
      </c>
      <c r="AM21" s="8">
        <v>2181.3247030000002</v>
      </c>
      <c r="AN21" s="8">
        <v>2313.5509959999999</v>
      </c>
      <c r="AO21" s="8">
        <v>2404.7990679999998</v>
      </c>
      <c r="AP21" s="8">
        <v>2586.1004440000002</v>
      </c>
      <c r="AQ21" s="8">
        <v>2750.7457460000001</v>
      </c>
      <c r="AR21" s="8">
        <v>2859.872046</v>
      </c>
      <c r="AS21" s="8">
        <v>2803</v>
      </c>
      <c r="AT21" s="8">
        <v>3108</v>
      </c>
      <c r="AU21" s="8">
        <v>3228</v>
      </c>
      <c r="AV21" s="8">
        <v>3361</v>
      </c>
      <c r="AW21" s="8">
        <v>3359</v>
      </c>
      <c r="AX21" s="8">
        <v>3432</v>
      </c>
      <c r="AY21" s="8">
        <v>3410.5240524980218</v>
      </c>
      <c r="AZ21" s="22"/>
      <c r="BA21" s="22"/>
    </row>
    <row r="22" spans="1:53" ht="20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AA22" s="7" t="str">
        <f>CALIBRAZIONETOSCANA!AA22</f>
        <v>Italia</v>
      </c>
      <c r="AB22" s="8">
        <v>41607.317161346298</v>
      </c>
      <c r="AC22" s="8">
        <v>47309.001327294231</v>
      </c>
      <c r="AD22" s="8">
        <v>49193.552552071764</v>
      </c>
      <c r="AE22" s="8">
        <v>49018.990120179522</v>
      </c>
      <c r="AF22" s="8">
        <v>49041.197766840371</v>
      </c>
      <c r="AG22" s="8">
        <v>48150</v>
      </c>
      <c r="AH22" s="8">
        <v>51719</v>
      </c>
      <c r="AI22" s="8">
        <v>56042</v>
      </c>
      <c r="AJ22" s="8">
        <v>58084</v>
      </c>
      <c r="AK22" s="8">
        <v>60864</v>
      </c>
      <c r="AL22" s="8">
        <v>68124</v>
      </c>
      <c r="AM22" s="8">
        <v>75071</v>
      </c>
      <c r="AN22" s="8">
        <v>79361</v>
      </c>
      <c r="AO22" s="8">
        <v>82003</v>
      </c>
      <c r="AP22" s="8">
        <v>90163</v>
      </c>
      <c r="AQ22" s="8">
        <v>96077</v>
      </c>
      <c r="AR22" s="8">
        <v>101344</v>
      </c>
      <c r="AS22" s="8">
        <v>101587</v>
      </c>
      <c r="AT22" s="8">
        <v>108363</v>
      </c>
      <c r="AU22" s="8">
        <v>110058</v>
      </c>
      <c r="AV22" s="8">
        <v>112251</v>
      </c>
      <c r="AW22" s="8">
        <v>111517</v>
      </c>
      <c r="AX22" s="8">
        <v>109947</v>
      </c>
      <c r="AY22" s="8">
        <v>109259</v>
      </c>
      <c r="AZ22" s="22"/>
      <c r="BA22" s="22"/>
    </row>
    <row r="23" spans="1:53" ht="2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</row>
    <row r="24" spans="1:5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</row>
    <row r="25" spans="1:5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</row>
    <row r="26" spans="1:53" ht="15" thickBo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</row>
    <row r="27" spans="1:53" ht="22" thickTop="1" thickBot="1">
      <c r="A27" s="23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Y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si="1"/>
        <v>2005</v>
      </c>
      <c r="R27" s="1">
        <f t="shared" si="1"/>
        <v>2006</v>
      </c>
      <c r="S27" s="1">
        <f t="shared" si="1"/>
        <v>2007</v>
      </c>
      <c r="T27" s="1">
        <f t="shared" si="1"/>
        <v>2008</v>
      </c>
      <c r="U27" s="1">
        <f t="shared" si="1"/>
        <v>2009</v>
      </c>
      <c r="V27" s="1">
        <f t="shared" si="1"/>
        <v>2010</v>
      </c>
      <c r="W27" s="1">
        <f t="shared" si="1"/>
        <v>2011</v>
      </c>
      <c r="X27" s="1">
        <f t="shared" si="1"/>
        <v>2012</v>
      </c>
      <c r="Y27" s="1">
        <f t="shared" si="1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</row>
    <row r="28" spans="1:53" ht="22" thickTop="1" thickBot="1">
      <c r="A28" s="1" t="s">
        <v>17</v>
      </c>
      <c r="B28" s="2">
        <f>'[3]VENETO (2)'!J94</f>
        <v>188123</v>
      </c>
      <c r="C28" s="2">
        <f>'[3]VENETO (2)'!K94</f>
        <v>187860</v>
      </c>
      <c r="D28" s="2">
        <f>'[3]VENETO (2)'!L94</f>
        <v>181723</v>
      </c>
      <c r="E28" s="2">
        <f>'[3]VENETO (2)'!M94</f>
        <v>187468</v>
      </c>
      <c r="F28" s="2">
        <f>'[3]VENETO (2)'!N94</f>
        <v>189116</v>
      </c>
      <c r="G28" s="2">
        <f>'[3]VENETO (2)'!O94</f>
        <v>190452</v>
      </c>
      <c r="H28" s="2">
        <f>'[3]VENETO (2)'!P94</f>
        <v>191422</v>
      </c>
      <c r="I28" s="2">
        <f>'[3]VENETO (2)'!Q94</f>
        <v>194553</v>
      </c>
      <c r="J28" s="2">
        <f>'[3]VENETO (2)'!R94</f>
        <v>196463</v>
      </c>
      <c r="K28" s="2">
        <f>'[3]VENETO (2)'!S94</f>
        <v>199906</v>
      </c>
      <c r="L28" s="2">
        <f>'[3]VENETO (2)'!T94</f>
        <v>203881</v>
      </c>
      <c r="M28" s="2">
        <f>'[3]VENETO (2)'!U94</f>
        <v>208441</v>
      </c>
      <c r="N28" s="2">
        <f>'[3]VENETO (2)'!V94</f>
        <v>210267</v>
      </c>
      <c r="O28" s="2">
        <f>'[3]VENETO (2)'!W94</f>
        <v>214407</v>
      </c>
      <c r="P28" s="2">
        <f>'[3]VENETO (2)'!X94</f>
        <v>217768</v>
      </c>
      <c r="Q28" s="2">
        <f>'[3]VENETO (2)'!Y94</f>
        <v>223115</v>
      </c>
      <c r="R28" s="2">
        <f>'[3]VENETO (2)'!Z94</f>
        <v>225952</v>
      </c>
      <c r="S28" s="2">
        <f>'[3]VENETO (2)'!AA94</f>
        <v>229798</v>
      </c>
      <c r="T28" s="2">
        <f>'[3]VENETO (2)'!AB94</f>
        <v>233787</v>
      </c>
      <c r="U28" s="2">
        <f>'[3]VENETO (2)'!AC94</f>
        <v>237490</v>
      </c>
      <c r="V28" s="2">
        <f>'[3]VENETO (2)'!AD94</f>
        <v>236595</v>
      </c>
      <c r="W28" s="2">
        <f>'[3]VENETO (2)'!AE94</f>
        <v>234893</v>
      </c>
      <c r="X28" s="2">
        <f>'[3]VENETO (2)'!AF94</f>
        <v>231938</v>
      </c>
      <c r="Y28" s="2">
        <f>'[3]VENETO (2)'!AG94</f>
        <v>229747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</row>
    <row r="29" spans="1:53" ht="22" thickTop="1" thickBot="1">
      <c r="A29" s="1" t="s">
        <v>0</v>
      </c>
      <c r="B29" s="2">
        <f>'[3]VENETO (2)'!J95</f>
        <v>207263</v>
      </c>
      <c r="C29" s="2">
        <f>'[3]VENETO (2)'!K95</f>
        <v>203311</v>
      </c>
      <c r="D29" s="2">
        <f>'[3]VENETO (2)'!L95</f>
        <v>192716</v>
      </c>
      <c r="E29" s="2">
        <f>'[3]VENETO (2)'!M95</f>
        <v>187769</v>
      </c>
      <c r="F29" s="2">
        <f>'[3]VENETO (2)'!N95</f>
        <v>186371</v>
      </c>
      <c r="G29" s="2">
        <f>'[3]VENETO (2)'!O95</f>
        <v>185653</v>
      </c>
      <c r="H29" s="2">
        <f>'[3]VENETO (2)'!P95</f>
        <v>185898</v>
      </c>
      <c r="I29" s="2">
        <f>'[3]VENETO (2)'!Q95</f>
        <v>188661</v>
      </c>
      <c r="J29" s="2">
        <f>'[3]VENETO (2)'!R95</f>
        <v>194452</v>
      </c>
      <c r="K29" s="2">
        <f>'[3]VENETO (2)'!S95</f>
        <v>196902</v>
      </c>
      <c r="L29" s="2">
        <f>'[3]VENETO (2)'!T95</f>
        <v>198751</v>
      </c>
      <c r="M29" s="2">
        <f>'[3]VENETO (2)'!U95</f>
        <v>199429</v>
      </c>
      <c r="N29" s="2">
        <f>'[3]VENETO (2)'!V95</f>
        <v>200833</v>
      </c>
      <c r="O29" s="2">
        <f>'[3]VENETO (2)'!W95</f>
        <v>203113</v>
      </c>
      <c r="P29" s="2">
        <f>'[3]VENETO (2)'!X95</f>
        <v>207361</v>
      </c>
      <c r="Q29" s="2">
        <f>'[3]VENETO (2)'!Y95</f>
        <v>212795</v>
      </c>
      <c r="R29" s="2">
        <f>'[3]VENETO (2)'!Z95</f>
        <v>218939</v>
      </c>
      <c r="S29" s="2">
        <f>'[3]VENETO (2)'!AA95</f>
        <v>221622</v>
      </c>
      <c r="T29" s="2">
        <f>'[3]VENETO (2)'!AB95</f>
        <v>225248</v>
      </c>
      <c r="U29" s="2">
        <f>'[3]VENETO (2)'!AC95</f>
        <v>228279</v>
      </c>
      <c r="V29" s="2">
        <f>'[3]VENETO (2)'!AD95</f>
        <v>230746</v>
      </c>
      <c r="W29" s="2">
        <f>'[3]VENETO (2)'!AE95</f>
        <v>230517</v>
      </c>
      <c r="X29" s="2">
        <f>'[3]VENETO (2)'!AF95</f>
        <v>232361</v>
      </c>
      <c r="Y29" s="2">
        <f>'[3]VENETO (2)'!AG95</f>
        <v>235307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</row>
    <row r="30" spans="1:53" ht="22" thickTop="1" thickBot="1">
      <c r="A30" s="1" t="s">
        <v>1</v>
      </c>
      <c r="B30" s="2">
        <f>'[3]VENETO (2)'!J96</f>
        <v>264837</v>
      </c>
      <c r="C30" s="2">
        <f>'[3]VENETO (2)'!K96</f>
        <v>248695</v>
      </c>
      <c r="D30" s="2">
        <f>'[3]VENETO (2)'!L96</f>
        <v>233329</v>
      </c>
      <c r="E30" s="2">
        <f>'[3]VENETO (2)'!M96</f>
        <v>222007</v>
      </c>
      <c r="F30" s="2">
        <f>'[3]VENETO (2)'!N96</f>
        <v>212530</v>
      </c>
      <c r="G30" s="2">
        <f>'[3]VENETO (2)'!O96</f>
        <v>206227</v>
      </c>
      <c r="H30" s="2">
        <f>'[3]VENETO (2)'!P96</f>
        <v>202634</v>
      </c>
      <c r="I30" s="2">
        <f>'[3]VENETO (2)'!Q96</f>
        <v>197816</v>
      </c>
      <c r="J30" s="2">
        <f>'[3]VENETO (2)'!R96</f>
        <v>193328</v>
      </c>
      <c r="K30" s="2">
        <f>'[3]VENETO (2)'!S96</f>
        <v>193254</v>
      </c>
      <c r="L30" s="2">
        <f>'[3]VENETO (2)'!T96</f>
        <v>193952</v>
      </c>
      <c r="M30" s="2">
        <f>'[3]VENETO (2)'!U96</f>
        <v>195912</v>
      </c>
      <c r="N30" s="2">
        <f>'[3]VENETO (2)'!V96</f>
        <v>199564</v>
      </c>
      <c r="O30" s="2">
        <f>'[3]VENETO (2)'!W96</f>
        <v>204739</v>
      </c>
      <c r="P30" s="2">
        <f>'[3]VENETO (2)'!X96</f>
        <v>206458</v>
      </c>
      <c r="Q30" s="2">
        <f>'[3]VENETO (2)'!Y96</f>
        <v>208497</v>
      </c>
      <c r="R30" s="2">
        <f>'[3]VENETO (2)'!Z96</f>
        <v>209669</v>
      </c>
      <c r="S30" s="2">
        <f>'[3]VENETO (2)'!AA96</f>
        <v>211737</v>
      </c>
      <c r="T30" s="2">
        <f>'[3]VENETO (2)'!AB96</f>
        <v>214864</v>
      </c>
      <c r="U30" s="2">
        <f>'[3]VENETO (2)'!AC96</f>
        <v>219574</v>
      </c>
      <c r="V30" s="2">
        <f>'[3]VENETO (2)'!AD96</f>
        <v>223300</v>
      </c>
      <c r="W30" s="2">
        <f>'[3]VENETO (2)'!AE96</f>
        <v>227412</v>
      </c>
      <c r="X30" s="2">
        <f>'[3]VENETO (2)'!AF96</f>
        <v>227900</v>
      </c>
      <c r="Y30" s="2">
        <f>'[3]VENETO (2)'!AG96</f>
        <v>229460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</row>
    <row r="31" spans="1:53" ht="22" thickTop="1" thickBot="1">
      <c r="A31" s="1" t="s">
        <v>2</v>
      </c>
      <c r="B31" s="2">
        <f>'[3]VENETO (2)'!J97</f>
        <v>337301</v>
      </c>
      <c r="C31" s="2">
        <f>'[3]VENETO (2)'!K97</f>
        <v>328253</v>
      </c>
      <c r="D31" s="2">
        <f>'[3]VENETO (2)'!L97</f>
        <v>316350</v>
      </c>
      <c r="E31" s="2">
        <f>'[3]VENETO (2)'!M97</f>
        <v>301552</v>
      </c>
      <c r="F31" s="2">
        <f>'[3]VENETO (2)'!N97</f>
        <v>285713</v>
      </c>
      <c r="G31" s="2">
        <f>'[3]VENETO (2)'!O97</f>
        <v>266287</v>
      </c>
      <c r="H31" s="2">
        <f>'[3]VENETO (2)'!P97</f>
        <v>250320</v>
      </c>
      <c r="I31" s="2">
        <f>'[3]VENETO (2)'!Q97</f>
        <v>238281</v>
      </c>
      <c r="J31" s="2">
        <f>'[3]VENETO (2)'!R97</f>
        <v>228083</v>
      </c>
      <c r="K31" s="2">
        <f>'[3]VENETO (2)'!S97</f>
        <v>219546</v>
      </c>
      <c r="L31" s="2">
        <f>'[3]VENETO (2)'!T97</f>
        <v>214142</v>
      </c>
      <c r="M31" s="2">
        <f>'[3]VENETO (2)'!U97</f>
        <v>211262</v>
      </c>
      <c r="N31" s="2">
        <f>'[3]VENETO (2)'!V97</f>
        <v>206868</v>
      </c>
      <c r="O31" s="2">
        <f>'[3]VENETO (2)'!W97</f>
        <v>201940</v>
      </c>
      <c r="P31" s="2">
        <f>'[3]VENETO (2)'!X97</f>
        <v>202108</v>
      </c>
      <c r="Q31" s="2">
        <f>'[3]VENETO (2)'!Y97</f>
        <v>203262</v>
      </c>
      <c r="R31" s="2">
        <f>'[3]VENETO (2)'!Z97</f>
        <v>205992</v>
      </c>
      <c r="S31" s="2">
        <f>'[3]VENETO (2)'!AA97</f>
        <v>210232</v>
      </c>
      <c r="T31" s="2">
        <f>'[3]VENETO (2)'!AB97</f>
        <v>216409</v>
      </c>
      <c r="U31" s="2">
        <f>'[3]VENETO (2)'!AC97</f>
        <v>219019</v>
      </c>
      <c r="V31" s="2">
        <f>'[3]VENETO (2)'!AD97</f>
        <v>220443</v>
      </c>
      <c r="W31" s="2">
        <f>'[3]VENETO (2)'!AE97</f>
        <v>220354</v>
      </c>
      <c r="X31" s="2">
        <f>'[3]VENETO (2)'!AF97</f>
        <v>220849</v>
      </c>
      <c r="Y31" s="2">
        <f>'[3]VENETO (2)'!AG97</f>
        <v>222170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</row>
    <row r="32" spans="1:53" ht="22" thickTop="1" thickBot="1">
      <c r="A32" s="1" t="s">
        <v>3</v>
      </c>
      <c r="B32" s="2">
        <f>'[3]VENETO (2)'!J98</f>
        <v>369982</v>
      </c>
      <c r="C32" s="2">
        <f>'[3]VENETO (2)'!K98</f>
        <v>364147</v>
      </c>
      <c r="D32" s="2">
        <f>'[3]VENETO (2)'!L98</f>
        <v>361556</v>
      </c>
      <c r="E32" s="2">
        <f>'[3]VENETO (2)'!M98</f>
        <v>356369</v>
      </c>
      <c r="F32" s="2">
        <f>'[3]VENETO (2)'!N98</f>
        <v>350681</v>
      </c>
      <c r="G32" s="2">
        <f>'[3]VENETO (2)'!O98</f>
        <v>344181</v>
      </c>
      <c r="H32" s="2">
        <f>'[3]VENETO (2)'!P98</f>
        <v>335106</v>
      </c>
      <c r="I32" s="2">
        <f>'[3]VENETO (2)'!Q98</f>
        <v>323405</v>
      </c>
      <c r="J32" s="2">
        <f>'[3]VENETO (2)'!R98</f>
        <v>310388</v>
      </c>
      <c r="K32" s="2">
        <f>'[3]VENETO (2)'!S98</f>
        <v>295919</v>
      </c>
      <c r="L32" s="2">
        <f>'[3]VENETO (2)'!T98</f>
        <v>278187</v>
      </c>
      <c r="M32" s="2">
        <f>'[3]VENETO (2)'!U98</f>
        <v>263502</v>
      </c>
      <c r="N32" s="2">
        <f>'[3]VENETO (2)'!V98</f>
        <v>251500</v>
      </c>
      <c r="O32" s="2">
        <f>'[3]VENETO (2)'!W98</f>
        <v>241575</v>
      </c>
      <c r="P32" s="2">
        <f>'[3]VENETO (2)'!X98</f>
        <v>236380</v>
      </c>
      <c r="Q32" s="2">
        <f>'[3]VENETO (2)'!Y98</f>
        <v>232007</v>
      </c>
      <c r="R32" s="2">
        <f>'[3]VENETO (2)'!Z98</f>
        <v>227276</v>
      </c>
      <c r="S32" s="2">
        <f>'[3]VENETO (2)'!AA98</f>
        <v>221887</v>
      </c>
      <c r="T32" s="2">
        <f>'[3]VENETO (2)'!AB98</f>
        <v>222522</v>
      </c>
      <c r="U32" s="2">
        <f>'[3]VENETO (2)'!AC98</f>
        <v>226260</v>
      </c>
      <c r="V32" s="2">
        <f>'[3]VENETO (2)'!AD98</f>
        <v>225956</v>
      </c>
      <c r="W32" s="2">
        <f>'[3]VENETO (2)'!AE98</f>
        <v>226835</v>
      </c>
      <c r="X32" s="2">
        <f>'[3]VENETO (2)'!AF98</f>
        <v>230454</v>
      </c>
      <c r="Y32" s="2">
        <f>'[3]VENETO (2)'!AG98</f>
        <v>233437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</row>
    <row r="33" spans="1:53" ht="22" thickTop="1" thickBot="1">
      <c r="A33" s="1" t="s">
        <v>4</v>
      </c>
      <c r="B33" s="2">
        <f>'[3]VENETO (2)'!J99</f>
        <v>362113</v>
      </c>
      <c r="C33" s="2">
        <f>'[3]VENETO (2)'!K99</f>
        <v>373878</v>
      </c>
      <c r="D33" s="2">
        <f>'[3]VENETO (2)'!L99</f>
        <v>384134</v>
      </c>
      <c r="E33" s="2">
        <f>'[3]VENETO (2)'!M99</f>
        <v>386681</v>
      </c>
      <c r="F33" s="2">
        <f>'[3]VENETO (2)'!N99</f>
        <v>385341</v>
      </c>
      <c r="G33" s="2">
        <f>'[3]VENETO (2)'!O99</f>
        <v>380159</v>
      </c>
      <c r="H33" s="2">
        <f>'[3]VENETO (2)'!P99</f>
        <v>374200</v>
      </c>
      <c r="I33" s="2">
        <f>'[3]VENETO (2)'!Q99</f>
        <v>370052</v>
      </c>
      <c r="J33" s="2">
        <f>'[3]VENETO (2)'!R99</f>
        <v>367365</v>
      </c>
      <c r="K33" s="2">
        <f>'[3]VENETO (2)'!S99</f>
        <v>364250</v>
      </c>
      <c r="L33" s="2">
        <f>'[3]VENETO (2)'!T99</f>
        <v>360039</v>
      </c>
      <c r="M33" s="2">
        <f>'[3]VENETO (2)'!U99</f>
        <v>352936</v>
      </c>
      <c r="N33" s="2">
        <f>'[3]VENETO (2)'!V99</f>
        <v>342413</v>
      </c>
      <c r="O33" s="2">
        <f>'[3]VENETO (2)'!W99</f>
        <v>331886</v>
      </c>
      <c r="P33" s="2">
        <f>'[3]VENETO (2)'!X99</f>
        <v>325995</v>
      </c>
      <c r="Q33" s="2">
        <f>'[3]VENETO (2)'!Y99</f>
        <v>313416</v>
      </c>
      <c r="R33" s="2">
        <f>'[3]VENETO (2)'!Z99</f>
        <v>298621</v>
      </c>
      <c r="S33" s="2">
        <f>'[3]VENETO (2)'!AA99</f>
        <v>284518</v>
      </c>
      <c r="T33" s="2">
        <f>'[3]VENETO (2)'!AB99</f>
        <v>278630</v>
      </c>
      <c r="U33" s="2">
        <f>'[3]VENETO (2)'!AC99</f>
        <v>271348</v>
      </c>
      <c r="V33" s="2">
        <f>'[3]VENETO (2)'!AD99</f>
        <v>262340</v>
      </c>
      <c r="W33" s="2">
        <f>'[3]VENETO (2)'!AE99</f>
        <v>256724</v>
      </c>
      <c r="X33" s="2">
        <f>'[3]VENETO (2)'!AF99</f>
        <v>254188</v>
      </c>
      <c r="Y33" s="2">
        <f>'[3]VENETO (2)'!AG99</f>
        <v>249432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</row>
    <row r="34" spans="1:53" ht="22" thickTop="1" thickBot="1">
      <c r="A34" s="1" t="s">
        <v>5</v>
      </c>
      <c r="B34" s="2">
        <f>'[3]VENETO (2)'!J100</f>
        <v>316341</v>
      </c>
      <c r="C34" s="2">
        <f>'[3]VENETO (2)'!K100</f>
        <v>323359</v>
      </c>
      <c r="D34" s="2">
        <f>'[3]VENETO (2)'!L100</f>
        <v>335180</v>
      </c>
      <c r="E34" s="2">
        <f>'[3]VENETO (2)'!M100</f>
        <v>344757</v>
      </c>
      <c r="F34" s="2">
        <f>'[3]VENETO (2)'!N100</f>
        <v>356476</v>
      </c>
      <c r="G34" s="2">
        <f>'[3]VENETO (2)'!O100</f>
        <v>368810</v>
      </c>
      <c r="H34" s="2">
        <f>'[3]VENETO (2)'!P100</f>
        <v>380446</v>
      </c>
      <c r="I34" s="2">
        <f>'[3]VENETO (2)'!Q100</f>
        <v>388353</v>
      </c>
      <c r="J34" s="2">
        <f>'[3]VENETO (2)'!R100</f>
        <v>392464</v>
      </c>
      <c r="K34" s="2">
        <f>'[3]VENETO (2)'!S100</f>
        <v>393713</v>
      </c>
      <c r="L34" s="2">
        <f>'[3]VENETO (2)'!T100</f>
        <v>391629</v>
      </c>
      <c r="M34" s="2">
        <f>'[3]VENETO (2)'!U100</f>
        <v>388267</v>
      </c>
      <c r="N34" s="2">
        <f>'[3]VENETO (2)'!V100</f>
        <v>384895</v>
      </c>
      <c r="O34" s="2">
        <f>'[3]VENETO (2)'!W100</f>
        <v>385479</v>
      </c>
      <c r="P34" s="2">
        <f>'[3]VENETO (2)'!X100</f>
        <v>389288</v>
      </c>
      <c r="Q34" s="2">
        <f>'[3]VENETO (2)'!Y100</f>
        <v>389547</v>
      </c>
      <c r="R34" s="2">
        <f>'[3]VENETO (2)'!Z100</f>
        <v>384866</v>
      </c>
      <c r="S34" s="2">
        <f>'[3]VENETO (2)'!AA100</f>
        <v>375290</v>
      </c>
      <c r="T34" s="2">
        <f>'[3]VENETO (2)'!AB100</f>
        <v>368031</v>
      </c>
      <c r="U34" s="2">
        <f>'[3]VENETO (2)'!AC100</f>
        <v>357879</v>
      </c>
      <c r="V34" s="2">
        <f>'[3]VENETO (2)'!AD100</f>
        <v>337914</v>
      </c>
      <c r="W34" s="2">
        <f>'[3]VENETO (2)'!AE100</f>
        <v>320178</v>
      </c>
      <c r="X34" s="2">
        <f>'[3]VENETO (2)'!AF100</f>
        <v>307295</v>
      </c>
      <c r="Y34" s="2">
        <f>'[3]VENETO (2)'!AG100</f>
        <v>296683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</row>
    <row r="35" spans="1:53" ht="22" thickTop="1" thickBot="1">
      <c r="A35" s="1" t="s">
        <v>6</v>
      </c>
      <c r="B35" s="2">
        <f>'[3]VENETO (2)'!J101</f>
        <v>298558</v>
      </c>
      <c r="C35" s="2">
        <f>'[3]VENETO (2)'!K101</f>
        <v>297806</v>
      </c>
      <c r="D35" s="2">
        <f>'[3]VENETO (2)'!L101</f>
        <v>303502</v>
      </c>
      <c r="E35" s="2">
        <f>'[3]VENETO (2)'!M101</f>
        <v>307733</v>
      </c>
      <c r="F35" s="2">
        <f>'[3]VENETO (2)'!N101</f>
        <v>312460</v>
      </c>
      <c r="G35" s="2">
        <f>'[3]VENETO (2)'!O101</f>
        <v>319855</v>
      </c>
      <c r="H35" s="2">
        <f>'[3]VENETO (2)'!P101</f>
        <v>326968</v>
      </c>
      <c r="I35" s="2">
        <f>'[3]VENETO (2)'!Q101</f>
        <v>336802</v>
      </c>
      <c r="J35" s="2">
        <f>'[3]VENETO (2)'!R101</f>
        <v>347626</v>
      </c>
      <c r="K35" s="2">
        <f>'[3]VENETO (2)'!S101</f>
        <v>360703</v>
      </c>
      <c r="L35" s="2">
        <f>'[3]VENETO (2)'!T101</f>
        <v>374401</v>
      </c>
      <c r="M35" s="2">
        <f>'[3]VENETO (2)'!U101</f>
        <v>387319</v>
      </c>
      <c r="N35" s="2">
        <f>'[3]VENETO (2)'!V101</f>
        <v>395762</v>
      </c>
      <c r="O35" s="2">
        <f>'[3]VENETO (2)'!W101</f>
        <v>402467</v>
      </c>
      <c r="P35" s="2">
        <f>'[3]VENETO (2)'!X101</f>
        <v>409092</v>
      </c>
      <c r="Q35" s="2">
        <f>'[3]VENETO (2)'!Y101</f>
        <v>410592</v>
      </c>
      <c r="R35" s="2">
        <f>'[3]VENETO (2)'!Z101</f>
        <v>408395</v>
      </c>
      <c r="S35" s="2">
        <f>'[3]VENETO (2)'!AA101</f>
        <v>405504</v>
      </c>
      <c r="T35" s="2">
        <f>'[3]VENETO (2)'!AB101</f>
        <v>406917</v>
      </c>
      <c r="U35" s="2">
        <f>'[3]VENETO (2)'!AC101</f>
        <v>405511</v>
      </c>
      <c r="V35" s="2">
        <f>'[3]VENETO (2)'!AD101</f>
        <v>401131</v>
      </c>
      <c r="W35" s="2">
        <f>'[3]VENETO (2)'!AE101</f>
        <v>393924</v>
      </c>
      <c r="X35" s="2">
        <f>'[3]VENETO (2)'!AF101</f>
        <v>383333</v>
      </c>
      <c r="Y35" s="2">
        <f>'[3]VENETO (2)'!AG101</f>
        <v>373513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</row>
    <row r="36" spans="1:53" ht="22" thickTop="1" thickBot="1">
      <c r="A36" s="1" t="s">
        <v>7</v>
      </c>
      <c r="B36" s="2">
        <f>'[3]VENETO (2)'!J102</f>
        <v>307058</v>
      </c>
      <c r="C36" s="2">
        <f>'[3]VENETO (2)'!K102</f>
        <v>320647</v>
      </c>
      <c r="D36" s="2">
        <f>'[3]VENETO (2)'!L102</f>
        <v>311195</v>
      </c>
      <c r="E36" s="2">
        <f>'[3]VENETO (2)'!M102</f>
        <v>306527</v>
      </c>
      <c r="F36" s="2">
        <f>'[3]VENETO (2)'!N102</f>
        <v>301311</v>
      </c>
      <c r="G36" s="2">
        <f>'[3]VENETO (2)'!O102</f>
        <v>299958</v>
      </c>
      <c r="H36" s="2">
        <f>'[3]VENETO (2)'!P102</f>
        <v>299256</v>
      </c>
      <c r="I36" s="2">
        <f>'[3]VENETO (2)'!Q102</f>
        <v>303611</v>
      </c>
      <c r="J36" s="2">
        <f>'[3]VENETO (2)'!R102</f>
        <v>307851</v>
      </c>
      <c r="K36" s="2">
        <f>'[3]VENETO (2)'!S102</f>
        <v>313064</v>
      </c>
      <c r="L36" s="2">
        <f>'[3]VENETO (2)'!T102</f>
        <v>321141</v>
      </c>
      <c r="M36" s="2">
        <f>'[3]VENETO (2)'!U102</f>
        <v>329441</v>
      </c>
      <c r="N36" s="2">
        <f>'[3]VENETO (2)'!V102</f>
        <v>339658</v>
      </c>
      <c r="O36" s="2">
        <f>'[3]VENETO (2)'!W102</f>
        <v>352383</v>
      </c>
      <c r="P36" s="2">
        <f>'[3]VENETO (2)'!X102</f>
        <v>369187</v>
      </c>
      <c r="Q36" s="2">
        <f>'[3]VENETO (2)'!Y102</f>
        <v>385447</v>
      </c>
      <c r="R36" s="2">
        <f>'[3]VENETO (2)'!Z102</f>
        <v>399310</v>
      </c>
      <c r="S36" s="2">
        <f>'[3]VENETO (2)'!AA102</f>
        <v>408605</v>
      </c>
      <c r="T36" s="2">
        <f>'[3]VENETO (2)'!AB102</f>
        <v>417283</v>
      </c>
      <c r="U36" s="2">
        <f>'[3]VENETO (2)'!AC102</f>
        <v>421657</v>
      </c>
      <c r="V36" s="2">
        <f>'[3]VENETO (2)'!AD102</f>
        <v>419563</v>
      </c>
      <c r="W36" s="2">
        <f>'[3]VENETO (2)'!AE102</f>
        <v>416106</v>
      </c>
      <c r="X36" s="2">
        <f>'[3]VENETO (2)'!AF102</f>
        <v>411305</v>
      </c>
      <c r="Y36" s="2">
        <f>'[3]VENETO (2)'!AG102</f>
        <v>410550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</row>
    <row r="37" spans="1:53" ht="22" thickTop="1" thickBot="1">
      <c r="A37" s="1" t="s">
        <v>8</v>
      </c>
      <c r="B37" s="2">
        <f>'[3]VENETO (2)'!J103</f>
        <v>289828</v>
      </c>
      <c r="C37" s="2">
        <f>'[3]VENETO (2)'!K103</f>
        <v>276316</v>
      </c>
      <c r="D37" s="2">
        <f>'[3]VENETO (2)'!L103</f>
        <v>289243</v>
      </c>
      <c r="E37" s="2">
        <f>'[3]VENETO (2)'!M103</f>
        <v>295464</v>
      </c>
      <c r="F37" s="2">
        <f>'[3]VENETO (2)'!N103</f>
        <v>301322</v>
      </c>
      <c r="G37" s="2">
        <f>'[3]VENETO (2)'!O103</f>
        <v>306333</v>
      </c>
      <c r="H37" s="2">
        <f>'[3]VENETO (2)'!P103</f>
        <v>319973</v>
      </c>
      <c r="I37" s="2">
        <f>'[3]VENETO (2)'!Q103</f>
        <v>309234</v>
      </c>
      <c r="J37" s="2">
        <f>'[3]VENETO (2)'!R103</f>
        <v>305108</v>
      </c>
      <c r="K37" s="2">
        <f>'[3]VENETO (2)'!S103</f>
        <v>300553</v>
      </c>
      <c r="L37" s="2">
        <f>'[3]VENETO (2)'!T103</f>
        <v>299693</v>
      </c>
      <c r="M37" s="2">
        <f>'[3]VENETO (2)'!U103</f>
        <v>299098</v>
      </c>
      <c r="N37" s="2">
        <f>'[3]VENETO (2)'!V103</f>
        <v>303636</v>
      </c>
      <c r="O37" s="2">
        <f>'[3]VENETO (2)'!W103</f>
        <v>308641</v>
      </c>
      <c r="P37" s="2">
        <f>'[3]VENETO (2)'!X103</f>
        <v>317540</v>
      </c>
      <c r="Q37" s="2">
        <f>'[3]VENETO (2)'!Y103</f>
        <v>327879</v>
      </c>
      <c r="R37" s="2">
        <f>'[3]VENETO (2)'!Z103</f>
        <v>337073</v>
      </c>
      <c r="S37" s="2">
        <f>'[3]VENETO (2)'!AA103</f>
        <v>348093</v>
      </c>
      <c r="T37" s="2">
        <f>'[3]VENETO (2)'!AB103</f>
        <v>361689</v>
      </c>
      <c r="U37" s="2">
        <f>'[3]VENETO (2)'!AC103</f>
        <v>375748</v>
      </c>
      <c r="V37" s="2">
        <f>'[3]VENETO (2)'!AD103</f>
        <v>389659</v>
      </c>
      <c r="W37" s="2">
        <f>'[3]VENETO (2)'!AE103</f>
        <v>402198</v>
      </c>
      <c r="X37" s="2">
        <f>'[3]VENETO (2)'!AF103</f>
        <v>408069</v>
      </c>
      <c r="Y37" s="2">
        <f>'[3]VENETO (2)'!AG103</f>
        <v>416769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</row>
    <row r="38" spans="1:53" ht="22" thickTop="1" thickBot="1">
      <c r="A38" s="1" t="s">
        <v>9</v>
      </c>
      <c r="B38" s="2">
        <f>'[3]VENETO (2)'!J104</f>
        <v>280629</v>
      </c>
      <c r="C38" s="2">
        <f>'[3]VENETO (2)'!K104</f>
        <v>286900</v>
      </c>
      <c r="D38" s="2">
        <f>'[3]VENETO (2)'!L104</f>
        <v>292242</v>
      </c>
      <c r="E38" s="2">
        <f>'[3]VENETO (2)'!M104</f>
        <v>293555</v>
      </c>
      <c r="F38" s="2">
        <f>'[3]VENETO (2)'!N104</f>
        <v>291676</v>
      </c>
      <c r="G38" s="2">
        <f>'[3]VENETO (2)'!O104</f>
        <v>287056</v>
      </c>
      <c r="H38" s="2">
        <f>'[3]VENETO (2)'!P104</f>
        <v>273590</v>
      </c>
      <c r="I38" s="2">
        <f>'[3]VENETO (2)'!Q104</f>
        <v>285432</v>
      </c>
      <c r="J38" s="2">
        <f>'[3]VENETO (2)'!R104</f>
        <v>291730</v>
      </c>
      <c r="K38" s="2">
        <f>'[3]VENETO (2)'!S104</f>
        <v>297530</v>
      </c>
      <c r="L38" s="2">
        <f>'[3]VENETO (2)'!T104</f>
        <v>302720</v>
      </c>
      <c r="M38" s="2">
        <f>'[3]VENETO (2)'!U104</f>
        <v>316490</v>
      </c>
      <c r="N38" s="2">
        <f>'[3]VENETO (2)'!V104</f>
        <v>306241</v>
      </c>
      <c r="O38" s="2">
        <f>'[3]VENETO (2)'!W104</f>
        <v>303338</v>
      </c>
      <c r="P38" s="2">
        <f>'[3]VENETO (2)'!X104</f>
        <v>300802</v>
      </c>
      <c r="Q38" s="2">
        <f>'[3]VENETO (2)'!Y104</f>
        <v>301166</v>
      </c>
      <c r="R38" s="2">
        <f>'[3]VENETO (2)'!Z104</f>
        <v>301586</v>
      </c>
      <c r="S38" s="2">
        <f>'[3]VENETO (2)'!AA104</f>
        <v>306819</v>
      </c>
      <c r="T38" s="2">
        <f>'[3]VENETO (2)'!AB104</f>
        <v>313288</v>
      </c>
      <c r="U38" s="2">
        <f>'[3]VENETO (2)'!AC104</f>
        <v>320747</v>
      </c>
      <c r="V38" s="2">
        <f>'[3]VENETO (2)'!AD104</f>
        <v>329962</v>
      </c>
      <c r="W38" s="2">
        <f>'[3]VENETO (2)'!AE104</f>
        <v>338672</v>
      </c>
      <c r="X38" s="2">
        <f>'[3]VENETO (2)'!AF104</f>
        <v>347756</v>
      </c>
      <c r="Y38" s="2">
        <f>'[3]VENETO (2)'!AG104</f>
        <v>360046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</row>
    <row r="39" spans="1:53" ht="22" thickTop="1" thickBot="1">
      <c r="A39" s="1" t="s">
        <v>10</v>
      </c>
      <c r="B39" s="2">
        <f>'[3]VENETO (2)'!J105</f>
        <v>256883</v>
      </c>
      <c r="C39" s="2">
        <f>'[3]VENETO (2)'!K105</f>
        <v>256629</v>
      </c>
      <c r="D39" s="2">
        <f>'[3]VENETO (2)'!L105</f>
        <v>257515</v>
      </c>
      <c r="E39" s="2">
        <f>'[3]VENETO (2)'!M105</f>
        <v>260769</v>
      </c>
      <c r="F39" s="2">
        <f>'[3]VENETO (2)'!N105</f>
        <v>268771</v>
      </c>
      <c r="G39" s="2">
        <f>'[3]VENETO (2)'!O105</f>
        <v>275288</v>
      </c>
      <c r="H39" s="2">
        <f>'[3]VENETO (2)'!P105</f>
        <v>281642</v>
      </c>
      <c r="I39" s="2">
        <f>'[3]VENETO (2)'!Q105</f>
        <v>286084</v>
      </c>
      <c r="J39" s="2">
        <f>'[3]VENETO (2)'!R105</f>
        <v>287819</v>
      </c>
      <c r="K39" s="2">
        <f>'[3]VENETO (2)'!S105</f>
        <v>286402</v>
      </c>
      <c r="L39" s="2">
        <f>'[3]VENETO (2)'!T105</f>
        <v>282186</v>
      </c>
      <c r="M39" s="2">
        <f>'[3]VENETO (2)'!U105</f>
        <v>269065</v>
      </c>
      <c r="N39" s="2">
        <f>'[3]VENETO (2)'!V105</f>
        <v>280372</v>
      </c>
      <c r="O39" s="2">
        <f>'[3]VENETO (2)'!W105</f>
        <v>286915</v>
      </c>
      <c r="P39" s="2">
        <f>'[3]VENETO (2)'!X105</f>
        <v>293640</v>
      </c>
      <c r="Q39" s="2">
        <f>'[3]VENETO (2)'!Y105</f>
        <v>300049</v>
      </c>
      <c r="R39" s="2">
        <f>'[3]VENETO (2)'!Z105</f>
        <v>314391</v>
      </c>
      <c r="S39" s="2">
        <f>'[3]VENETO (2)'!AA105</f>
        <v>304856</v>
      </c>
      <c r="T39" s="2">
        <f>'[3]VENETO (2)'!AB105</f>
        <v>301854</v>
      </c>
      <c r="U39" s="2">
        <f>'[3]VENETO (2)'!AC105</f>
        <v>298403</v>
      </c>
      <c r="V39" s="2">
        <f>'[3]VENETO (2)'!AD105</f>
        <v>298367</v>
      </c>
      <c r="W39" s="2">
        <f>'[3]VENETO (2)'!AE105</f>
        <v>298960</v>
      </c>
      <c r="X39" s="2">
        <f>'[3]VENETO (2)'!AF105</f>
        <v>303674</v>
      </c>
      <c r="Y39" s="2">
        <f>'[3]VENETO (2)'!AG105</f>
        <v>310773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</row>
    <row r="40" spans="1:53" ht="22" thickTop="1" thickBot="1">
      <c r="A40" s="1" t="s">
        <v>11</v>
      </c>
      <c r="B40" s="2">
        <f>'[3]VENETO (2)'!J106</f>
        <v>249764</v>
      </c>
      <c r="C40" s="2">
        <f>'[3]VENETO (2)'!K106</f>
        <v>250673</v>
      </c>
      <c r="D40" s="2">
        <f>'[3]VENETO (2)'!L106</f>
        <v>249975</v>
      </c>
      <c r="E40" s="2">
        <f>'[3]VENETO (2)'!M106</f>
        <v>247004</v>
      </c>
      <c r="F40" s="2">
        <f>'[3]VENETO (2)'!N106</f>
        <v>245197</v>
      </c>
      <c r="G40" s="2">
        <f>'[3]VENETO (2)'!O106</f>
        <v>247604</v>
      </c>
      <c r="H40" s="2">
        <f>'[3]VENETO (2)'!P106</f>
        <v>247854</v>
      </c>
      <c r="I40" s="2">
        <f>'[3]VENETO (2)'!Q106</f>
        <v>248511</v>
      </c>
      <c r="J40" s="2">
        <f>'[3]VENETO (2)'!R106</f>
        <v>251841</v>
      </c>
      <c r="K40" s="2">
        <f>'[3]VENETO (2)'!S106</f>
        <v>259860</v>
      </c>
      <c r="L40" s="2">
        <f>'[3]VENETO (2)'!T106</f>
        <v>266722</v>
      </c>
      <c r="M40" s="2">
        <f>'[3]VENETO (2)'!U106</f>
        <v>273312</v>
      </c>
      <c r="N40" s="2">
        <f>'[3]VENETO (2)'!V106</f>
        <v>277732</v>
      </c>
      <c r="O40" s="2">
        <f>'[3]VENETO (2)'!W106</f>
        <v>280009</v>
      </c>
      <c r="P40" s="2">
        <f>'[3]VENETO (2)'!X106</f>
        <v>279122</v>
      </c>
      <c r="Q40" s="2">
        <f>'[3]VENETO (2)'!Y106</f>
        <v>275391</v>
      </c>
      <c r="R40" s="2">
        <f>'[3]VENETO (2)'!Z106</f>
        <v>262756</v>
      </c>
      <c r="S40" s="2">
        <f>'[3]VENETO (2)'!AA106</f>
        <v>274609</v>
      </c>
      <c r="T40" s="2">
        <f>'[3]VENETO (2)'!AB106</f>
        <v>281301</v>
      </c>
      <c r="U40" s="2">
        <f>'[3]VENETO (2)'!AC106</f>
        <v>287642</v>
      </c>
      <c r="V40" s="2">
        <f>'[3]VENETO (2)'!AD106</f>
        <v>293570</v>
      </c>
      <c r="W40" s="2">
        <f>'[3]VENETO (2)'!AE106</f>
        <v>307396</v>
      </c>
      <c r="X40" s="2">
        <f>'[3]VENETO (2)'!AF106</f>
        <v>296443</v>
      </c>
      <c r="Y40" s="2">
        <f>'[3]VENETO (2)'!AG106</f>
        <v>294326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</row>
    <row r="41" spans="1:53" ht="22" thickTop="1" thickBot="1">
      <c r="A41" s="1" t="s">
        <v>12</v>
      </c>
      <c r="B41" s="2">
        <f>'[3]VENETO (2)'!J107</f>
        <v>227646</v>
      </c>
      <c r="C41" s="2">
        <f>'[3]VENETO (2)'!K107</f>
        <v>230134</v>
      </c>
      <c r="D41" s="2">
        <f>'[3]VENETO (2)'!L107</f>
        <v>232642</v>
      </c>
      <c r="E41" s="2">
        <f>'[3]VENETO (2)'!M107</f>
        <v>235455</v>
      </c>
      <c r="F41" s="2">
        <f>'[3]VENETO (2)'!N107</f>
        <v>234899</v>
      </c>
      <c r="G41" s="2">
        <f>'[3]VENETO (2)'!O107</f>
        <v>233792</v>
      </c>
      <c r="H41" s="2">
        <f>'[3]VENETO (2)'!P107</f>
        <v>234860</v>
      </c>
      <c r="I41" s="2">
        <f>'[3]VENETO (2)'!Q107</f>
        <v>234244</v>
      </c>
      <c r="J41" s="2">
        <f>'[3]VENETO (2)'!R107</f>
        <v>232383</v>
      </c>
      <c r="K41" s="2">
        <f>'[3]VENETO (2)'!S107</f>
        <v>231485</v>
      </c>
      <c r="L41" s="2">
        <f>'[3]VENETO (2)'!T107</f>
        <v>234243</v>
      </c>
      <c r="M41" s="2">
        <f>'[3]VENETO (2)'!U107</f>
        <v>235079</v>
      </c>
      <c r="N41" s="2">
        <f>'[3]VENETO (2)'!V107</f>
        <v>236058</v>
      </c>
      <c r="O41" s="2">
        <f>'[3]VENETO (2)'!W107</f>
        <v>239781</v>
      </c>
      <c r="P41" s="2">
        <f>'[3]VENETO (2)'!X107</f>
        <v>248220</v>
      </c>
      <c r="Q41" s="2">
        <f>'[3]VENETO (2)'!Y107</f>
        <v>255445</v>
      </c>
      <c r="R41" s="2">
        <f>'[3]VENETO (2)'!Z107</f>
        <v>262530</v>
      </c>
      <c r="S41" s="2">
        <f>'[3]VENETO (2)'!AA107</f>
        <v>267225</v>
      </c>
      <c r="T41" s="2">
        <f>'[3]VENETO (2)'!AB107</f>
        <v>269201</v>
      </c>
      <c r="U41" s="2">
        <f>'[3]VENETO (2)'!AC107</f>
        <v>268389</v>
      </c>
      <c r="V41" s="2">
        <f>'[3]VENETO (2)'!AD107</f>
        <v>264681</v>
      </c>
      <c r="W41" s="2">
        <f>'[3]VENETO (2)'!AE107</f>
        <v>252467</v>
      </c>
      <c r="X41" s="2">
        <f>'[3]VENETO (2)'!AF107</f>
        <v>262289</v>
      </c>
      <c r="Y41" s="2">
        <f>'[3]VENETO (2)'!AG107</f>
        <v>269613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</row>
    <row r="42" spans="1:53" ht="22" thickTop="1" thickBot="1">
      <c r="A42" s="1" t="s">
        <v>13</v>
      </c>
      <c r="B42" s="2">
        <f>'[3]VENETO (2)'!J108</f>
        <v>125606</v>
      </c>
      <c r="C42" s="2">
        <f>'[3]VENETO (2)'!K108</f>
        <v>132892</v>
      </c>
      <c r="D42" s="2">
        <f>'[3]VENETO (2)'!L108</f>
        <v>147168</v>
      </c>
      <c r="E42" s="2">
        <f>'[3]VENETO (2)'!M108</f>
        <v>167160</v>
      </c>
      <c r="F42" s="2">
        <f>'[3]VENETO (2)'!N108</f>
        <v>189924</v>
      </c>
      <c r="G42" s="2">
        <f>'[3]VENETO (2)'!O108</f>
        <v>204600</v>
      </c>
      <c r="H42" s="2">
        <f>'[3]VENETO (2)'!P108</f>
        <v>207190</v>
      </c>
      <c r="I42" s="2">
        <f>'[3]VENETO (2)'!Q108</f>
        <v>209504</v>
      </c>
      <c r="J42" s="2">
        <f>'[3]VENETO (2)'!R108</f>
        <v>212105</v>
      </c>
      <c r="K42" s="2">
        <f>'[3]VENETO (2)'!S108</f>
        <v>211834</v>
      </c>
      <c r="L42" s="2">
        <f>'[3]VENETO (2)'!T108</f>
        <v>211519</v>
      </c>
      <c r="M42" s="2">
        <f>'[3]VENETO (2)'!U108</f>
        <v>213495</v>
      </c>
      <c r="N42" s="2">
        <f>'[3]VENETO (2)'!V108</f>
        <v>214159</v>
      </c>
      <c r="O42" s="2">
        <f>'[3]VENETO (2)'!W108</f>
        <v>213627</v>
      </c>
      <c r="P42" s="2">
        <f>'[3]VENETO (2)'!X108</f>
        <v>213559</v>
      </c>
      <c r="Q42" s="2">
        <f>'[3]VENETO (2)'!Y108</f>
        <v>216898</v>
      </c>
      <c r="R42" s="2">
        <f>'[3]VENETO (2)'!Z108</f>
        <v>218046</v>
      </c>
      <c r="S42" s="2">
        <f>'[3]VENETO (2)'!AA108</f>
        <v>219512</v>
      </c>
      <c r="T42" s="2">
        <f>'[3]VENETO (2)'!AB108</f>
        <v>223743</v>
      </c>
      <c r="U42" s="2">
        <f>'[3]VENETO (2)'!AC108</f>
        <v>232361</v>
      </c>
      <c r="V42" s="2">
        <f>'[3]VENETO (2)'!AD108</f>
        <v>239546</v>
      </c>
      <c r="W42" s="2">
        <f>'[3]VENETO (2)'!AE108</f>
        <v>246205</v>
      </c>
      <c r="X42" s="2">
        <f>'[3]VENETO (2)'!AF108</f>
        <v>249063</v>
      </c>
      <c r="Y42" s="2">
        <f>'[3]VENETO (2)'!AG108</f>
        <v>251712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</row>
    <row r="43" spans="1:53" ht="22" thickTop="1" thickBot="1">
      <c r="A43" s="1" t="s">
        <v>14</v>
      </c>
      <c r="B43" s="2">
        <f>'[3]VENETO (2)'!J109</f>
        <v>145573</v>
      </c>
      <c r="C43" s="2">
        <f>'[3]VENETO (2)'!K109</f>
        <v>146428</v>
      </c>
      <c r="D43" s="2">
        <f>'[3]VENETO (2)'!L109</f>
        <v>139259</v>
      </c>
      <c r="E43" s="2">
        <f>'[3]VENETO (2)'!M109</f>
        <v>126013</v>
      </c>
      <c r="F43" s="2">
        <f>'[3]VENETO (2)'!N109</f>
        <v>111780</v>
      </c>
      <c r="G43" s="2">
        <f>'[3]VENETO (2)'!O109</f>
        <v>104568</v>
      </c>
      <c r="H43" s="2">
        <f>'[3]VENETO (2)'!P109</f>
        <v>111906</v>
      </c>
      <c r="I43" s="2">
        <f>'[3]VENETO (2)'!Q109</f>
        <v>125085</v>
      </c>
      <c r="J43" s="2">
        <f>'[3]VENETO (2)'!R109</f>
        <v>142763</v>
      </c>
      <c r="K43" s="2">
        <f>'[3]VENETO (2)'!S109</f>
        <v>162462</v>
      </c>
      <c r="L43" s="2">
        <f>'[3]VENETO (2)'!T109</f>
        <v>175016</v>
      </c>
      <c r="M43" s="2">
        <f>'[3]VENETO (2)'!U109</f>
        <v>177599</v>
      </c>
      <c r="N43" s="2">
        <f>'[3]VENETO (2)'!V109</f>
        <v>179718</v>
      </c>
      <c r="O43" s="2">
        <f>'[3]VENETO (2)'!W109</f>
        <v>182746</v>
      </c>
      <c r="P43" s="2">
        <f>'[3]VENETO (2)'!X109</f>
        <v>183958</v>
      </c>
      <c r="Q43" s="2">
        <f>'[3]VENETO (2)'!Y109</f>
        <v>184876</v>
      </c>
      <c r="R43" s="2">
        <f>'[3]VENETO (2)'!Z109</f>
        <v>187504</v>
      </c>
      <c r="S43" s="2">
        <f>'[3]VENETO (2)'!AA109</f>
        <v>188647</v>
      </c>
      <c r="T43" s="2">
        <f>'[3]VENETO (2)'!AB109</f>
        <v>188209</v>
      </c>
      <c r="U43" s="2">
        <f>'[3]VENETO (2)'!AC109</f>
        <v>188610</v>
      </c>
      <c r="V43" s="2">
        <f>'[3]VENETO (2)'!AD109</f>
        <v>192015</v>
      </c>
      <c r="W43" s="2">
        <f>'[3]VENETO (2)'!AE109</f>
        <v>193882</v>
      </c>
      <c r="X43" s="2">
        <f>'[3]VENETO (2)'!AF109</f>
        <v>194794</v>
      </c>
      <c r="Y43" s="2">
        <f>'[3]VENETO (2)'!AG109</f>
        <v>199578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</row>
    <row r="44" spans="1:53" ht="22" thickTop="1" thickBot="1">
      <c r="A44" s="1" t="s">
        <v>15</v>
      </c>
      <c r="B44" s="2">
        <f>'[3]VENETO (2)'!J110</f>
        <v>85318</v>
      </c>
      <c r="C44" s="2">
        <f>'[3]VENETO (2)'!K110</f>
        <v>90522</v>
      </c>
      <c r="D44" s="2">
        <f>'[3]VENETO (2)'!L110</f>
        <v>95338</v>
      </c>
      <c r="E44" s="2">
        <f>'[3]VENETO (2)'!M110</f>
        <v>100629</v>
      </c>
      <c r="F44" s="2">
        <f>'[3]VENETO (2)'!N110</f>
        <v>104980</v>
      </c>
      <c r="G44" s="2">
        <f>'[3]VENETO (2)'!O110</f>
        <v>108653</v>
      </c>
      <c r="H44" s="2">
        <f>'[3]VENETO (2)'!P110</f>
        <v>110100</v>
      </c>
      <c r="I44" s="2">
        <f>'[3]VENETO (2)'!Q110</f>
        <v>104974</v>
      </c>
      <c r="J44" s="2">
        <f>'[3]VENETO (2)'!R110</f>
        <v>95056</v>
      </c>
      <c r="K44" s="2">
        <f>'[3]VENETO (2)'!S110</f>
        <v>84183</v>
      </c>
      <c r="L44" s="2">
        <f>'[3]VENETO (2)'!T110</f>
        <v>79342</v>
      </c>
      <c r="M44" s="2">
        <f>'[3]VENETO (2)'!U110</f>
        <v>86642</v>
      </c>
      <c r="N44" s="2">
        <f>'[3]VENETO (2)'!V110</f>
        <v>98165</v>
      </c>
      <c r="O44" s="2">
        <f>'[3]VENETO (2)'!W110</f>
        <v>112439</v>
      </c>
      <c r="P44" s="2">
        <f>'[3]VENETO (2)'!X110</f>
        <v>127233</v>
      </c>
      <c r="Q44" s="2">
        <f>'[3]VENETO (2)'!Y110</f>
        <v>137491</v>
      </c>
      <c r="R44" s="2">
        <f>'[3]VENETO (2)'!Z110</f>
        <v>140525</v>
      </c>
      <c r="S44" s="2">
        <f>'[3]VENETO (2)'!AA110</f>
        <v>143260</v>
      </c>
      <c r="T44" s="2">
        <f>'[3]VENETO (2)'!AB110</f>
        <v>146279</v>
      </c>
      <c r="U44" s="2">
        <f>'[3]VENETO (2)'!AC110</f>
        <v>147662</v>
      </c>
      <c r="V44" s="2">
        <f>'[3]VENETO (2)'!AD110</f>
        <v>148475</v>
      </c>
      <c r="W44" s="2">
        <f>'[3]VENETO (2)'!AE110</f>
        <v>150805</v>
      </c>
      <c r="X44" s="2">
        <f>'[3]VENETO (2)'!AF110</f>
        <v>151218</v>
      </c>
      <c r="Y44" s="2">
        <f>'[3]VENETO (2)'!AG110</f>
        <v>152154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</row>
    <row r="45" spans="1:53" ht="22" thickTop="1" thickBot="1">
      <c r="A45" s="1" t="s">
        <v>16</v>
      </c>
      <c r="B45" s="2">
        <f>'[3]VENETO (2)'!J111</f>
        <v>51442</v>
      </c>
      <c r="C45" s="2">
        <f>'[3]VENETO (2)'!K111</f>
        <v>54415</v>
      </c>
      <c r="D45" s="2">
        <f>'[3]VENETO (2)'!L111</f>
        <v>58079</v>
      </c>
      <c r="E45" s="2">
        <f>'[3]VENETO (2)'!M111</f>
        <v>61860</v>
      </c>
      <c r="F45" s="2">
        <f>'[3]VENETO (2)'!N111</f>
        <v>66320</v>
      </c>
      <c r="G45" s="2">
        <f>'[3]VENETO (2)'!O111</f>
        <v>70593</v>
      </c>
      <c r="H45" s="2">
        <f>'[3]VENETO (2)'!P111</f>
        <v>75869</v>
      </c>
      <c r="I45" s="2">
        <f>'[3]VENETO (2)'!Q111</f>
        <v>81854</v>
      </c>
      <c r="J45" s="2">
        <f>'[3]VENETO (2)'!R111</f>
        <v>87507</v>
      </c>
      <c r="K45" s="2">
        <f>'[3]VENETO (2)'!S111</f>
        <v>92692</v>
      </c>
      <c r="L45" s="2">
        <f>'[3]VENETO (2)'!T111</f>
        <v>97481</v>
      </c>
      <c r="M45" s="2">
        <f>'[3]VENETO (2)'!U111</f>
        <v>101291</v>
      </c>
      <c r="N45" s="2">
        <f>'[3]VENETO (2)'!V111</f>
        <v>101167</v>
      </c>
      <c r="O45" s="2">
        <f>'[3]VENETO (2)'!W111</f>
        <v>96696</v>
      </c>
      <c r="P45" s="2">
        <f>'[3]VENETO (2)'!X111</f>
        <v>91304</v>
      </c>
      <c r="Q45" s="2">
        <f>'[3]VENETO (2)'!Y111</f>
        <v>91532</v>
      </c>
      <c r="R45" s="2">
        <f>'[3]VENETO (2)'!Z111</f>
        <v>98520</v>
      </c>
      <c r="S45" s="2">
        <f>'[3]VENETO (2)'!AA111</f>
        <v>106697</v>
      </c>
      <c r="T45" s="2">
        <f>'[3]VENETO (2)'!AB111</f>
        <v>114068</v>
      </c>
      <c r="U45" s="2">
        <f>'[3]VENETO (2)'!AC111</f>
        <v>121040</v>
      </c>
      <c r="V45" s="2">
        <f>'[3]VENETO (2)'!AD111</f>
        <v>127670</v>
      </c>
      <c r="W45" s="2">
        <f>'[3]VENETO (2)'!AE111</f>
        <v>134430</v>
      </c>
      <c r="X45" s="2">
        <f>'[3]VENETO (2)'!AF111</f>
        <v>140728</v>
      </c>
      <c r="Y45" s="2">
        <f>'[3]VENETO (2)'!AG111</f>
        <v>146486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</row>
    <row r="46" spans="1:53" ht="16" thickTop="1" thickBot="1">
      <c r="A46" s="22"/>
      <c r="B46" s="9">
        <f>'[3]VENETO (2)'!J112</f>
        <v>4364265</v>
      </c>
      <c r="C46" s="9">
        <f>'[3]VENETO (2)'!K112</f>
        <v>4372865</v>
      </c>
      <c r="D46" s="9">
        <f>'[3]VENETO (2)'!L112</f>
        <v>4381146</v>
      </c>
      <c r="E46" s="9">
        <f>'[3]VENETO (2)'!M112</f>
        <v>4388772</v>
      </c>
      <c r="F46" s="9">
        <f>'[3]VENETO (2)'!N112</f>
        <v>4394868</v>
      </c>
      <c r="G46" s="9">
        <f>'[3]VENETO (2)'!O112</f>
        <v>4400069</v>
      </c>
      <c r="H46" s="9">
        <f>'[3]VENETO (2)'!P112</f>
        <v>4409234</v>
      </c>
      <c r="I46" s="9">
        <f>'[3]VENETO (2)'!Q112</f>
        <v>4426456</v>
      </c>
      <c r="J46" s="9">
        <f>'[3]VENETO (2)'!R112</f>
        <v>4444332</v>
      </c>
      <c r="K46" s="9">
        <f>'[3]VENETO (2)'!S112</f>
        <v>4464258</v>
      </c>
      <c r="L46" s="9">
        <f>'[3]VENETO (2)'!T112</f>
        <v>4485045</v>
      </c>
      <c r="M46" s="9">
        <f>'[3]VENETO (2)'!U112</f>
        <v>4508580</v>
      </c>
      <c r="N46" s="9">
        <f>'[3]VENETO (2)'!V112</f>
        <v>4529008</v>
      </c>
      <c r="O46" s="9">
        <f>'[3]VENETO (2)'!W112</f>
        <v>4562181</v>
      </c>
      <c r="P46" s="9">
        <f>'[3]VENETO (2)'!X112</f>
        <v>4619015</v>
      </c>
      <c r="Q46" s="9">
        <f>'[3]VENETO (2)'!Y112</f>
        <v>4669405</v>
      </c>
      <c r="R46" s="9">
        <f>'[3]VENETO (2)'!Z112</f>
        <v>4701951</v>
      </c>
      <c r="S46" s="9">
        <f>'[3]VENETO (2)'!AA112</f>
        <v>4728911</v>
      </c>
      <c r="T46" s="9">
        <f>'[3]VENETO (2)'!AB112</f>
        <v>4783323</v>
      </c>
      <c r="U46" s="9">
        <f>'[3]VENETO (2)'!AC112</f>
        <v>4827619</v>
      </c>
      <c r="V46" s="9">
        <f>'[3]VENETO (2)'!AD112</f>
        <v>4841933</v>
      </c>
      <c r="W46" s="9">
        <f>'[3]VENETO (2)'!AE112</f>
        <v>4851958</v>
      </c>
      <c r="X46" s="9">
        <f>'[3]VENETO (2)'!AF112</f>
        <v>4853657</v>
      </c>
      <c r="Y46" s="9">
        <f>'[3]VENETO (2)'!AG112</f>
        <v>4881756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</row>
    <row r="47" spans="1:53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</row>
    <row r="48" spans="1:53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</row>
    <row r="49" spans="1:53" ht="22" thickTop="1" thickBot="1">
      <c r="A49" s="23" t="s">
        <v>30</v>
      </c>
      <c r="B49" s="1">
        <f t="shared" ref="B49:F49" si="2">B27</f>
        <v>1990</v>
      </c>
      <c r="C49" s="1">
        <f t="shared" si="2"/>
        <v>1991</v>
      </c>
      <c r="D49" s="1">
        <f t="shared" si="2"/>
        <v>1992</v>
      </c>
      <c r="E49" s="1">
        <f t="shared" si="2"/>
        <v>1993</v>
      </c>
      <c r="F49" s="1">
        <f t="shared" si="2"/>
        <v>1994</v>
      </c>
      <c r="G49" s="1">
        <f>G27</f>
        <v>1995</v>
      </c>
      <c r="H49" s="1">
        <f t="shared" ref="H49:Y49" si="3">H27</f>
        <v>1996</v>
      </c>
      <c r="I49" s="1">
        <f t="shared" si="3"/>
        <v>1997</v>
      </c>
      <c r="J49" s="1">
        <f t="shared" si="3"/>
        <v>1998</v>
      </c>
      <c r="K49" s="1">
        <f t="shared" si="3"/>
        <v>1999</v>
      </c>
      <c r="L49" s="1">
        <f t="shared" si="3"/>
        <v>2000</v>
      </c>
      <c r="M49" s="1">
        <f t="shared" si="3"/>
        <v>2001</v>
      </c>
      <c r="N49" s="1">
        <f t="shared" si="3"/>
        <v>2002</v>
      </c>
      <c r="O49" s="1">
        <f t="shared" si="3"/>
        <v>2003</v>
      </c>
      <c r="P49" s="1">
        <f t="shared" si="3"/>
        <v>2004</v>
      </c>
      <c r="Q49" s="1">
        <f t="shared" si="3"/>
        <v>2005</v>
      </c>
      <c r="R49" s="1">
        <f t="shared" si="3"/>
        <v>2006</v>
      </c>
      <c r="S49" s="1">
        <f t="shared" si="3"/>
        <v>2007</v>
      </c>
      <c r="T49" s="1">
        <f t="shared" si="3"/>
        <v>2008</v>
      </c>
      <c r="U49" s="1">
        <f t="shared" si="3"/>
        <v>2009</v>
      </c>
      <c r="V49" s="1">
        <f t="shared" si="3"/>
        <v>2010</v>
      </c>
      <c r="W49" s="1">
        <f t="shared" si="3"/>
        <v>2011</v>
      </c>
      <c r="X49" s="1">
        <f t="shared" si="3"/>
        <v>2012</v>
      </c>
      <c r="Y49" s="1">
        <f t="shared" si="3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</row>
    <row r="50" spans="1:53" ht="22" thickTop="1" thickBot="1">
      <c r="A50" s="1" t="s">
        <v>17</v>
      </c>
      <c r="B50" s="10">
        <f t="shared" ref="B50:F65" si="4">B2*B28</f>
        <v>60781.031017623718</v>
      </c>
      <c r="C50" s="10">
        <f t="shared" si="4"/>
        <v>61296.792609490964</v>
      </c>
      <c r="D50" s="10">
        <f t="shared" si="4"/>
        <v>59892.212856564009</v>
      </c>
      <c r="E50" s="10">
        <f t="shared" si="4"/>
        <v>62420.000319255247</v>
      </c>
      <c r="F50" s="10">
        <f t="shared" si="4"/>
        <v>63626.663868134965</v>
      </c>
      <c r="G50" s="10">
        <f>G2*G28</f>
        <v>64757.083935614392</v>
      </c>
      <c r="H50" s="10">
        <f t="shared" ref="H50:Y64" si="5">H2*H28</f>
        <v>65789.87248386319</v>
      </c>
      <c r="I50" s="10">
        <f t="shared" si="5"/>
        <v>67599.348523810928</v>
      </c>
      <c r="J50" s="10">
        <f t="shared" si="5"/>
        <v>69022.598275629338</v>
      </c>
      <c r="K50" s="10">
        <f t="shared" si="5"/>
        <v>71024.256492166751</v>
      </c>
      <c r="L50" s="10">
        <f t="shared" si="5"/>
        <v>73263.421735957672</v>
      </c>
      <c r="M50" s="10">
        <f t="shared" si="5"/>
        <v>75766.318113537491</v>
      </c>
      <c r="N50" s="10">
        <f t="shared" si="5"/>
        <v>77320.07905530119</v>
      </c>
      <c r="O50" s="10">
        <f t="shared" si="5"/>
        <v>79767.305164001067</v>
      </c>
      <c r="P50" s="10">
        <f t="shared" si="5"/>
        <v>81973.024255284225</v>
      </c>
      <c r="Q50" s="10">
        <f t="shared" si="5"/>
        <v>84978.763030659393</v>
      </c>
      <c r="R50" s="10">
        <f t="shared" si="5"/>
        <v>87076.698850376488</v>
      </c>
      <c r="S50" s="10">
        <f t="shared" si="5"/>
        <v>89602.220540550989</v>
      </c>
      <c r="T50" s="10">
        <f t="shared" si="5"/>
        <v>92223.773611412427</v>
      </c>
      <c r="U50" s="10">
        <f t="shared" si="5"/>
        <v>94767.355763529369</v>
      </c>
      <c r="V50" s="10">
        <f t="shared" si="5"/>
        <v>95482.806892274122</v>
      </c>
      <c r="W50" s="10">
        <f t="shared" si="5"/>
        <v>94795.929581550517</v>
      </c>
      <c r="X50" s="10">
        <f t="shared" si="5"/>
        <v>93603.378198948732</v>
      </c>
      <c r="Y50" s="10">
        <f t="shared" si="5"/>
        <v>92719.154821865654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</row>
    <row r="51" spans="1:53" ht="22" thickTop="1" thickBot="1">
      <c r="A51" s="1" t="s">
        <v>0</v>
      </c>
      <c r="B51" s="10">
        <f t="shared" si="4"/>
        <v>40760.264913871906</v>
      </c>
      <c r="C51" s="10">
        <f t="shared" si="4"/>
        <v>40378.795519337291</v>
      </c>
      <c r="D51" s="10">
        <f t="shared" si="4"/>
        <v>38660.483896750433</v>
      </c>
      <c r="E51" s="10">
        <f t="shared" si="4"/>
        <v>38054.810609089029</v>
      </c>
      <c r="F51" s="10">
        <f t="shared" si="4"/>
        <v>38166.142334787495</v>
      </c>
      <c r="G51" s="10">
        <f t="shared" ref="G51:G66" si="6">G3*G29</f>
        <v>38423.132530235154</v>
      </c>
      <c r="H51" s="10">
        <f t="shared" si="5"/>
        <v>38889.375011128992</v>
      </c>
      <c r="I51" s="10">
        <f t="shared" si="5"/>
        <v>39900.263315137985</v>
      </c>
      <c r="J51" s="10">
        <f t="shared" si="5"/>
        <v>41582.634200447363</v>
      </c>
      <c r="K51" s="10">
        <f t="shared" si="5"/>
        <v>42581.410705973969</v>
      </c>
      <c r="L51" s="10">
        <f t="shared" si="5"/>
        <v>43471.919499277465</v>
      </c>
      <c r="M51" s="10">
        <f t="shared" si="5"/>
        <v>44123.545024165396</v>
      </c>
      <c r="N51" s="10">
        <f t="shared" si="5"/>
        <v>44951.614827879166</v>
      </c>
      <c r="O51" s="10">
        <f t="shared" si="5"/>
        <v>45995.223332981222</v>
      </c>
      <c r="P51" s="10">
        <f t="shared" si="5"/>
        <v>47510.874593105749</v>
      </c>
      <c r="Q51" s="10">
        <f t="shared" si="5"/>
        <v>49332.384369508007</v>
      </c>
      <c r="R51" s="10">
        <f t="shared" si="5"/>
        <v>51356.7990867927</v>
      </c>
      <c r="S51" s="10">
        <f t="shared" si="5"/>
        <v>52598.631983836407</v>
      </c>
      <c r="T51" s="10">
        <f t="shared" si="5"/>
        <v>54084.463412954865</v>
      </c>
      <c r="U51" s="10">
        <f t="shared" si="5"/>
        <v>55445.77368774754</v>
      </c>
      <c r="V51" s="10">
        <f t="shared" si="5"/>
        <v>56681.697421151948</v>
      </c>
      <c r="W51" s="10">
        <f t="shared" si="5"/>
        <v>56625.44462062911</v>
      </c>
      <c r="X51" s="10">
        <f t="shared" si="5"/>
        <v>57078.414769817413</v>
      </c>
      <c r="Y51" s="10">
        <f t="shared" si="5"/>
        <v>57802.086168683323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</row>
    <row r="52" spans="1:53" ht="22" thickTop="1" thickBot="1">
      <c r="A52" s="1" t="s">
        <v>1</v>
      </c>
      <c r="B52" s="10">
        <f t="shared" si="4"/>
        <v>59432.628150251832</v>
      </c>
      <c r="C52" s="10">
        <f t="shared" si="4"/>
        <v>55955.651492425801</v>
      </c>
      <c r="D52" s="10">
        <f t="shared" si="4"/>
        <v>52643.753134062099</v>
      </c>
      <c r="E52" s="10">
        <f t="shared" si="4"/>
        <v>50236.374308051883</v>
      </c>
      <c r="F52" s="10">
        <f t="shared" si="4"/>
        <v>48241.394173692104</v>
      </c>
      <c r="G52" s="10">
        <f t="shared" si="6"/>
        <v>46964.567731506941</v>
      </c>
      <c r="H52" s="10">
        <f t="shared" si="5"/>
        <v>46306.577009203611</v>
      </c>
      <c r="I52" s="10">
        <f t="shared" si="5"/>
        <v>45371.297873345975</v>
      </c>
      <c r="J52" s="10">
        <f t="shared" si="5"/>
        <v>44513.486684636315</v>
      </c>
      <c r="K52" s="10">
        <f t="shared" si="5"/>
        <v>44678.02660709848</v>
      </c>
      <c r="L52" s="10">
        <f t="shared" si="5"/>
        <v>45032.275941136424</v>
      </c>
      <c r="M52" s="10">
        <f t="shared" si="5"/>
        <v>45693.469335630274</v>
      </c>
      <c r="N52" s="10">
        <f t="shared" si="5"/>
        <v>46767.22344844741</v>
      </c>
      <c r="O52" s="10">
        <f t="shared" si="5"/>
        <v>48220.547264162407</v>
      </c>
      <c r="P52" s="10">
        <f t="shared" si="5"/>
        <v>48881.412605264828</v>
      </c>
      <c r="Q52" s="10">
        <f t="shared" si="5"/>
        <v>49636.629735475617</v>
      </c>
      <c r="R52" s="10">
        <f t="shared" si="5"/>
        <v>50203.955196085277</v>
      </c>
      <c r="S52" s="10">
        <f t="shared" si="5"/>
        <v>51004.967966273478</v>
      </c>
      <c r="T52" s="10">
        <f t="shared" si="5"/>
        <v>52083.658734188939</v>
      </c>
      <c r="U52" s="10">
        <f t="shared" si="5"/>
        <v>53573.489543176242</v>
      </c>
      <c r="V52" s="10">
        <f t="shared" si="5"/>
        <v>54852.621645199615</v>
      </c>
      <c r="W52" s="10">
        <f t="shared" si="5"/>
        <v>55862.715600439478</v>
      </c>
      <c r="X52" s="10">
        <f t="shared" si="5"/>
        <v>55982.590563999067</v>
      </c>
      <c r="Y52" s="10">
        <f t="shared" si="5"/>
        <v>56365.797414722365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</row>
    <row r="53" spans="1:53" ht="22" thickTop="1" thickBot="1">
      <c r="A53" s="1" t="s">
        <v>2</v>
      </c>
      <c r="B53" s="10">
        <f t="shared" si="4"/>
        <v>80875.078377229671</v>
      </c>
      <c r="C53" s="10">
        <f t="shared" si="4"/>
        <v>78927.898073501623</v>
      </c>
      <c r="D53" s="10">
        <f t="shared" si="4"/>
        <v>76290.858753753695</v>
      </c>
      <c r="E53" s="10">
        <f t="shared" si="4"/>
        <v>72945.98349124103</v>
      </c>
      <c r="F53" s="10">
        <f t="shared" si="4"/>
        <v>69334.478268993698</v>
      </c>
      <c r="G53" s="10">
        <f t="shared" si="6"/>
        <v>64831.948713097605</v>
      </c>
      <c r="H53" s="10">
        <f t="shared" si="5"/>
        <v>61148.922097324772</v>
      </c>
      <c r="I53" s="10">
        <f t="shared" si="5"/>
        <v>58407.131256090499</v>
      </c>
      <c r="J53" s="10">
        <f t="shared" si="5"/>
        <v>56101.781284090728</v>
      </c>
      <c r="K53" s="10">
        <f t="shared" si="5"/>
        <v>54192.073275863266</v>
      </c>
      <c r="L53" s="10">
        <f t="shared" si="5"/>
        <v>53046.049665400198</v>
      </c>
      <c r="M53" s="10">
        <f t="shared" si="5"/>
        <v>52519.805845154515</v>
      </c>
      <c r="N53" s="10">
        <f t="shared" si="5"/>
        <v>51611.913412682959</v>
      </c>
      <c r="O53" s="10">
        <f t="shared" si="5"/>
        <v>50562.960347245651</v>
      </c>
      <c r="P53" s="10">
        <f t="shared" si="5"/>
        <v>50785.398151588546</v>
      </c>
      <c r="Q53" s="10">
        <f t="shared" si="5"/>
        <v>51255.443045226806</v>
      </c>
      <c r="R53" s="10">
        <f t="shared" si="5"/>
        <v>52123.657342698796</v>
      </c>
      <c r="S53" s="10">
        <f t="shared" si="5"/>
        <v>53375.494509300224</v>
      </c>
      <c r="T53" s="10">
        <f t="shared" si="5"/>
        <v>55120.783507112494</v>
      </c>
      <c r="U53" s="10">
        <f t="shared" si="5"/>
        <v>55953.974520970442</v>
      </c>
      <c r="V53" s="10">
        <f t="shared" si="5"/>
        <v>56471.714052033967</v>
      </c>
      <c r="W53" s="10">
        <f t="shared" si="5"/>
        <v>56448.91458663642</v>
      </c>
      <c r="X53" s="10">
        <f t="shared" si="5"/>
        <v>56575.720602049732</v>
      </c>
      <c r="Y53" s="10">
        <f t="shared" si="5"/>
        <v>56914.126150253745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</row>
    <row r="54" spans="1:53" ht="22" thickTop="1" thickBot="1">
      <c r="A54" s="1" t="s">
        <v>3</v>
      </c>
      <c r="B54" s="10">
        <f t="shared" si="4"/>
        <v>94658.76256260206</v>
      </c>
      <c r="C54" s="10">
        <f t="shared" si="4"/>
        <v>93458.615186584968</v>
      </c>
      <c r="D54" s="10">
        <f t="shared" si="4"/>
        <v>93110.011342949336</v>
      </c>
      <c r="E54" s="10">
        <f t="shared" si="4"/>
        <v>92109.098349643973</v>
      </c>
      <c r="F54" s="10">
        <f t="shared" si="4"/>
        <v>90988.759982752919</v>
      </c>
      <c r="G54" s="10">
        <f t="shared" si="6"/>
        <v>89663.068471717517</v>
      </c>
      <c r="H54" s="10">
        <f t="shared" si="5"/>
        <v>87664.81925575099</v>
      </c>
      <c r="I54" s="10">
        <f t="shared" si="5"/>
        <v>84968.554099094908</v>
      </c>
      <c r="J54" s="10">
        <f t="shared" si="5"/>
        <v>81907.406750259979</v>
      </c>
      <c r="K54" s="10">
        <f t="shared" si="5"/>
        <v>78437.284630437614</v>
      </c>
      <c r="L54" s="10">
        <f t="shared" si="5"/>
        <v>74067.702763953799</v>
      </c>
      <c r="M54" s="10">
        <f t="shared" si="5"/>
        <v>70471.814919091514</v>
      </c>
      <c r="N54" s="10">
        <f t="shared" si="5"/>
        <v>67560.475050904322</v>
      </c>
      <c r="O54" s="10">
        <f t="shared" si="5"/>
        <v>65177.938567930498</v>
      </c>
      <c r="P54" s="10">
        <f t="shared" si="5"/>
        <v>64048.974510030159</v>
      </c>
      <c r="Q54" s="10">
        <f t="shared" si="5"/>
        <v>63125.388404471851</v>
      </c>
      <c r="R54" s="10">
        <f t="shared" si="5"/>
        <v>62086.781552982698</v>
      </c>
      <c r="S54" s="10">
        <f t="shared" si="5"/>
        <v>60849.527299242363</v>
      </c>
      <c r="T54" s="10">
        <f t="shared" si="5"/>
        <v>61251.493056389256</v>
      </c>
      <c r="U54" s="10">
        <f t="shared" si="5"/>
        <v>62505.349838111419</v>
      </c>
      <c r="V54" s="10">
        <f t="shared" si="5"/>
        <v>62641.888367322157</v>
      </c>
      <c r="W54" s="10">
        <f t="shared" si="5"/>
        <v>62885.573951572529</v>
      </c>
      <c r="X54" s="10">
        <f t="shared" si="5"/>
        <v>63888.871027115281</v>
      </c>
      <c r="Y54" s="10">
        <f t="shared" si="5"/>
        <v>64715.849522927398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</row>
    <row r="55" spans="1:53" ht="22" thickTop="1" thickBot="1">
      <c r="A55" s="1" t="s">
        <v>4</v>
      </c>
      <c r="B55" s="10">
        <f t="shared" si="4"/>
        <v>98820.098260692641</v>
      </c>
      <c r="C55" s="10">
        <f t="shared" si="4"/>
        <v>102248.07653671532</v>
      </c>
      <c r="D55" s="10">
        <f t="shared" si="4"/>
        <v>105330.5500836228</v>
      </c>
      <c r="E55" s="10">
        <f t="shared" si="4"/>
        <v>106360.62587606149</v>
      </c>
      <c r="F55" s="10">
        <f t="shared" si="4"/>
        <v>106371.79914122599</v>
      </c>
      <c r="G55" s="10">
        <f t="shared" si="6"/>
        <v>105361.56093840071</v>
      </c>
      <c r="H55" s="10">
        <f t="shared" si="5"/>
        <v>104165.33390395928</v>
      </c>
      <c r="I55" s="10">
        <f t="shared" si="5"/>
        <v>103498.67417106341</v>
      </c>
      <c r="J55" s="10">
        <f t="shared" si="5"/>
        <v>103265.27625266832</v>
      </c>
      <c r="K55" s="10">
        <f t="shared" si="5"/>
        <v>102932.52549654803</v>
      </c>
      <c r="L55" s="10">
        <f t="shared" si="5"/>
        <v>102303.2162247013</v>
      </c>
      <c r="M55" s="10">
        <f t="shared" si="5"/>
        <v>100852.83743536234</v>
      </c>
      <c r="N55" s="10">
        <f t="shared" si="5"/>
        <v>98408.605569948457</v>
      </c>
      <c r="O55" s="10">
        <f t="shared" si="5"/>
        <v>95933.280981871678</v>
      </c>
      <c r="P55" s="10">
        <f t="shared" si="5"/>
        <v>94767.50396842655</v>
      </c>
      <c r="Q55" s="10">
        <f t="shared" si="5"/>
        <v>91614.895904540885</v>
      </c>
      <c r="R55" s="10">
        <f t="shared" si="5"/>
        <v>87748.589524226394</v>
      </c>
      <c r="S55" s="10">
        <f t="shared" si="5"/>
        <v>84008.596636612143</v>
      </c>
      <c r="T55" s="10">
        <f t="shared" si="5"/>
        <v>82619.931021803859</v>
      </c>
      <c r="U55" s="10">
        <f t="shared" si="5"/>
        <v>80740.399488391951</v>
      </c>
      <c r="V55" s="10">
        <f t="shared" si="5"/>
        <v>78252.657236983549</v>
      </c>
      <c r="W55" s="10">
        <f t="shared" si="5"/>
        <v>76577.476467589251</v>
      </c>
      <c r="X55" s="10">
        <f t="shared" si="5"/>
        <v>75821.020194230296</v>
      </c>
      <c r="Y55" s="10">
        <f t="shared" si="5"/>
        <v>74402.366394508193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</row>
    <row r="56" spans="1:53" ht="22" thickTop="1" thickBot="1">
      <c r="A56" s="1" t="s">
        <v>5</v>
      </c>
      <c r="B56" s="10">
        <f t="shared" si="4"/>
        <v>93290.033663789742</v>
      </c>
      <c r="C56" s="10">
        <f t="shared" si="4"/>
        <v>95249.716255585576</v>
      </c>
      <c r="D56" s="10">
        <f t="shared" si="4"/>
        <v>98690.413536814507</v>
      </c>
      <c r="E56" s="10">
        <f t="shared" si="4"/>
        <v>101541.34444885027</v>
      </c>
      <c r="F56" s="10">
        <f t="shared" si="4"/>
        <v>105099.76950359574</v>
      </c>
      <c r="G56" s="10">
        <f t="shared" si="6"/>
        <v>108922.30395334557</v>
      </c>
      <c r="H56" s="10">
        <f t="shared" si="5"/>
        <v>112626.80267170952</v>
      </c>
      <c r="I56" s="10">
        <f t="shared" si="5"/>
        <v>115316.58049112528</v>
      </c>
      <c r="J56" s="10">
        <f t="shared" si="5"/>
        <v>116963.96155594541</v>
      </c>
      <c r="K56" s="10">
        <f t="shared" si="5"/>
        <v>117836.1613282842</v>
      </c>
      <c r="L56" s="10">
        <f t="shared" si="5"/>
        <v>117779.14096595955</v>
      </c>
      <c r="M56" s="10">
        <f t="shared" si="5"/>
        <v>117396.74550081816</v>
      </c>
      <c r="N56" s="10">
        <f t="shared" si="5"/>
        <v>117065.11106913367</v>
      </c>
      <c r="O56" s="10">
        <f t="shared" si="5"/>
        <v>117995.38929523333</v>
      </c>
      <c r="P56" s="10">
        <f t="shared" si="5"/>
        <v>119985.27163036277</v>
      </c>
      <c r="Q56" s="10">
        <f t="shared" si="5"/>
        <v>120953.84029269037</v>
      </c>
      <c r="R56" s="10">
        <f t="shared" si="5"/>
        <v>120443.25115059633</v>
      </c>
      <c r="S56" s="10">
        <f t="shared" si="5"/>
        <v>118431.41548114573</v>
      </c>
      <c r="T56" s="10">
        <f t="shared" si="5"/>
        <v>117174.4044007576</v>
      </c>
      <c r="U56" s="10">
        <f t="shared" si="5"/>
        <v>115018.03307572618</v>
      </c>
      <c r="V56" s="10">
        <f t="shared" si="5"/>
        <v>109689.60544944734</v>
      </c>
      <c r="W56" s="10">
        <f t="shared" si="5"/>
        <v>103932.35703046678</v>
      </c>
      <c r="X56" s="10">
        <f t="shared" si="5"/>
        <v>99750.431490225092</v>
      </c>
      <c r="Y56" s="10">
        <f t="shared" si="5"/>
        <v>96305.690837190486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</row>
    <row r="57" spans="1:53" ht="22" thickTop="1" thickBot="1">
      <c r="A57" s="1" t="s">
        <v>6</v>
      </c>
      <c r="B57" s="10">
        <f t="shared" si="4"/>
        <v>98438.640202960902</v>
      </c>
      <c r="C57" s="10">
        <f t="shared" si="4"/>
        <v>97576.36263030878</v>
      </c>
      <c r="D57" s="10">
        <f t="shared" si="4"/>
        <v>98895.481060486345</v>
      </c>
      <c r="E57" s="10">
        <f t="shared" si="4"/>
        <v>99800.336573914668</v>
      </c>
      <c r="F57" s="10">
        <f t="shared" si="4"/>
        <v>100934.97244039155</v>
      </c>
      <c r="G57" s="10">
        <f t="shared" si="6"/>
        <v>103000.51970934778</v>
      </c>
      <c r="H57" s="10">
        <f t="shared" si="5"/>
        <v>105046.07612168878</v>
      </c>
      <c r="I57" s="10">
        <f t="shared" si="5"/>
        <v>108039.36908634179</v>
      </c>
      <c r="J57" s="10">
        <f t="shared" si="5"/>
        <v>111426.20784034541</v>
      </c>
      <c r="K57" s="10">
        <f t="shared" si="5"/>
        <v>115614.64013737359</v>
      </c>
      <c r="L57" s="10">
        <f t="shared" si="5"/>
        <v>120084.85161018118</v>
      </c>
      <c r="M57" s="10">
        <f t="shared" si="5"/>
        <v>124389.18567781997</v>
      </c>
      <c r="N57" s="10">
        <f t="shared" si="5"/>
        <v>127336.66703867695</v>
      </c>
      <c r="O57" s="10">
        <f t="shared" si="5"/>
        <v>129795.88950590463</v>
      </c>
      <c r="P57" s="10">
        <f t="shared" si="5"/>
        <v>132289.611962072</v>
      </c>
      <c r="Q57" s="10">
        <f t="shared" si="5"/>
        <v>133169.2351411226</v>
      </c>
      <c r="R57" s="10">
        <f t="shared" si="5"/>
        <v>132869.09692186446</v>
      </c>
      <c r="S57" s="10">
        <f t="shared" si="5"/>
        <v>132340.61067739499</v>
      </c>
      <c r="T57" s="10">
        <f t="shared" si="5"/>
        <v>133199.40540484848</v>
      </c>
      <c r="U57" s="10">
        <f t="shared" si="5"/>
        <v>133100.51882363929</v>
      </c>
      <c r="V57" s="10">
        <f t="shared" si="5"/>
        <v>131966.80728591597</v>
      </c>
      <c r="W57" s="10">
        <f t="shared" si="5"/>
        <v>129595.79936055094</v>
      </c>
      <c r="X57" s="10">
        <f t="shared" si="5"/>
        <v>126111.50007686274</v>
      </c>
      <c r="Y57" s="10">
        <f t="shared" si="5"/>
        <v>122880.84962215419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</row>
    <row r="58" spans="1:53" ht="22" thickTop="1" thickBot="1">
      <c r="A58" s="1" t="s">
        <v>7</v>
      </c>
      <c r="B58" s="10">
        <f t="shared" si="4"/>
        <v>118825.12554908403</v>
      </c>
      <c r="C58" s="10">
        <f t="shared" si="4"/>
        <v>122705.52305126237</v>
      </c>
      <c r="D58" s="10">
        <f t="shared" si="4"/>
        <v>117821.25574298437</v>
      </c>
      <c r="E58" s="10">
        <f t="shared" si="4"/>
        <v>114880.69832096579</v>
      </c>
      <c r="F58" s="10">
        <f t="shared" si="4"/>
        <v>111851.784067571</v>
      </c>
      <c r="G58" s="10">
        <f t="shared" si="6"/>
        <v>110364.6494027212</v>
      </c>
      <c r="H58" s="10">
        <f t="shared" si="5"/>
        <v>109213.38596382248</v>
      </c>
      <c r="I58" s="10">
        <f t="shared" si="5"/>
        <v>109993.04402661657</v>
      </c>
      <c r="J58" s="10">
        <f t="shared" si="5"/>
        <v>110810.89859304989</v>
      </c>
      <c r="K58" s="10">
        <f t="shared" si="5"/>
        <v>112066.27055678803</v>
      </c>
      <c r="L58" s="10">
        <f t="shared" si="5"/>
        <v>114436.96469809192</v>
      </c>
      <c r="M58" s="10">
        <f t="shared" si="5"/>
        <v>116983.59687812469</v>
      </c>
      <c r="N58" s="10">
        <f t="shared" si="5"/>
        <v>120317.13522250837</v>
      </c>
      <c r="O58" s="10">
        <f t="shared" si="5"/>
        <v>124654.26327357213</v>
      </c>
      <c r="P58" s="10">
        <f t="shared" si="5"/>
        <v>130560.41085398021</v>
      </c>
      <c r="Q58" s="10">
        <f t="shared" si="5"/>
        <v>136413.34156305454</v>
      </c>
      <c r="R58" s="10">
        <f t="shared" si="5"/>
        <v>141566.03130516381</v>
      </c>
      <c r="S58" s="10">
        <f t="shared" si="5"/>
        <v>145244.56246784035</v>
      </c>
      <c r="T58" s="10">
        <f t="shared" si="5"/>
        <v>148836.37434214665</v>
      </c>
      <c r="U58" s="10">
        <f t="shared" si="5"/>
        <v>151000.89438335475</v>
      </c>
      <c r="V58" s="10">
        <f t="shared" si="5"/>
        <v>150911.12266182873</v>
      </c>
      <c r="W58" s="10">
        <f t="shared" si="5"/>
        <v>149667.6866318596</v>
      </c>
      <c r="X58" s="10">
        <f t="shared" si="5"/>
        <v>147940.83202385213</v>
      </c>
      <c r="Y58" s="10">
        <f t="shared" si="5"/>
        <v>147669.26876014756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</row>
    <row r="59" spans="1:53" ht="22" thickTop="1" thickBot="1">
      <c r="A59" s="1" t="s">
        <v>8</v>
      </c>
      <c r="B59" s="10">
        <f t="shared" si="4"/>
        <v>137560.97943619016</v>
      </c>
      <c r="C59" s="10">
        <f t="shared" si="4"/>
        <v>129433.77794629268</v>
      </c>
      <c r="D59" s="10">
        <f t="shared" si="4"/>
        <v>133707.18985601765</v>
      </c>
      <c r="E59" s="10">
        <f t="shared" si="4"/>
        <v>134779.22972164612</v>
      </c>
      <c r="F59" s="10">
        <f t="shared" si="4"/>
        <v>135633.44935082286</v>
      </c>
      <c r="G59" s="10">
        <f t="shared" si="6"/>
        <v>136067.98147588572</v>
      </c>
      <c r="H59" s="10">
        <f t="shared" si="5"/>
        <v>140259.03923016365</v>
      </c>
      <c r="I59" s="10">
        <f t="shared" si="5"/>
        <v>133786.79005967223</v>
      </c>
      <c r="J59" s="10">
        <f t="shared" si="5"/>
        <v>130307.3344182095</v>
      </c>
      <c r="K59" s="10">
        <f t="shared" si="5"/>
        <v>126747.17940907186</v>
      </c>
      <c r="L59" s="10">
        <f t="shared" si="5"/>
        <v>124837.49577333206</v>
      </c>
      <c r="M59" s="10">
        <f t="shared" si="5"/>
        <v>123118.70911666325</v>
      </c>
      <c r="N59" s="10">
        <f t="shared" si="5"/>
        <v>123578.80079232552</v>
      </c>
      <c r="O59" s="10">
        <f t="shared" si="5"/>
        <v>124284.1554094606</v>
      </c>
      <c r="P59" s="10">
        <f t="shared" si="5"/>
        <v>126614.33323067866</v>
      </c>
      <c r="Q59" s="10">
        <f t="shared" si="5"/>
        <v>129579.86089781178</v>
      </c>
      <c r="R59" s="10">
        <f t="shared" si="5"/>
        <v>132183.69841616831</v>
      </c>
      <c r="S59" s="10">
        <f t="shared" si="5"/>
        <v>135628.29912631208</v>
      </c>
      <c r="T59" s="10">
        <f t="shared" si="5"/>
        <v>140232.97621241774</v>
      </c>
      <c r="U59" s="10">
        <f t="shared" si="5"/>
        <v>145219.41373002739</v>
      </c>
      <c r="V59" s="10">
        <f t="shared" si="5"/>
        <v>150411.22647781335</v>
      </c>
      <c r="W59" s="10">
        <f t="shared" si="5"/>
        <v>155251.37226889044</v>
      </c>
      <c r="X59" s="10">
        <f t="shared" si="5"/>
        <v>157517.62124723109</v>
      </c>
      <c r="Y59" s="10">
        <f t="shared" si="5"/>
        <v>160875.88493511453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</row>
    <row r="60" spans="1:53" ht="22" thickTop="1" thickBot="1">
      <c r="A60" s="1" t="s">
        <v>9</v>
      </c>
      <c r="B60" s="10">
        <f t="shared" si="4"/>
        <v>166307.19157415978</v>
      </c>
      <c r="C60" s="10">
        <f t="shared" si="4"/>
        <v>168236.29501641533</v>
      </c>
      <c r="D60" s="10">
        <f t="shared" si="4"/>
        <v>169515.06288015857</v>
      </c>
      <c r="E60" s="10">
        <f t="shared" si="4"/>
        <v>168379.63285920437</v>
      </c>
      <c r="F60" s="10">
        <f t="shared" si="4"/>
        <v>165380.58756466809</v>
      </c>
      <c r="G60" s="10">
        <f t="shared" si="6"/>
        <v>160832.7087361606</v>
      </c>
      <c r="H60" s="10">
        <f t="shared" si="5"/>
        <v>151412.64429221457</v>
      </c>
      <c r="I60" s="10">
        <f t="shared" si="5"/>
        <v>155969.03207877139</v>
      </c>
      <c r="J60" s="10">
        <f t="shared" si="5"/>
        <v>157325.35653187102</v>
      </c>
      <c r="K60" s="10">
        <f t="shared" si="5"/>
        <v>158279.98761279692</v>
      </c>
      <c r="L60" s="10">
        <f t="shared" si="5"/>
        <v>158780.13962901846</v>
      </c>
      <c r="M60" s="10">
        <f t="shared" si="5"/>
        <v>163584.58361488729</v>
      </c>
      <c r="N60" s="10">
        <f t="shared" si="5"/>
        <v>155892.20151916167</v>
      </c>
      <c r="O60" s="10">
        <f t="shared" si="5"/>
        <v>151984.77309707753</v>
      </c>
      <c r="P60" s="10">
        <f t="shared" si="5"/>
        <v>148244.92602007627</v>
      </c>
      <c r="Q60" s="10">
        <f t="shared" si="5"/>
        <v>145888.87928558319</v>
      </c>
      <c r="R60" s="10">
        <f t="shared" si="5"/>
        <v>143486.26468037468</v>
      </c>
      <c r="S60" s="10">
        <f t="shared" si="5"/>
        <v>143251.99479212589</v>
      </c>
      <c r="T60" s="10">
        <f t="shared" si="5"/>
        <v>143411.33010516749</v>
      </c>
      <c r="U60" s="10">
        <f t="shared" si="5"/>
        <v>143808.60229145974</v>
      </c>
      <c r="V60" s="10">
        <f t="shared" si="5"/>
        <v>144737.52686171653</v>
      </c>
      <c r="W60" s="10">
        <f t="shared" si="5"/>
        <v>148558.16032546552</v>
      </c>
      <c r="X60" s="10">
        <f t="shared" si="5"/>
        <v>152542.84854414474</v>
      </c>
      <c r="Y60" s="10">
        <f t="shared" si="5"/>
        <v>157933.84570481931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</row>
    <row r="61" spans="1:53" ht="22" thickTop="1" thickBot="1">
      <c r="A61" s="1" t="s">
        <v>10</v>
      </c>
      <c r="B61" s="10">
        <f t="shared" si="4"/>
        <v>186765.47049433269</v>
      </c>
      <c r="C61" s="10">
        <f t="shared" si="4"/>
        <v>185443.04698388814</v>
      </c>
      <c r="D61" s="10">
        <f t="shared" si="4"/>
        <v>184916.27951200807</v>
      </c>
      <c r="E61" s="10">
        <f t="shared" si="4"/>
        <v>186043.23029582066</v>
      </c>
      <c r="F61" s="10">
        <f t="shared" si="4"/>
        <v>190473.96691209864</v>
      </c>
      <c r="G61" s="10">
        <f t="shared" si="6"/>
        <v>193748.11019365198</v>
      </c>
      <c r="H61" s="10">
        <f t="shared" si="5"/>
        <v>196805.38544842292</v>
      </c>
      <c r="I61" s="10">
        <f t="shared" si="5"/>
        <v>198428.76079701766</v>
      </c>
      <c r="J61" s="10">
        <f t="shared" si="5"/>
        <v>198094.68957128451</v>
      </c>
      <c r="K61" s="10">
        <f t="shared" si="5"/>
        <v>195537.56542843673</v>
      </c>
      <c r="L61" s="10">
        <f t="shared" si="5"/>
        <v>191044.88176018649</v>
      </c>
      <c r="M61" s="10">
        <f t="shared" si="5"/>
        <v>180564.93032080599</v>
      </c>
      <c r="N61" s="10">
        <f t="shared" si="5"/>
        <v>186424.07231563856</v>
      </c>
      <c r="O61" s="10">
        <f t="shared" si="5"/>
        <v>188934.02332100825</v>
      </c>
      <c r="P61" s="10">
        <f t="shared" si="5"/>
        <v>191400.41505574418</v>
      </c>
      <c r="Q61" s="10">
        <f t="shared" si="5"/>
        <v>193487.99779208508</v>
      </c>
      <c r="R61" s="10">
        <f t="shared" si="5"/>
        <v>200452.63029590232</v>
      </c>
      <c r="S61" s="10">
        <f t="shared" si="5"/>
        <v>192063.32639473924</v>
      </c>
      <c r="T61" s="10">
        <f t="shared" si="5"/>
        <v>187787.5175725123</v>
      </c>
      <c r="U61" s="10">
        <f t="shared" si="5"/>
        <v>183185.49635082015</v>
      </c>
      <c r="V61" s="10">
        <f t="shared" si="5"/>
        <v>180611.05081098934</v>
      </c>
      <c r="W61" s="10">
        <f t="shared" si="5"/>
        <v>180970.01260344937</v>
      </c>
      <c r="X61" s="10">
        <f t="shared" si="5"/>
        <v>183823.54698735577</v>
      </c>
      <c r="Y61" s="10">
        <f t="shared" si="5"/>
        <v>188120.79785527082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</row>
    <row r="62" spans="1:53" ht="22" thickTop="1" thickBot="1">
      <c r="A62" s="1" t="s">
        <v>11</v>
      </c>
      <c r="B62" s="10">
        <f t="shared" si="4"/>
        <v>215499.20779754361</v>
      </c>
      <c r="C62" s="10">
        <f t="shared" si="4"/>
        <v>215718.08703786859</v>
      </c>
      <c r="D62" s="10">
        <f t="shared" si="4"/>
        <v>214543.46741819422</v>
      </c>
      <c r="E62" s="10">
        <f t="shared" si="4"/>
        <v>211414.95342419468</v>
      </c>
      <c r="F62" s="10">
        <f t="shared" si="4"/>
        <v>209280.66083068406</v>
      </c>
      <c r="G62" s="10">
        <f t="shared" si="6"/>
        <v>210725.98283592032</v>
      </c>
      <c r="H62" s="10">
        <f t="shared" si="5"/>
        <v>210310.53052228902</v>
      </c>
      <c r="I62" s="10">
        <f t="shared" si="5"/>
        <v>210216.17069423443</v>
      </c>
      <c r="J62" s="10">
        <f t="shared" si="5"/>
        <v>212346.02885891683</v>
      </c>
      <c r="K62" s="10">
        <f t="shared" si="5"/>
        <v>218366.14339537683</v>
      </c>
      <c r="L62" s="10">
        <f t="shared" si="5"/>
        <v>223331.92134171951</v>
      </c>
      <c r="M62" s="10">
        <f t="shared" si="5"/>
        <v>227981.22028313551</v>
      </c>
      <c r="N62" s="10">
        <f t="shared" si="5"/>
        <v>230726.96737120731</v>
      </c>
      <c r="O62" s="10">
        <f t="shared" si="5"/>
        <v>231599.64325629285</v>
      </c>
      <c r="P62" s="10">
        <f t="shared" si="5"/>
        <v>229767.36563558964</v>
      </c>
      <c r="Q62" s="10">
        <f t="shared" si="5"/>
        <v>225515.23740916821</v>
      </c>
      <c r="R62" s="10">
        <f t="shared" si="5"/>
        <v>213932.56659866698</v>
      </c>
      <c r="S62" s="10">
        <f t="shared" si="5"/>
        <v>222156.63887314242</v>
      </c>
      <c r="T62" s="10">
        <f t="shared" si="5"/>
        <v>225946.76635759504</v>
      </c>
      <c r="U62" s="10">
        <f t="shared" si="5"/>
        <v>229184.9013820535</v>
      </c>
      <c r="V62" s="10">
        <f t="shared" si="5"/>
        <v>231782.22316374315</v>
      </c>
      <c r="W62" s="10">
        <f t="shared" si="5"/>
        <v>242698.26028423203</v>
      </c>
      <c r="X62" s="10">
        <f t="shared" si="5"/>
        <v>234050.54188551116</v>
      </c>
      <c r="Y62" s="10">
        <f t="shared" si="5"/>
        <v>232379.107588963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</row>
    <row r="63" spans="1:53" ht="22" thickTop="1" thickBot="1">
      <c r="A63" s="1" t="s">
        <v>12</v>
      </c>
      <c r="B63" s="10">
        <f t="shared" si="4"/>
        <v>227646</v>
      </c>
      <c r="C63" s="10">
        <f t="shared" si="4"/>
        <v>230134</v>
      </c>
      <c r="D63" s="10">
        <f t="shared" si="4"/>
        <v>232642</v>
      </c>
      <c r="E63" s="10">
        <f t="shared" si="4"/>
        <v>235455</v>
      </c>
      <c r="F63" s="10">
        <f t="shared" si="4"/>
        <v>234899</v>
      </c>
      <c r="G63" s="10">
        <f t="shared" si="6"/>
        <v>233792</v>
      </c>
      <c r="H63" s="10">
        <f t="shared" si="5"/>
        <v>234860</v>
      </c>
      <c r="I63" s="10">
        <f t="shared" si="5"/>
        <v>234244</v>
      </c>
      <c r="J63" s="10">
        <f t="shared" si="5"/>
        <v>232383</v>
      </c>
      <c r="K63" s="10">
        <f t="shared" si="5"/>
        <v>231485</v>
      </c>
      <c r="L63" s="10">
        <f t="shared" si="5"/>
        <v>234243</v>
      </c>
      <c r="M63" s="10">
        <f t="shared" si="5"/>
        <v>235079</v>
      </c>
      <c r="N63" s="10">
        <f t="shared" si="5"/>
        <v>236058</v>
      </c>
      <c r="O63" s="10">
        <f t="shared" si="5"/>
        <v>239781</v>
      </c>
      <c r="P63" s="10">
        <f t="shared" si="5"/>
        <v>248220</v>
      </c>
      <c r="Q63" s="10">
        <f t="shared" si="5"/>
        <v>255445</v>
      </c>
      <c r="R63" s="10">
        <f t="shared" si="5"/>
        <v>262530</v>
      </c>
      <c r="S63" s="10">
        <f t="shared" si="5"/>
        <v>267225</v>
      </c>
      <c r="T63" s="10">
        <f t="shared" si="5"/>
        <v>269201</v>
      </c>
      <c r="U63" s="10">
        <f t="shared" si="5"/>
        <v>268389</v>
      </c>
      <c r="V63" s="10">
        <f t="shared" si="5"/>
        <v>264681</v>
      </c>
      <c r="W63" s="10">
        <f t="shared" si="5"/>
        <v>252467</v>
      </c>
      <c r="X63" s="10">
        <f t="shared" si="5"/>
        <v>262289</v>
      </c>
      <c r="Y63" s="10">
        <f t="shared" si="5"/>
        <v>269613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</row>
    <row r="64" spans="1:53" ht="22" thickTop="1" thickBot="1">
      <c r="A64" s="1" t="s">
        <v>13</v>
      </c>
      <c r="B64" s="10">
        <f t="shared" si="4"/>
        <v>143502.28658407708</v>
      </c>
      <c r="C64" s="10">
        <f t="shared" si="4"/>
        <v>152189.33517809273</v>
      </c>
      <c r="D64" s="10">
        <f t="shared" si="4"/>
        <v>168938.88541466239</v>
      </c>
      <c r="E64" s="10">
        <f t="shared" si="4"/>
        <v>192339.74430171671</v>
      </c>
      <c r="F64" s="10">
        <f t="shared" si="4"/>
        <v>219039.03152122552</v>
      </c>
      <c r="G64" s="10">
        <f t="shared" si="6"/>
        <v>236499.92891822153</v>
      </c>
      <c r="H64" s="10">
        <f t="shared" si="5"/>
        <v>240021.36545263292</v>
      </c>
      <c r="I64" s="10">
        <f t="shared" si="5"/>
        <v>243216.70461747493</v>
      </c>
      <c r="J64" s="10">
        <f t="shared" si="5"/>
        <v>246733.01433047789</v>
      </c>
      <c r="K64" s="10">
        <f t="shared" ref="H64:Y66" si="7">K16*K42</f>
        <v>246883.65901947697</v>
      </c>
      <c r="L64" s="10">
        <f t="shared" si="7"/>
        <v>246944.66513024442</v>
      </c>
      <c r="M64" s="10">
        <f t="shared" si="7"/>
        <v>249638.36577950476</v>
      </c>
      <c r="N64" s="10">
        <f t="shared" si="7"/>
        <v>250748.10044255559</v>
      </c>
      <c r="O64" s="10">
        <f t="shared" si="7"/>
        <v>250392.82020207963</v>
      </c>
      <c r="P64" s="10">
        <f t="shared" si="7"/>
        <v>250503.9697092736</v>
      </c>
      <c r="Q64" s="10">
        <f t="shared" si="7"/>
        <v>254522.95759413563</v>
      </c>
      <c r="R64" s="10">
        <f t="shared" si="7"/>
        <v>255865.54732149796</v>
      </c>
      <c r="S64" s="10">
        <f t="shared" si="7"/>
        <v>257455.50209638086</v>
      </c>
      <c r="T64" s="10">
        <f t="shared" si="7"/>
        <v>262136.73931035068</v>
      </c>
      <c r="U64" s="10">
        <f t="shared" si="7"/>
        <v>271764.26985537616</v>
      </c>
      <c r="V64" s="10">
        <f t="shared" si="7"/>
        <v>279474.19364178582</v>
      </c>
      <c r="W64" s="10">
        <f t="shared" si="7"/>
        <v>287243.13428558974</v>
      </c>
      <c r="X64" s="10">
        <f t="shared" si="7"/>
        <v>290577.51367588731</v>
      </c>
      <c r="Y64" s="10">
        <f t="shared" si="7"/>
        <v>293668.05636479502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</row>
    <row r="65" spans="1:53" ht="22" thickTop="1" thickBot="1">
      <c r="A65" s="1" t="s">
        <v>14</v>
      </c>
      <c r="B65" s="10">
        <f t="shared" si="4"/>
        <v>187350.94926449994</v>
      </c>
      <c r="C65" s="10">
        <f t="shared" si="4"/>
        <v>189457.60382588321</v>
      </c>
      <c r="D65" s="10">
        <f t="shared" si="4"/>
        <v>181162.00952599297</v>
      </c>
      <c r="E65" s="10">
        <f t="shared" si="4"/>
        <v>164838.14397055784</v>
      </c>
      <c r="F65" s="10">
        <f t="shared" si="4"/>
        <v>147043.78530185332</v>
      </c>
      <c r="G65" s="10">
        <f t="shared" si="6"/>
        <v>138344.54132285292</v>
      </c>
      <c r="H65" s="10">
        <f t="shared" si="7"/>
        <v>148914.16855233407</v>
      </c>
      <c r="I65" s="10">
        <f t="shared" si="7"/>
        <v>167434.07931225494</v>
      </c>
      <c r="J65" s="10">
        <f t="shared" si="7"/>
        <v>192240.10848180539</v>
      </c>
      <c r="K65" s="10">
        <f t="shared" si="7"/>
        <v>220089.86841057334</v>
      </c>
      <c r="L65" s="10">
        <f t="shared" si="7"/>
        <v>238545.80488181571</v>
      </c>
      <c r="M65" s="10">
        <f t="shared" si="7"/>
        <v>243557.14569456209</v>
      </c>
      <c r="N65" s="10">
        <f t="shared" si="7"/>
        <v>247989.00630276077</v>
      </c>
      <c r="O65" s="10">
        <f t="shared" si="7"/>
        <v>253732.28654155397</v>
      </c>
      <c r="P65" s="10">
        <f t="shared" si="7"/>
        <v>256998.71615969171</v>
      </c>
      <c r="Q65" s="10">
        <f t="shared" si="7"/>
        <v>259874.64972068742</v>
      </c>
      <c r="R65" s="10">
        <f t="shared" si="7"/>
        <v>265178.98619652138</v>
      </c>
      <c r="S65" s="10">
        <f t="shared" si="7"/>
        <v>268400.31438436377</v>
      </c>
      <c r="T65" s="10">
        <f t="shared" si="7"/>
        <v>269352.05783363222</v>
      </c>
      <c r="U65" s="10">
        <f t="shared" si="7"/>
        <v>271465.01065517194</v>
      </c>
      <c r="V65" s="10">
        <f t="shared" si="7"/>
        <v>277877.36094955035</v>
      </c>
      <c r="W65" s="10">
        <f t="shared" si="7"/>
        <v>280579.21774663811</v>
      </c>
      <c r="X65" s="10">
        <f t="shared" si="7"/>
        <v>281899.03210065205</v>
      </c>
      <c r="Y65" s="10">
        <f t="shared" si="7"/>
        <v>288822.2687997779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</row>
    <row r="66" spans="1:53" ht="22" thickTop="1" thickBot="1">
      <c r="A66" s="1" t="s">
        <v>15</v>
      </c>
      <c r="B66" s="10">
        <f t="shared" ref="B66:F66" si="8">B18*B44</f>
        <v>121409.29550663262</v>
      </c>
      <c r="C66" s="10">
        <f t="shared" si="8"/>
        <v>129738.62882571104</v>
      </c>
      <c r="D66" s="10">
        <f t="shared" si="8"/>
        <v>137634.19607072361</v>
      </c>
      <c r="E66" s="10">
        <f t="shared" si="8"/>
        <v>146341.62415291456</v>
      </c>
      <c r="F66" s="10">
        <f t="shared" si="8"/>
        <v>153805.71373448189</v>
      </c>
      <c r="G66" s="10">
        <f t="shared" si="6"/>
        <v>160384.58068044804</v>
      </c>
      <c r="H66" s="10">
        <f t="shared" si="7"/>
        <v>163754.56676632262</v>
      </c>
      <c r="I66" s="10">
        <f t="shared" si="7"/>
        <v>157325.45977384123</v>
      </c>
      <c r="J66" s="10">
        <f t="shared" si="7"/>
        <v>143558.4819576575</v>
      </c>
      <c r="K66" s="10">
        <f t="shared" si="7"/>
        <v>128121.11889125506</v>
      </c>
      <c r="L66" s="10">
        <f t="shared" si="7"/>
        <v>121689.87181049603</v>
      </c>
      <c r="M66" s="10">
        <f t="shared" si="7"/>
        <v>133916.63852626493</v>
      </c>
      <c r="N66" s="10">
        <f t="shared" si="7"/>
        <v>152900.13145813628</v>
      </c>
      <c r="O66" s="10">
        <f t="shared" si="7"/>
        <v>176478.83459533463</v>
      </c>
      <c r="P66" s="10">
        <f t="shared" si="7"/>
        <v>201217.86310242399</v>
      </c>
      <c r="Q66" s="10">
        <f t="shared" si="7"/>
        <v>219070.63188405399</v>
      </c>
      <c r="R66" s="10">
        <f t="shared" si="7"/>
        <v>225549.46688601124</v>
      </c>
      <c r="S66" s="10">
        <f t="shared" si="7"/>
        <v>231583.38760594555</v>
      </c>
      <c r="T66" s="10">
        <f t="shared" si="7"/>
        <v>238096.26525555787</v>
      </c>
      <c r="U66" s="10">
        <f t="shared" si="7"/>
        <v>241933.65808858376</v>
      </c>
      <c r="V66" s="10">
        <f t="shared" si="7"/>
        <v>244781.22435039998</v>
      </c>
      <c r="W66" s="10">
        <f t="shared" si="7"/>
        <v>248622.5461401722</v>
      </c>
      <c r="X66" s="10">
        <f t="shared" si="7"/>
        <v>249303.43279217902</v>
      </c>
      <c r="Y66" s="10">
        <f t="shared" si="7"/>
        <v>250846.55605193303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</row>
    <row r="67" spans="1:53" ht="22" thickTop="1" thickBot="1">
      <c r="A67" s="1" t="s">
        <v>16</v>
      </c>
      <c r="B67" s="10">
        <f t="shared" ref="B67:F67" si="9">B19*B45</f>
        <v>79790.788785893485</v>
      </c>
      <c r="C67" s="10">
        <f t="shared" si="9"/>
        <v>85237.521381835642</v>
      </c>
      <c r="D67" s="10">
        <f t="shared" si="9"/>
        <v>91894.250122836907</v>
      </c>
      <c r="E67" s="10">
        <f t="shared" si="9"/>
        <v>98881.553883221975</v>
      </c>
      <c r="F67" s="10">
        <f t="shared" si="9"/>
        <v>107118.41625631136</v>
      </c>
      <c r="G67" s="10">
        <f t="shared" ref="G67" si="10">G19*G45</f>
        <v>115231.74303951002</v>
      </c>
      <c r="H67" s="10">
        <f t="shared" ref="H67:Y67" si="11">H19*H45</f>
        <v>125181.5433085562</v>
      </c>
      <c r="I67" s="10">
        <f t="shared" si="11"/>
        <v>136537.90415086734</v>
      </c>
      <c r="J67" s="10">
        <f t="shared" si="11"/>
        <v>147591.74720478512</v>
      </c>
      <c r="K67" s="10">
        <f t="shared" si="11"/>
        <v>158099.99865546296</v>
      </c>
      <c r="L67" s="10">
        <f t="shared" si="11"/>
        <v>168166.37610498315</v>
      </c>
      <c r="M67" s="10">
        <f t="shared" si="11"/>
        <v>176755.37949679687</v>
      </c>
      <c r="N67" s="10">
        <f t="shared" si="11"/>
        <v>178594.7915176985</v>
      </c>
      <c r="O67" s="10">
        <f t="shared" si="11"/>
        <v>172704.32578390642</v>
      </c>
      <c r="P67" s="10">
        <f t="shared" si="11"/>
        <v>164996.771387919</v>
      </c>
      <c r="Q67" s="10">
        <f t="shared" si="11"/>
        <v>167364.49625413521</v>
      </c>
      <c r="R67" s="10">
        <f t="shared" si="11"/>
        <v>182271.56230277786</v>
      </c>
      <c r="S67" s="10">
        <f t="shared" si="11"/>
        <v>199725.48434474066</v>
      </c>
      <c r="T67" s="10">
        <f t="shared" si="11"/>
        <v>216020.56821621698</v>
      </c>
      <c r="U67" s="10">
        <f t="shared" si="11"/>
        <v>231873.48902753551</v>
      </c>
      <c r="V67" s="10">
        <f t="shared" si="11"/>
        <v>247353.02156615033</v>
      </c>
      <c r="W67" s="10">
        <f t="shared" si="11"/>
        <v>260450.11897186175</v>
      </c>
      <c r="X67" s="10">
        <f t="shared" si="11"/>
        <v>272652.11889215326</v>
      </c>
      <c r="Y67" s="10">
        <f t="shared" si="11"/>
        <v>283807.90097234352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</row>
    <row r="68" spans="1:53" ht="16" thickTop="1" thickBot="1">
      <c r="A68" s="22"/>
      <c r="B68" s="9">
        <f t="shared" ref="B68:F68" si="12">SUM(B50:B67)</f>
        <v>2211713.8321414357</v>
      </c>
      <c r="C68" s="9">
        <f t="shared" si="12"/>
        <v>2233385.7275512</v>
      </c>
      <c r="D68" s="9">
        <f t="shared" si="12"/>
        <v>2256288.3612085818</v>
      </c>
      <c r="E68" s="9">
        <f t="shared" si="12"/>
        <v>2276822.3849063502</v>
      </c>
      <c r="F68" s="9">
        <f t="shared" si="12"/>
        <v>2297290.3752532913</v>
      </c>
      <c r="G68" s="9">
        <f>SUM(G50:G67)</f>
        <v>2317916.4125886383</v>
      </c>
      <c r="H68" s="9">
        <f t="shared" ref="H68:Y68" si="13">SUM(H50:H67)</f>
        <v>2342370.4080913872</v>
      </c>
      <c r="I68" s="9">
        <f t="shared" si="13"/>
        <v>2370253.1643267614</v>
      </c>
      <c r="J68" s="9">
        <f t="shared" si="13"/>
        <v>2396174.0127920806</v>
      </c>
      <c r="K68" s="9">
        <f t="shared" si="13"/>
        <v>2422973.1700529847</v>
      </c>
      <c r="L68" s="9">
        <f t="shared" si="13"/>
        <v>2451069.6995364549</v>
      </c>
      <c r="M68" s="9">
        <f t="shared" si="13"/>
        <v>2482393.2915623258</v>
      </c>
      <c r="N68" s="9">
        <f t="shared" si="13"/>
        <v>2514250.8964149668</v>
      </c>
      <c r="O68" s="9">
        <f t="shared" si="13"/>
        <v>2547994.6599396165</v>
      </c>
      <c r="P68" s="9">
        <f t="shared" si="13"/>
        <v>2588766.842831512</v>
      </c>
      <c r="Q68" s="9">
        <f t="shared" si="13"/>
        <v>2631229.6323244106</v>
      </c>
      <c r="R68" s="9">
        <f t="shared" si="13"/>
        <v>2666925.583628708</v>
      </c>
      <c r="S68" s="9">
        <f t="shared" si="13"/>
        <v>2704945.9751799474</v>
      </c>
      <c r="T68" s="9">
        <f t="shared" si="13"/>
        <v>2748779.5083550652</v>
      </c>
      <c r="U68" s="9">
        <f t="shared" si="13"/>
        <v>2788929.6305056754</v>
      </c>
      <c r="V68" s="9">
        <f t="shared" si="13"/>
        <v>2818659.7488343059</v>
      </c>
      <c r="W68" s="9">
        <f t="shared" si="13"/>
        <v>2843231.7204575939</v>
      </c>
      <c r="X68" s="9">
        <f t="shared" si="13"/>
        <v>2861408.4150722148</v>
      </c>
      <c r="Y68" s="9">
        <f t="shared" si="13"/>
        <v>2895842.6079654698</v>
      </c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</row>
    <row r="69" spans="1:53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</row>
    <row r="70" spans="1:53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</row>
    <row r="71" spans="1:53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</row>
    <row r="72" spans="1:53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</row>
    <row r="73" spans="1:53" ht="22" thickTop="1" thickBot="1">
      <c r="A73" s="23" t="s">
        <v>31</v>
      </c>
      <c r="B73" s="1">
        <f t="shared" ref="B73:F73" si="14">B49</f>
        <v>1990</v>
      </c>
      <c r="C73" s="1">
        <f t="shared" si="14"/>
        <v>1991</v>
      </c>
      <c r="D73" s="1">
        <f t="shared" si="14"/>
        <v>1992</v>
      </c>
      <c r="E73" s="1">
        <f t="shared" si="14"/>
        <v>1993</v>
      </c>
      <c r="F73" s="1">
        <f t="shared" si="14"/>
        <v>1994</v>
      </c>
      <c r="G73" s="1">
        <f>G49</f>
        <v>1995</v>
      </c>
      <c r="H73" s="1">
        <f t="shared" ref="H73:Y73" si="15">H49</f>
        <v>1996</v>
      </c>
      <c r="I73" s="1">
        <f t="shared" si="15"/>
        <v>1997</v>
      </c>
      <c r="J73" s="1">
        <f t="shared" si="15"/>
        <v>1998</v>
      </c>
      <c r="K73" s="1">
        <f t="shared" si="15"/>
        <v>1999</v>
      </c>
      <c r="L73" s="1">
        <f t="shared" si="15"/>
        <v>2000</v>
      </c>
      <c r="M73" s="1">
        <f t="shared" si="15"/>
        <v>2001</v>
      </c>
      <c r="N73" s="1">
        <f t="shared" si="15"/>
        <v>2002</v>
      </c>
      <c r="O73" s="1">
        <f t="shared" si="15"/>
        <v>2003</v>
      </c>
      <c r="P73" s="1">
        <f t="shared" si="15"/>
        <v>2004</v>
      </c>
      <c r="Q73" s="1">
        <f t="shared" si="15"/>
        <v>2005</v>
      </c>
      <c r="R73" s="1">
        <f t="shared" si="15"/>
        <v>2006</v>
      </c>
      <c r="S73" s="1">
        <f t="shared" si="15"/>
        <v>2007</v>
      </c>
      <c r="T73" s="1">
        <f t="shared" si="15"/>
        <v>2008</v>
      </c>
      <c r="U73" s="1">
        <f t="shared" si="15"/>
        <v>2009</v>
      </c>
      <c r="V73" s="1">
        <f t="shared" si="15"/>
        <v>2010</v>
      </c>
      <c r="W73" s="1">
        <f t="shared" si="15"/>
        <v>2011</v>
      </c>
      <c r="X73" s="1">
        <f t="shared" si="15"/>
        <v>2012</v>
      </c>
      <c r="Y73" s="1">
        <f t="shared" si="15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</row>
    <row r="74" spans="1:53" ht="22" thickTop="1" thickBot="1">
      <c r="A74" s="1" t="s">
        <v>17</v>
      </c>
      <c r="B74" s="10">
        <f t="shared" ref="B74:F74" si="16">B$87*B2</f>
        <v>486.09309000701836</v>
      </c>
      <c r="C74" s="10">
        <f t="shared" si="16"/>
        <v>544.54087462694508</v>
      </c>
      <c r="D74" s="10">
        <f t="shared" si="16"/>
        <v>560.51695690219674</v>
      </c>
      <c r="E74" s="10">
        <f t="shared" si="16"/>
        <v>558.4457593158528</v>
      </c>
      <c r="F74" s="10">
        <f t="shared" si="16"/>
        <v>562.35432824660461</v>
      </c>
      <c r="G74" s="10">
        <f>G$87*G2</f>
        <v>573.46671832375728</v>
      </c>
      <c r="H74" s="10">
        <f t="shared" ref="H74:Y74" si="17">H$87*H2</f>
        <v>606.77916340846912</v>
      </c>
      <c r="I74" s="10">
        <f t="shared" si="17"/>
        <v>689.36419544717182</v>
      </c>
      <c r="J74" s="10">
        <f t="shared" si="17"/>
        <v>648.20386358146811</v>
      </c>
      <c r="K74" s="10">
        <f t="shared" si="17"/>
        <v>668.47083266515472</v>
      </c>
      <c r="L74" s="10">
        <f t="shared" si="17"/>
        <v>798.06212597539263</v>
      </c>
      <c r="M74" s="10">
        <f t="shared" si="17"/>
        <v>860.56936371484437</v>
      </c>
      <c r="N74" s="10">
        <f t="shared" si="17"/>
        <v>891.90556731682068</v>
      </c>
      <c r="O74" s="10">
        <f t="shared" si="17"/>
        <v>929.30791426547137</v>
      </c>
      <c r="P74" s="10">
        <f t="shared" si="17"/>
        <v>983.31899795977131</v>
      </c>
      <c r="Q74" s="10">
        <f t="shared" si="17"/>
        <v>1053.3333719514865</v>
      </c>
      <c r="R74" s="10">
        <f t="shared" si="17"/>
        <v>1121.5725619317441</v>
      </c>
      <c r="S74" s="10">
        <f t="shared" si="17"/>
        <v>1124.0798512711397</v>
      </c>
      <c r="T74" s="10">
        <f t="shared" si="17"/>
        <v>1166.4505199040148</v>
      </c>
      <c r="U74" s="10">
        <f t="shared" si="17"/>
        <v>1199.7173677532628</v>
      </c>
      <c r="V74" s="10">
        <f t="shared" si="17"/>
        <v>1219.4489064721186</v>
      </c>
      <c r="W74" s="10">
        <f t="shared" si="17"/>
        <v>1194.7160181165625</v>
      </c>
      <c r="X74" s="10">
        <f t="shared" si="17"/>
        <v>1173.1638740797378</v>
      </c>
      <c r="Y74" s="10">
        <f t="shared" si="17"/>
        <v>1151.9600414473862</v>
      </c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</row>
    <row r="75" spans="1:53" ht="22" thickTop="1" thickBot="1">
      <c r="A75" s="1" t="s">
        <v>0</v>
      </c>
      <c r="B75" s="10">
        <f t="shared" ref="B75:F75" si="18">B$87*B3</f>
        <v>295.87515509257003</v>
      </c>
      <c r="C75" s="10">
        <f t="shared" si="18"/>
        <v>331.45115420621369</v>
      </c>
      <c r="D75" s="10">
        <f t="shared" si="18"/>
        <v>341.17547639498099</v>
      </c>
      <c r="E75" s="10">
        <f t="shared" si="18"/>
        <v>339.9147797924474</v>
      </c>
      <c r="F75" s="10">
        <f t="shared" si="18"/>
        <v>342.29384763428709</v>
      </c>
      <c r="G75" s="10">
        <f t="shared" ref="G75:G90" si="19">G$87*G3</f>
        <v>349.05773752517035</v>
      </c>
      <c r="H75" s="10">
        <f t="shared" ref="H75:Y75" si="20">H$87*H3</f>
        <v>369.33435749483402</v>
      </c>
      <c r="I75" s="10">
        <f t="shared" si="20"/>
        <v>419.60221701619275</v>
      </c>
      <c r="J75" s="10">
        <f t="shared" si="20"/>
        <v>394.54874510970905</v>
      </c>
      <c r="K75" s="10">
        <f t="shared" si="20"/>
        <v>406.88484439638177</v>
      </c>
      <c r="L75" s="10">
        <f t="shared" si="20"/>
        <v>485.76447629211555</v>
      </c>
      <c r="M75" s="10">
        <f t="shared" si="20"/>
        <v>523.81138343967746</v>
      </c>
      <c r="N75" s="10">
        <f t="shared" si="20"/>
        <v>542.88510469050448</v>
      </c>
      <c r="O75" s="10">
        <f t="shared" si="20"/>
        <v>565.65116623665472</v>
      </c>
      <c r="P75" s="10">
        <f t="shared" si="20"/>
        <v>598.52663411162098</v>
      </c>
      <c r="Q75" s="10">
        <f t="shared" si="20"/>
        <v>641.14298515501639</v>
      </c>
      <c r="R75" s="10">
        <f t="shared" si="20"/>
        <v>682.67881714659768</v>
      </c>
      <c r="S75" s="10">
        <f t="shared" si="20"/>
        <v>684.20495408910153</v>
      </c>
      <c r="T75" s="10">
        <f t="shared" si="20"/>
        <v>709.99513381156351</v>
      </c>
      <c r="U75" s="10">
        <f t="shared" si="20"/>
        <v>730.24399965471923</v>
      </c>
      <c r="V75" s="10">
        <f t="shared" si="20"/>
        <v>742.25419317253341</v>
      </c>
      <c r="W75" s="10">
        <f t="shared" si="20"/>
        <v>727.19977802340691</v>
      </c>
      <c r="X75" s="10">
        <f t="shared" si="20"/>
        <v>714.08141841171005</v>
      </c>
      <c r="Y75" s="10">
        <f t="shared" si="20"/>
        <v>701.17506899505133</v>
      </c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</row>
    <row r="76" spans="1:53" ht="22" thickTop="1" thickBot="1">
      <c r="A76" s="1" t="s">
        <v>1</v>
      </c>
      <c r="B76" s="10">
        <f t="shared" ref="B76:F76" si="21">B$87*B4</f>
        <v>337.62885538123345</v>
      </c>
      <c r="C76" s="10">
        <f t="shared" si="21"/>
        <v>375.49482401774327</v>
      </c>
      <c r="D76" s="10">
        <f t="shared" si="21"/>
        <v>383.71291602253859</v>
      </c>
      <c r="E76" s="10">
        <f t="shared" si="21"/>
        <v>379.5211614678359</v>
      </c>
      <c r="F76" s="10">
        <f t="shared" si="21"/>
        <v>379.40126213258361</v>
      </c>
      <c r="G76" s="10">
        <f t="shared" si="19"/>
        <v>384.08847631949959</v>
      </c>
      <c r="H76" s="10">
        <f t="shared" ref="H76:Y76" si="22">H$87*H4</f>
        <v>403.45381388154311</v>
      </c>
      <c r="I76" s="10">
        <f t="shared" si="22"/>
        <v>455.05504271348866</v>
      </c>
      <c r="J76" s="10">
        <f t="shared" si="22"/>
        <v>424.81313670581721</v>
      </c>
      <c r="K76" s="10">
        <f t="shared" si="22"/>
        <v>434.97779392957062</v>
      </c>
      <c r="L76" s="10">
        <f t="shared" si="22"/>
        <v>515.65103290063735</v>
      </c>
      <c r="M76" s="10">
        <f t="shared" si="22"/>
        <v>552.18669942784572</v>
      </c>
      <c r="N76" s="10">
        <f t="shared" si="22"/>
        <v>568.4039540589074</v>
      </c>
      <c r="O76" s="10">
        <f t="shared" si="22"/>
        <v>588.3086486271169</v>
      </c>
      <c r="P76" s="10">
        <f t="shared" si="22"/>
        <v>618.48556293894728</v>
      </c>
      <c r="Q76" s="10">
        <f t="shared" si="22"/>
        <v>658.39524077083729</v>
      </c>
      <c r="R76" s="10">
        <f t="shared" si="22"/>
        <v>696.85965128454484</v>
      </c>
      <c r="S76" s="10">
        <f t="shared" si="22"/>
        <v>694.44900337934598</v>
      </c>
      <c r="T76" s="10">
        <f t="shared" si="22"/>
        <v>716.77296849381844</v>
      </c>
      <c r="U76" s="10">
        <f t="shared" si="22"/>
        <v>733.55812597185218</v>
      </c>
      <c r="V76" s="10">
        <f t="shared" si="22"/>
        <v>742.25419317253341</v>
      </c>
      <c r="W76" s="10">
        <f t="shared" si="22"/>
        <v>727.19977802340691</v>
      </c>
      <c r="X76" s="10">
        <f t="shared" si="22"/>
        <v>714.08141841171005</v>
      </c>
      <c r="Y76" s="10">
        <f t="shared" si="22"/>
        <v>701.17506899505133</v>
      </c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</row>
    <row r="77" spans="1:53" ht="22" thickTop="1" thickBot="1">
      <c r="A77" s="1" t="s">
        <v>2</v>
      </c>
      <c r="B77" s="10">
        <f t="shared" ref="B77:F77" si="23">B$87*B5</f>
        <v>360.73673187629328</v>
      </c>
      <c r="C77" s="10">
        <f t="shared" si="23"/>
        <v>401.28126650767138</v>
      </c>
      <c r="D77" s="10">
        <f t="shared" si="23"/>
        <v>410.14078528632297</v>
      </c>
      <c r="E77" s="10">
        <f t="shared" si="23"/>
        <v>405.71731974247774</v>
      </c>
      <c r="F77" s="10">
        <f t="shared" si="23"/>
        <v>405.61911551686507</v>
      </c>
      <c r="G77" s="10">
        <f t="shared" si="19"/>
        <v>410.62518537072646</v>
      </c>
      <c r="H77" s="10">
        <f t="shared" ref="H77:Y77" si="24">H$87*H5</f>
        <v>431.27741869399591</v>
      </c>
      <c r="I77" s="10">
        <f t="shared" si="24"/>
        <v>486.31829333147834</v>
      </c>
      <c r="J77" s="10">
        <f t="shared" si="24"/>
        <v>453.82123887658753</v>
      </c>
      <c r="K77" s="10">
        <f t="shared" si="24"/>
        <v>464.42098292641771</v>
      </c>
      <c r="L77" s="10">
        <f t="shared" si="24"/>
        <v>550.14535513465671</v>
      </c>
      <c r="M77" s="10">
        <f t="shared" si="24"/>
        <v>588.56518784334367</v>
      </c>
      <c r="N77" s="10">
        <f t="shared" si="24"/>
        <v>605.13789210351001</v>
      </c>
      <c r="O77" s="10">
        <f t="shared" si="24"/>
        <v>625.43735546732819</v>
      </c>
      <c r="P77" s="10">
        <f t="shared" si="24"/>
        <v>656.40652831737214</v>
      </c>
      <c r="Q77" s="10">
        <f t="shared" si="24"/>
        <v>697.37761816067336</v>
      </c>
      <c r="R77" s="10">
        <f t="shared" si="24"/>
        <v>736.42095283675019</v>
      </c>
      <c r="S77" s="10">
        <f t="shared" si="24"/>
        <v>731.92692749056891</v>
      </c>
      <c r="T77" s="10">
        <f t="shared" si="24"/>
        <v>753.15411678036185</v>
      </c>
      <c r="U77" s="10">
        <f t="shared" si="24"/>
        <v>768.09450750205065</v>
      </c>
      <c r="V77" s="10">
        <f t="shared" si="24"/>
        <v>774.06717405917232</v>
      </c>
      <c r="W77" s="10">
        <f t="shared" si="24"/>
        <v>758.36752736295057</v>
      </c>
      <c r="X77" s="10">
        <f t="shared" si="24"/>
        <v>744.68691545624517</v>
      </c>
      <c r="Y77" s="10">
        <f t="shared" si="24"/>
        <v>731.2274004918736</v>
      </c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</row>
    <row r="78" spans="1:53" ht="22" thickTop="1" thickBot="1">
      <c r="A78" s="1" t="s">
        <v>3</v>
      </c>
      <c r="B78" s="10">
        <f t="shared" ref="B78:F78" si="25">B$87*B6</f>
        <v>384.922686059851</v>
      </c>
      <c r="C78" s="10">
        <f t="shared" si="25"/>
        <v>428.32128561599444</v>
      </c>
      <c r="D78" s="10">
        <f t="shared" si="25"/>
        <v>437.97477729968949</v>
      </c>
      <c r="E78" s="10">
        <f t="shared" si="25"/>
        <v>433.49789168044884</v>
      </c>
      <c r="F78" s="10">
        <f t="shared" si="25"/>
        <v>433.68527149113442</v>
      </c>
      <c r="G78" s="10">
        <f t="shared" si="19"/>
        <v>439.37280964792586</v>
      </c>
      <c r="H78" s="10">
        <f t="shared" ref="H78:Y78" si="26">H$87*H6</f>
        <v>461.85601236198727</v>
      </c>
      <c r="I78" s="10">
        <f t="shared" si="26"/>
        <v>521.26149162880677</v>
      </c>
      <c r="J78" s="10">
        <f t="shared" si="26"/>
        <v>486.8770868730029</v>
      </c>
      <c r="K78" s="10">
        <f t="shared" si="26"/>
        <v>498.71369648612176</v>
      </c>
      <c r="L78" s="10">
        <f t="shared" si="26"/>
        <v>591.31419061448048</v>
      </c>
      <c r="M78" s="10">
        <f t="shared" si="26"/>
        <v>633.17591490410757</v>
      </c>
      <c r="N78" s="10">
        <f t="shared" si="26"/>
        <v>651.5569911621302</v>
      </c>
      <c r="O78" s="10">
        <f t="shared" si="26"/>
        <v>673.94166741584024</v>
      </c>
      <c r="P78" s="10">
        <f t="shared" si="26"/>
        <v>707.81373671725044</v>
      </c>
      <c r="Q78" s="10">
        <f t="shared" si="26"/>
        <v>752.46652192453007</v>
      </c>
      <c r="R78" s="10">
        <f t="shared" si="26"/>
        <v>795.03670596760799</v>
      </c>
      <c r="S78" s="10">
        <f t="shared" si="26"/>
        <v>790.58757710099155</v>
      </c>
      <c r="T78" s="10">
        <f t="shared" si="26"/>
        <v>813.93086033705742</v>
      </c>
      <c r="U78" s="10">
        <f t="shared" si="26"/>
        <v>830.56747085958102</v>
      </c>
      <c r="V78" s="10">
        <f t="shared" si="26"/>
        <v>837.69313583245048</v>
      </c>
      <c r="W78" s="10">
        <f t="shared" si="26"/>
        <v>820.70302604203812</v>
      </c>
      <c r="X78" s="10">
        <f t="shared" si="26"/>
        <v>805.89790954531566</v>
      </c>
      <c r="Y78" s="10">
        <f t="shared" si="26"/>
        <v>791.33206348551835</v>
      </c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</row>
    <row r="79" spans="1:53" ht="22" thickTop="1" thickBot="1">
      <c r="A79" s="1" t="s">
        <v>4</v>
      </c>
      <c r="B79" s="10">
        <f t="shared" ref="B79:F79" si="27">B$87*B7</f>
        <v>410.57683784889622</v>
      </c>
      <c r="C79" s="10">
        <f t="shared" si="27"/>
        <v>456.40699117590952</v>
      </c>
      <c r="D79" s="10">
        <f t="shared" si="27"/>
        <v>466.33702478927665</v>
      </c>
      <c r="E79" s="10">
        <f t="shared" si="27"/>
        <v>461.33077624085598</v>
      </c>
      <c r="F79" s="10">
        <f t="shared" si="27"/>
        <v>461.40303604474735</v>
      </c>
      <c r="G79" s="10">
        <f t="shared" si="19"/>
        <v>467.43732892997411</v>
      </c>
      <c r="H79" s="10">
        <f t="shared" ref="H79:Y79" si="28">H$87*H7</f>
        <v>491.45401886332832</v>
      </c>
      <c r="I79" s="10">
        <f t="shared" si="28"/>
        <v>554.90185319917146</v>
      </c>
      <c r="J79" s="10">
        <f t="shared" si="28"/>
        <v>518.62997851396506</v>
      </c>
      <c r="K79" s="10">
        <f t="shared" si="28"/>
        <v>531.68531300974837</v>
      </c>
      <c r="L79" s="10">
        <f t="shared" si="28"/>
        <v>631.05323591395472</v>
      </c>
      <c r="M79" s="10">
        <f t="shared" si="28"/>
        <v>676.52680412440282</v>
      </c>
      <c r="N79" s="10">
        <f t="shared" si="28"/>
        <v>697.07665280327137</v>
      </c>
      <c r="O79" s="10">
        <f t="shared" si="28"/>
        <v>722.02800170230148</v>
      </c>
      <c r="P79" s="10">
        <f t="shared" si="28"/>
        <v>759.39203486252666</v>
      </c>
      <c r="Q79" s="10">
        <f t="shared" si="28"/>
        <v>808.40527077814158</v>
      </c>
      <c r="R79" s="10">
        <f t="shared" si="28"/>
        <v>855.18762671939874</v>
      </c>
      <c r="S79" s="10">
        <f t="shared" si="28"/>
        <v>851.21372581647722</v>
      </c>
      <c r="T79" s="10">
        <f t="shared" si="28"/>
        <v>876.8004084802435</v>
      </c>
      <c r="U79" s="10">
        <f t="shared" si="28"/>
        <v>894.60182439384562</v>
      </c>
      <c r="V79" s="10">
        <f t="shared" si="28"/>
        <v>901.31909760572864</v>
      </c>
      <c r="W79" s="10">
        <f t="shared" si="28"/>
        <v>883.03852472112578</v>
      </c>
      <c r="X79" s="10">
        <f t="shared" si="28"/>
        <v>867.10890363438614</v>
      </c>
      <c r="Y79" s="10">
        <f t="shared" si="28"/>
        <v>851.43672647916321</v>
      </c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</row>
    <row r="80" spans="1:53" ht="22" thickTop="1" thickBot="1">
      <c r="A80" s="1" t="s">
        <v>5</v>
      </c>
      <c r="B80" s="10">
        <f t="shared" ref="B80:F80" si="29">B$87*B8</f>
        <v>443.68326408544436</v>
      </c>
      <c r="C80" s="10">
        <f t="shared" si="29"/>
        <v>491.59311264634317</v>
      </c>
      <c r="D80" s="10">
        <f t="shared" si="29"/>
        <v>500.7548520668455</v>
      </c>
      <c r="E80" s="10">
        <f t="shared" si="29"/>
        <v>493.98549108838375</v>
      </c>
      <c r="F80" s="10">
        <f t="shared" si="29"/>
        <v>492.79992232163528</v>
      </c>
      <c r="G80" s="10">
        <f t="shared" si="19"/>
        <v>498.10465803329538</v>
      </c>
      <c r="H80" s="10">
        <f t="shared" ref="H80:Y80" si="30">H$87*H8</f>
        <v>522.65149455189498</v>
      </c>
      <c r="I80" s="10">
        <f t="shared" si="30"/>
        <v>589.12741869252591</v>
      </c>
      <c r="J80" s="10">
        <f t="shared" si="30"/>
        <v>549.86151771622235</v>
      </c>
      <c r="K80" s="10">
        <f t="shared" si="30"/>
        <v>563.11931906086829</v>
      </c>
      <c r="L80" s="10">
        <f t="shared" si="30"/>
        <v>667.91284581763455</v>
      </c>
      <c r="M80" s="10">
        <f t="shared" si="30"/>
        <v>715.8440564776746</v>
      </c>
      <c r="N80" s="10">
        <f t="shared" si="30"/>
        <v>737.70532092139513</v>
      </c>
      <c r="O80" s="10">
        <f t="shared" si="30"/>
        <v>764.60650669669428</v>
      </c>
      <c r="P80" s="10">
        <f t="shared" si="30"/>
        <v>805.14566128181377</v>
      </c>
      <c r="Q80" s="10">
        <f t="shared" si="30"/>
        <v>858.705026843773</v>
      </c>
      <c r="R80" s="10">
        <f t="shared" si="30"/>
        <v>910.78219856687826</v>
      </c>
      <c r="S80" s="10">
        <f t="shared" si="30"/>
        <v>909.755234201235</v>
      </c>
      <c r="T80" s="10">
        <f t="shared" si="30"/>
        <v>941.43890875946795</v>
      </c>
      <c r="U80" s="10">
        <f t="shared" si="30"/>
        <v>966.26273728258093</v>
      </c>
      <c r="V80" s="10">
        <f t="shared" si="30"/>
        <v>980.85154982232586</v>
      </c>
      <c r="W80" s="10">
        <f t="shared" si="30"/>
        <v>960.95789806998471</v>
      </c>
      <c r="X80" s="10">
        <f t="shared" si="30"/>
        <v>943.62264624572379</v>
      </c>
      <c r="Y80" s="10">
        <f t="shared" si="30"/>
        <v>926.56755522121864</v>
      </c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</row>
    <row r="81" spans="1:53" ht="22" thickTop="1" thickBot="1">
      <c r="A81" s="1" t="s">
        <v>6</v>
      </c>
      <c r="B81" s="10">
        <f t="shared" ref="B81:F81" si="31">B$87*B9</f>
        <v>496.05539090441704</v>
      </c>
      <c r="C81" s="10">
        <f t="shared" si="31"/>
        <v>546.81224783178754</v>
      </c>
      <c r="D81" s="10">
        <f t="shared" si="31"/>
        <v>554.1702200342238</v>
      </c>
      <c r="E81" s="10">
        <f t="shared" si="31"/>
        <v>543.92912280733208</v>
      </c>
      <c r="F81" s="10">
        <f t="shared" si="31"/>
        <v>539.9411205089616</v>
      </c>
      <c r="G81" s="10">
        <f t="shared" si="19"/>
        <v>543.1161837648599</v>
      </c>
      <c r="H81" s="10">
        <f t="shared" ref="H81:Y81" si="32">H$87*H9</f>
        <v>567.20238371343657</v>
      </c>
      <c r="I81" s="10">
        <f t="shared" si="32"/>
        <v>636.43128801841624</v>
      </c>
      <c r="J81" s="10">
        <f t="shared" si="32"/>
        <v>591.39300345164031</v>
      </c>
      <c r="K81" s="10">
        <f t="shared" si="32"/>
        <v>603.06576221289129</v>
      </c>
      <c r="L81" s="10">
        <f t="shared" si="32"/>
        <v>712.32384603518221</v>
      </c>
      <c r="M81" s="10">
        <f t="shared" si="32"/>
        <v>760.33795231653642</v>
      </c>
      <c r="N81" s="10">
        <f t="shared" si="32"/>
        <v>780.39969327840936</v>
      </c>
      <c r="O81" s="10">
        <f t="shared" si="32"/>
        <v>805.57195479634538</v>
      </c>
      <c r="P81" s="10">
        <f t="shared" si="32"/>
        <v>844.73850430266862</v>
      </c>
      <c r="Q81" s="10">
        <f t="shared" si="32"/>
        <v>896.96940461562576</v>
      </c>
      <c r="R81" s="10">
        <f t="shared" si="32"/>
        <v>946.85870592731533</v>
      </c>
      <c r="S81" s="10">
        <f t="shared" si="32"/>
        <v>940.85484804279326</v>
      </c>
      <c r="T81" s="10">
        <f t="shared" si="32"/>
        <v>967.92173576490075</v>
      </c>
      <c r="U81" s="10">
        <f t="shared" si="32"/>
        <v>986.8306263663186</v>
      </c>
      <c r="V81" s="10">
        <f t="shared" si="32"/>
        <v>994.08261143390359</v>
      </c>
      <c r="W81" s="10">
        <f t="shared" si="32"/>
        <v>973.9206070118214</v>
      </c>
      <c r="X81" s="10">
        <f t="shared" si="32"/>
        <v>956.35151370055814</v>
      </c>
      <c r="Y81" s="10">
        <f t="shared" si="32"/>
        <v>939.06636037949329</v>
      </c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</row>
    <row r="82" spans="1:53" ht="22" thickTop="1" thickBot="1">
      <c r="A82" s="1" t="s">
        <v>7</v>
      </c>
      <c r="B82" s="10">
        <f t="shared" ref="B82:F82" si="33">B$87*B10</f>
        <v>582.21199082373846</v>
      </c>
      <c r="C82" s="10">
        <f t="shared" si="33"/>
        <v>638.6515671743781</v>
      </c>
      <c r="D82" s="10">
        <f t="shared" si="33"/>
        <v>643.90134248311733</v>
      </c>
      <c r="E82" s="10">
        <f t="shared" si="33"/>
        <v>628.58311243375636</v>
      </c>
      <c r="F82" s="10">
        <f t="shared" si="33"/>
        <v>620.47900636165355</v>
      </c>
      <c r="G82" s="10">
        <f t="shared" si="19"/>
        <v>620.54890105487846</v>
      </c>
      <c r="H82" s="10">
        <f t="shared" ref="H82:Y82" si="34">H$87*H10</f>
        <v>644.31236929683689</v>
      </c>
      <c r="I82" s="10">
        <f t="shared" si="34"/>
        <v>718.77317967178317</v>
      </c>
      <c r="J82" s="10">
        <f t="shared" si="34"/>
        <v>664.11454352310011</v>
      </c>
      <c r="K82" s="10">
        <f t="shared" si="34"/>
        <v>673.50897147231512</v>
      </c>
      <c r="L82" s="10">
        <f t="shared" si="34"/>
        <v>791.40143290398328</v>
      </c>
      <c r="M82" s="10">
        <f t="shared" si="34"/>
        <v>840.69829946610514</v>
      </c>
      <c r="N82" s="10">
        <f t="shared" si="34"/>
        <v>859.17837692005003</v>
      </c>
      <c r="O82" s="10">
        <f t="shared" si="34"/>
        <v>883.62066373125617</v>
      </c>
      <c r="P82" s="10">
        <f t="shared" si="34"/>
        <v>923.8099649208549</v>
      </c>
      <c r="Q82" s="10">
        <f t="shared" si="34"/>
        <v>978.76038968734042</v>
      </c>
      <c r="R82" s="10">
        <f t="shared" si="34"/>
        <v>1031.7880187093433</v>
      </c>
      <c r="S82" s="10">
        <f t="shared" si="34"/>
        <v>1024.7568765103385</v>
      </c>
      <c r="T82" s="10">
        <f t="shared" si="34"/>
        <v>1054.6835695643069</v>
      </c>
      <c r="U82" s="10">
        <f t="shared" si="34"/>
        <v>1076.677693945788</v>
      </c>
      <c r="V82" s="10">
        <f t="shared" si="34"/>
        <v>1086.8461252620791</v>
      </c>
      <c r="W82" s="10">
        <f t="shared" si="34"/>
        <v>1064.8026893025176</v>
      </c>
      <c r="X82" s="10">
        <f t="shared" si="34"/>
        <v>1045.5941237667305</v>
      </c>
      <c r="Y82" s="10">
        <f t="shared" si="34"/>
        <v>1026.6959942798239</v>
      </c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</row>
    <row r="83" spans="1:53" ht="22" thickTop="1" thickBot="1">
      <c r="A83" s="1" t="s">
        <v>8</v>
      </c>
      <c r="B83" s="10">
        <f t="shared" ref="B83:F83" si="35">B$87*B11</f>
        <v>714.08218772666817</v>
      </c>
      <c r="C83" s="10">
        <f t="shared" si="35"/>
        <v>781.75136185336169</v>
      </c>
      <c r="D83" s="10">
        <f t="shared" si="35"/>
        <v>786.17675324875154</v>
      </c>
      <c r="E83" s="10">
        <f t="shared" si="35"/>
        <v>765.07282082731956</v>
      </c>
      <c r="F83" s="10">
        <f t="shared" si="35"/>
        <v>752.37633748870257</v>
      </c>
      <c r="G83" s="10">
        <f t="shared" si="19"/>
        <v>749.14973497268738</v>
      </c>
      <c r="H83" s="10">
        <f t="shared" ref="H83:Y83" si="36">H$87*H11</f>
        <v>773.8931279007835</v>
      </c>
      <c r="I83" s="10">
        <f t="shared" si="36"/>
        <v>858.36132247652165</v>
      </c>
      <c r="J83" s="10">
        <f t="shared" si="36"/>
        <v>787.98209405899843</v>
      </c>
      <c r="K83" s="10">
        <f t="shared" si="36"/>
        <v>793.4486615325709</v>
      </c>
      <c r="L83" s="10">
        <f t="shared" si="36"/>
        <v>925.11283529380603</v>
      </c>
      <c r="M83" s="10">
        <f t="shared" si="36"/>
        <v>974.54834969772617</v>
      </c>
      <c r="N83" s="10">
        <f t="shared" si="36"/>
        <v>987.16197638901303</v>
      </c>
      <c r="O83" s="10">
        <f t="shared" si="36"/>
        <v>1005.8560296106831</v>
      </c>
      <c r="P83" s="10">
        <f t="shared" si="36"/>
        <v>1041.6023866835433</v>
      </c>
      <c r="Q83" s="10">
        <f t="shared" si="36"/>
        <v>1092.9696817793335</v>
      </c>
      <c r="R83" s="10">
        <f t="shared" si="36"/>
        <v>1141.2887660852327</v>
      </c>
      <c r="S83" s="10">
        <f t="shared" si="36"/>
        <v>1123.2583633050583</v>
      </c>
      <c r="T83" s="10">
        <f t="shared" si="36"/>
        <v>1146.4592979710928</v>
      </c>
      <c r="U83" s="10">
        <f t="shared" si="36"/>
        <v>1161.9662449711293</v>
      </c>
      <c r="V83" s="10">
        <f t="shared" si="36"/>
        <v>1166.3785774786763</v>
      </c>
      <c r="W83" s="10">
        <f t="shared" si="36"/>
        <v>1142.7220626513765</v>
      </c>
      <c r="X83" s="10">
        <f t="shared" si="36"/>
        <v>1122.1078663780681</v>
      </c>
      <c r="Y83" s="10">
        <f t="shared" si="36"/>
        <v>1101.8268230218794</v>
      </c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</row>
    <row r="84" spans="1:53" ht="22" thickTop="1" thickBot="1">
      <c r="A84" s="1" t="s">
        <v>9</v>
      </c>
      <c r="B84" s="10">
        <f t="shared" ref="B84:F84" si="37">B$87*B12</f>
        <v>891.60349382293668</v>
      </c>
      <c r="C84" s="10">
        <f t="shared" si="37"/>
        <v>978.62475975119844</v>
      </c>
      <c r="D84" s="10">
        <f t="shared" si="37"/>
        <v>986.49288580654627</v>
      </c>
      <c r="E84" s="10">
        <f t="shared" si="37"/>
        <v>962.02078046702695</v>
      </c>
      <c r="F84" s="10">
        <f t="shared" si="37"/>
        <v>947.72644279791643</v>
      </c>
      <c r="G84" s="10">
        <f t="shared" si="19"/>
        <v>944.96172832598359</v>
      </c>
      <c r="H84" s="10">
        <f t="shared" ref="H84:Y84" si="38">H$87*H12</f>
        <v>977.0693463830105</v>
      </c>
      <c r="I84" s="10">
        <f t="shared" si="38"/>
        <v>1084.126251924102</v>
      </c>
      <c r="J84" s="10">
        <f t="shared" si="38"/>
        <v>994.98999915882257</v>
      </c>
      <c r="K84" s="10">
        <f t="shared" si="38"/>
        <v>1000.9141778484907</v>
      </c>
      <c r="L84" s="10">
        <f t="shared" si="38"/>
        <v>1164.8803578971067</v>
      </c>
      <c r="M84" s="10">
        <f t="shared" si="38"/>
        <v>1223.7007511170905</v>
      </c>
      <c r="N84" s="10">
        <f t="shared" si="38"/>
        <v>1234.6923571119371</v>
      </c>
      <c r="O84" s="10">
        <f t="shared" si="38"/>
        <v>1251.5463447336174</v>
      </c>
      <c r="P84" s="10">
        <f t="shared" si="38"/>
        <v>1287.4093315466598</v>
      </c>
      <c r="Q84" s="10">
        <f t="shared" si="38"/>
        <v>1339.6780903397903</v>
      </c>
      <c r="R84" s="10">
        <f t="shared" si="38"/>
        <v>1384.6523992847501</v>
      </c>
      <c r="S84" s="10">
        <f t="shared" si="38"/>
        <v>1345.9938124830192</v>
      </c>
      <c r="T84" s="10">
        <f t="shared" si="38"/>
        <v>1353.5786447049427</v>
      </c>
      <c r="U84" s="10">
        <f t="shared" si="38"/>
        <v>1347.9934216237275</v>
      </c>
      <c r="V84" s="10">
        <f t="shared" si="38"/>
        <v>1325.4434819118717</v>
      </c>
      <c r="W84" s="10">
        <f t="shared" si="38"/>
        <v>1298.5608093490953</v>
      </c>
      <c r="X84" s="10">
        <f t="shared" si="38"/>
        <v>1275.1353516007443</v>
      </c>
      <c r="Y84" s="10">
        <f t="shared" si="38"/>
        <v>1252.0884805059911</v>
      </c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</row>
    <row r="85" spans="1:53" ht="22" thickTop="1" thickBot="1">
      <c r="A85" s="1" t="s">
        <v>10</v>
      </c>
      <c r="B85" s="10">
        <f t="shared" ref="B85:F85" si="39">B$87*B13</f>
        <v>1093.8417670754509</v>
      </c>
      <c r="C85" s="10">
        <f t="shared" si="39"/>
        <v>1205.957145178043</v>
      </c>
      <c r="D85" s="10">
        <f t="shared" si="39"/>
        <v>1221.2396876856444</v>
      </c>
      <c r="E85" s="10">
        <f t="shared" si="39"/>
        <v>1196.5815081868745</v>
      </c>
      <c r="F85" s="10">
        <f t="shared" si="39"/>
        <v>1184.5472332506663</v>
      </c>
      <c r="G85" s="10">
        <f t="shared" si="19"/>
        <v>1187.0162560498788</v>
      </c>
      <c r="H85" s="10">
        <f t="shared" ref="H85:Y85" si="40">H$87*H13</f>
        <v>1233.6814154829428</v>
      </c>
      <c r="I85" s="10">
        <f t="shared" si="40"/>
        <v>1376.1164781052294</v>
      </c>
      <c r="J85" s="10">
        <f t="shared" si="40"/>
        <v>1269.8559445842056</v>
      </c>
      <c r="K85" s="10">
        <f t="shared" si="40"/>
        <v>1284.5640183137366</v>
      </c>
      <c r="L85" s="10">
        <f t="shared" si="40"/>
        <v>1503.5788258972491</v>
      </c>
      <c r="M85" s="10">
        <f t="shared" si="40"/>
        <v>1588.7993092338234</v>
      </c>
      <c r="N85" s="10">
        <f t="shared" si="40"/>
        <v>1612.7425888852626</v>
      </c>
      <c r="O85" s="10">
        <f t="shared" si="40"/>
        <v>1644.866269161535</v>
      </c>
      <c r="P85" s="10">
        <f t="shared" si="40"/>
        <v>1702.7276731232669</v>
      </c>
      <c r="Q85" s="10">
        <f t="shared" si="40"/>
        <v>1783.388880324595</v>
      </c>
      <c r="R85" s="10">
        <f t="shared" si="40"/>
        <v>1855.5953009175537</v>
      </c>
      <c r="S85" s="10">
        <f t="shared" si="40"/>
        <v>1816.2445937861044</v>
      </c>
      <c r="T85" s="10">
        <f t="shared" si="40"/>
        <v>1839.5583838036246</v>
      </c>
      <c r="U85" s="10">
        <f t="shared" si="40"/>
        <v>1845.6672714488045</v>
      </c>
      <c r="V85" s="10">
        <f t="shared" si="40"/>
        <v>1829.1003184346123</v>
      </c>
      <c r="W85" s="10">
        <f t="shared" si="40"/>
        <v>1792.0024673259243</v>
      </c>
      <c r="X85" s="10">
        <f t="shared" si="40"/>
        <v>1759.6755421784403</v>
      </c>
      <c r="Y85" s="10">
        <f t="shared" si="40"/>
        <v>1727.871063274875</v>
      </c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</row>
    <row r="86" spans="1:53" ht="22" thickTop="1" thickBot="1">
      <c r="A86" s="1" t="s">
        <v>11</v>
      </c>
      <c r="B86" s="10">
        <f t="shared" ref="B86:F86" si="41">B$87*B14</f>
        <v>1298.1028922474736</v>
      </c>
      <c r="C86" s="10">
        <f t="shared" si="41"/>
        <v>1436.1706725394222</v>
      </c>
      <c r="D86" s="10">
        <f t="shared" si="41"/>
        <v>1459.6442212072263</v>
      </c>
      <c r="E86" s="10">
        <f t="shared" si="41"/>
        <v>1435.5426253208159</v>
      </c>
      <c r="F86" s="10">
        <f t="shared" si="41"/>
        <v>1426.6357699032601</v>
      </c>
      <c r="G86" s="10">
        <f t="shared" si="19"/>
        <v>1435.3800434909986</v>
      </c>
      <c r="H86" s="10">
        <f t="shared" ref="H86:Y86" si="42">H$87*H14</f>
        <v>1498.0577318389933</v>
      </c>
      <c r="I86" s="10">
        <f t="shared" si="42"/>
        <v>1678.2808854566679</v>
      </c>
      <c r="J86" s="10">
        <f t="shared" si="42"/>
        <v>1555.6747090892475</v>
      </c>
      <c r="K86" s="10">
        <f t="shared" si="42"/>
        <v>1581.0567752237334</v>
      </c>
      <c r="L86" s="10">
        <f t="shared" si="42"/>
        <v>1859.5943614737632</v>
      </c>
      <c r="M86" s="10">
        <f t="shared" si="42"/>
        <v>1974.8459324010896</v>
      </c>
      <c r="N86" s="10">
        <f t="shared" si="42"/>
        <v>2014.9772172680537</v>
      </c>
      <c r="O86" s="10">
        <f t="shared" si="42"/>
        <v>2066.0440232186202</v>
      </c>
      <c r="P86" s="10">
        <f t="shared" si="42"/>
        <v>2150.3631601618617</v>
      </c>
      <c r="Q86" s="10">
        <f t="shared" si="42"/>
        <v>2264.6983084649296</v>
      </c>
      <c r="R86" s="10">
        <f t="shared" si="42"/>
        <v>2369.5499577438432</v>
      </c>
      <c r="S86" s="10">
        <f t="shared" si="42"/>
        <v>2332.2181175310488</v>
      </c>
      <c r="T86" s="10">
        <f t="shared" si="42"/>
        <v>2375.0821986360452</v>
      </c>
      <c r="U86" s="10">
        <f t="shared" si="42"/>
        <v>2395.516760700777</v>
      </c>
      <c r="V86" s="10">
        <f t="shared" si="42"/>
        <v>2385.6814014036631</v>
      </c>
      <c r="W86" s="10">
        <f t="shared" si="42"/>
        <v>2337.2949610700994</v>
      </c>
      <c r="X86" s="10">
        <f t="shared" si="42"/>
        <v>2295.1312025754733</v>
      </c>
      <c r="Y86" s="10">
        <f t="shared" si="42"/>
        <v>2253.6488666768564</v>
      </c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</row>
    <row r="87" spans="1:53" ht="22" thickTop="1" thickBot="1">
      <c r="A87" s="1" t="s">
        <v>12</v>
      </c>
      <c r="B87" s="10">
        <f t="shared" ref="B87:F87" si="43">AB6/B68*1000000</f>
        <v>1504.5037710017682</v>
      </c>
      <c r="C87" s="10">
        <f t="shared" si="43"/>
        <v>1668.887462989027</v>
      </c>
      <c r="D87" s="10">
        <f t="shared" si="43"/>
        <v>1700.7022799955616</v>
      </c>
      <c r="E87" s="10">
        <f t="shared" si="43"/>
        <v>1677.1981587947769</v>
      </c>
      <c r="F87" s="10">
        <f t="shared" si="43"/>
        <v>1671.4722205315309</v>
      </c>
      <c r="G87" s="10">
        <f>AG6/G68*1000000</f>
        <v>1686.5781594919806</v>
      </c>
      <c r="H87" s="10">
        <f t="shared" ref="H87:Y87" si="44">AH6/H68*1000000</f>
        <v>1765.4826895502076</v>
      </c>
      <c r="I87" s="10">
        <f t="shared" si="44"/>
        <v>1984.0113143929557</v>
      </c>
      <c r="J87" s="10">
        <f t="shared" si="44"/>
        <v>1845.0200199978613</v>
      </c>
      <c r="K87" s="10">
        <f t="shared" si="44"/>
        <v>1881.488619166307</v>
      </c>
      <c r="L87" s="10">
        <f t="shared" si="44"/>
        <v>2220.8859544179759</v>
      </c>
      <c r="M87" s="10">
        <f t="shared" si="44"/>
        <v>2367.5155822311981</v>
      </c>
      <c r="N87" s="10">
        <f t="shared" si="44"/>
        <v>2425.4800333154603</v>
      </c>
      <c r="O87" s="10">
        <f t="shared" si="44"/>
        <v>2497.8921071015243</v>
      </c>
      <c r="P87" s="10">
        <f t="shared" si="44"/>
        <v>2612.2668218368149</v>
      </c>
      <c r="Q87" s="10">
        <f t="shared" si="44"/>
        <v>2765.5671476197563</v>
      </c>
      <c r="R87" s="10">
        <f t="shared" si="44"/>
        <v>2910.3258031066912</v>
      </c>
      <c r="S87" s="10">
        <f t="shared" si="44"/>
        <v>2882.8671890503228</v>
      </c>
      <c r="T87" s="10">
        <f t="shared" si="44"/>
        <v>2956.9487022493076</v>
      </c>
      <c r="U87" s="10">
        <f t="shared" si="44"/>
        <v>3006.5297841450633</v>
      </c>
      <c r="V87" s="10">
        <f t="shared" si="44"/>
        <v>3021.6488540421801</v>
      </c>
      <c r="W87" s="10">
        <f t="shared" si="44"/>
        <v>2960.3637084652937</v>
      </c>
      <c r="X87" s="10">
        <f t="shared" si="44"/>
        <v>2906.9600677015114</v>
      </c>
      <c r="Y87" s="10">
        <f t="shared" si="44"/>
        <v>2854.4195010284852</v>
      </c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</row>
    <row r="88" spans="1:53" ht="22" thickTop="1" thickBot="1">
      <c r="A88" s="1" t="s">
        <v>13</v>
      </c>
      <c r="B88" s="10">
        <f t="shared" ref="B88:F88" si="45">B$87*B16</f>
        <v>1718.8647939837304</v>
      </c>
      <c r="C88" s="10">
        <f t="shared" si="45"/>
        <v>1911.2277148312455</v>
      </c>
      <c r="D88" s="10">
        <f t="shared" si="45"/>
        <v>1952.2909029451055</v>
      </c>
      <c r="E88" s="10">
        <f t="shared" si="45"/>
        <v>1929.8388669890969</v>
      </c>
      <c r="F88" s="10">
        <f t="shared" si="45"/>
        <v>1927.7061161299196</v>
      </c>
      <c r="G88" s="10">
        <f t="shared" si="19"/>
        <v>1949.5386844324453</v>
      </c>
      <c r="H88" s="10">
        <f t="shared" ref="H88:Y88" si="46">H$87*H16</f>
        <v>2045.2414007858858</v>
      </c>
      <c r="I88" s="10">
        <f t="shared" si="46"/>
        <v>2303.2719843556192</v>
      </c>
      <c r="J88" s="10">
        <f t="shared" si="46"/>
        <v>2146.2358314709741</v>
      </c>
      <c r="K88" s="10">
        <f t="shared" si="46"/>
        <v>2192.7962211131412</v>
      </c>
      <c r="L88" s="10">
        <f t="shared" si="46"/>
        <v>2592.844795532365</v>
      </c>
      <c r="M88" s="10">
        <f t="shared" si="46"/>
        <v>2768.3211358847234</v>
      </c>
      <c r="N88" s="10">
        <f t="shared" si="46"/>
        <v>2839.8736967169166</v>
      </c>
      <c r="O88" s="10">
        <f t="shared" si="46"/>
        <v>2927.7865122745056</v>
      </c>
      <c r="P88" s="10">
        <f t="shared" si="46"/>
        <v>3064.1799634290755</v>
      </c>
      <c r="Q88" s="10">
        <f t="shared" si="46"/>
        <v>3245.3057650939977</v>
      </c>
      <c r="R88" s="10">
        <f t="shared" si="46"/>
        <v>3415.1147211862253</v>
      </c>
      <c r="S88" s="10">
        <f t="shared" si="46"/>
        <v>3381.1819838283695</v>
      </c>
      <c r="T88" s="10">
        <f t="shared" si="46"/>
        <v>3464.3537054370709</v>
      </c>
      <c r="U88" s="10">
        <f t="shared" si="46"/>
        <v>3516.370525116628</v>
      </c>
      <c r="V88" s="10">
        <f t="shared" si="46"/>
        <v>3525.3056905649205</v>
      </c>
      <c r="W88" s="10">
        <f t="shared" si="46"/>
        <v>3453.8053664421222</v>
      </c>
      <c r="X88" s="10">
        <f t="shared" si="46"/>
        <v>3391.5002582792072</v>
      </c>
      <c r="Y88" s="10">
        <f t="shared" si="46"/>
        <v>3330.2020837973687</v>
      </c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</row>
    <row r="89" spans="1:53" ht="22" thickTop="1" thickBot="1">
      <c r="A89" s="1" t="s">
        <v>14</v>
      </c>
      <c r="B89" s="10">
        <f t="shared" ref="B89:F89" si="47">B$87*B17</f>
        <v>1936.2808327725686</v>
      </c>
      <c r="C89" s="10">
        <f t="shared" si="47"/>
        <v>2159.3098300390525</v>
      </c>
      <c r="D89" s="10">
        <f t="shared" si="47"/>
        <v>2212.4433081483703</v>
      </c>
      <c r="E89" s="10">
        <f t="shared" si="47"/>
        <v>2193.950081075508</v>
      </c>
      <c r="F89" s="10">
        <f t="shared" si="47"/>
        <v>2198.7797668084668</v>
      </c>
      <c r="G89" s="10">
        <f t="shared" si="19"/>
        <v>2231.3602811573287</v>
      </c>
      <c r="H89" s="10">
        <f t="shared" ref="H89:Y89" si="48">H$87*H17</f>
        <v>2349.3412936563518</v>
      </c>
      <c r="I89" s="10">
        <f t="shared" si="48"/>
        <v>2655.7229705438804</v>
      </c>
      <c r="J89" s="10">
        <f t="shared" si="48"/>
        <v>2484.4451909492768</v>
      </c>
      <c r="K89" s="10">
        <f t="shared" si="48"/>
        <v>2548.882708622963</v>
      </c>
      <c r="L89" s="10">
        <f t="shared" si="48"/>
        <v>3027.0548266864489</v>
      </c>
      <c r="M89" s="10">
        <f t="shared" si="48"/>
        <v>3246.7825696970699</v>
      </c>
      <c r="N89" s="10">
        <f t="shared" si="48"/>
        <v>3346.8677776799659</v>
      </c>
      <c r="O89" s="10">
        <f t="shared" si="48"/>
        <v>3468.1791988277173</v>
      </c>
      <c r="P89" s="10">
        <f t="shared" si="48"/>
        <v>3649.4700936008194</v>
      </c>
      <c r="Q89" s="10">
        <f t="shared" si="48"/>
        <v>3887.4748142902531</v>
      </c>
      <c r="R89" s="10">
        <f t="shared" si="48"/>
        <v>4115.950838218967</v>
      </c>
      <c r="S89" s="10">
        <f t="shared" si="48"/>
        <v>4101.6420079273657</v>
      </c>
      <c r="T89" s="10">
        <f t="shared" si="48"/>
        <v>4231.7860349895027</v>
      </c>
      <c r="U89" s="10">
        <f t="shared" si="48"/>
        <v>4327.2766019194705</v>
      </c>
      <c r="V89" s="10">
        <f t="shared" si="48"/>
        <v>4372.8240464415485</v>
      </c>
      <c r="W89" s="10">
        <f t="shared" si="48"/>
        <v>4284.1343372088631</v>
      </c>
      <c r="X89" s="10">
        <f t="shared" si="48"/>
        <v>4206.8504648002609</v>
      </c>
      <c r="Y89" s="10">
        <f t="shared" si="48"/>
        <v>4130.8156028889816</v>
      </c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</row>
    <row r="90" spans="1:53" ht="22" thickTop="1" thickBot="1">
      <c r="A90" s="1" t="s">
        <v>15</v>
      </c>
      <c r="B90" s="10">
        <f t="shared" ref="B90:F90" si="49">B$87*B18</f>
        <v>2140.9402813520805</v>
      </c>
      <c r="C90" s="10">
        <f t="shared" si="49"/>
        <v>2391.8955735911263</v>
      </c>
      <c r="D90" s="10">
        <f t="shared" si="49"/>
        <v>2455.2097910889238</v>
      </c>
      <c r="E90" s="10">
        <f t="shared" si="49"/>
        <v>2439.0971050522767</v>
      </c>
      <c r="F90" s="10">
        <f t="shared" si="49"/>
        <v>2448.8662399143782</v>
      </c>
      <c r="G90" s="10">
        <f t="shared" si="19"/>
        <v>2489.5873182969926</v>
      </c>
      <c r="H90" s="10">
        <f t="shared" ref="H90:Y90" si="50">H$87*H18</f>
        <v>2625.8478924680862</v>
      </c>
      <c r="I90" s="10">
        <f t="shared" si="50"/>
        <v>2973.4552578102657</v>
      </c>
      <c r="J90" s="10">
        <f t="shared" si="50"/>
        <v>2786.4445511317522</v>
      </c>
      <c r="K90" s="10">
        <f t="shared" si="50"/>
        <v>2863.5048295825727</v>
      </c>
      <c r="L90" s="10">
        <f t="shared" si="50"/>
        <v>3406.2580612897909</v>
      </c>
      <c r="M90" s="10">
        <f t="shared" si="50"/>
        <v>3659.3075925181206</v>
      </c>
      <c r="N90" s="10">
        <f t="shared" si="50"/>
        <v>3777.8863744004348</v>
      </c>
      <c r="O90" s="10">
        <f t="shared" si="50"/>
        <v>3920.5710474671755</v>
      </c>
      <c r="P90" s="10">
        <f t="shared" si="50"/>
        <v>4131.2768522581755</v>
      </c>
      <c r="Q90" s="10">
        <f t="shared" si="50"/>
        <v>4406.5032805553874</v>
      </c>
      <c r="R90" s="10">
        <f t="shared" si="50"/>
        <v>4671.2146120285834</v>
      </c>
      <c r="S90" s="10">
        <f t="shared" si="50"/>
        <v>4660.2272068847105</v>
      </c>
      <c r="T90" s="10">
        <f t="shared" si="50"/>
        <v>4812.9836993541712</v>
      </c>
      <c r="U90" s="10">
        <f t="shared" si="50"/>
        <v>4925.9846733113145</v>
      </c>
      <c r="V90" s="10">
        <f t="shared" si="50"/>
        <v>4981.5989631212515</v>
      </c>
      <c r="W90" s="10">
        <f t="shared" si="50"/>
        <v>4880.5620682311846</v>
      </c>
      <c r="X90" s="10">
        <f t="shared" si="50"/>
        <v>4792.5189056049676</v>
      </c>
      <c r="Y90" s="10">
        <f t="shared" si="50"/>
        <v>4705.8986379620164</v>
      </c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</row>
    <row r="91" spans="1:53" ht="22" thickTop="1" thickBot="1">
      <c r="A91" s="1" t="s">
        <v>16</v>
      </c>
      <c r="B91" s="10">
        <f t="shared" ref="B91:F91" si="51">B$87*B19</f>
        <v>2333.609552886403</v>
      </c>
      <c r="C91" s="10">
        <f t="shared" si="51"/>
        <v>2614.2025325811746</v>
      </c>
      <c r="D91" s="10">
        <f t="shared" si="51"/>
        <v>2690.8996487954537</v>
      </c>
      <c r="E91" s="10">
        <f t="shared" si="51"/>
        <v>2680.9563548610799</v>
      </c>
      <c r="F91" s="10">
        <f t="shared" si="51"/>
        <v>2699.7204022882629</v>
      </c>
      <c r="G91" s="10">
        <f t="shared" ref="G91" si="52">G$87*G19</f>
        <v>2753.068166682669</v>
      </c>
      <c r="H91" s="10">
        <f t="shared" ref="H91:Y91" si="53">H$87*H19</f>
        <v>2912.9927607116952</v>
      </c>
      <c r="I91" s="10">
        <f t="shared" si="53"/>
        <v>3309.4625391406862</v>
      </c>
      <c r="J91" s="10">
        <f t="shared" si="53"/>
        <v>3111.862232499022</v>
      </c>
      <c r="K91" s="10">
        <f t="shared" si="53"/>
        <v>3209.1588072375389</v>
      </c>
      <c r="L91" s="10">
        <f t="shared" si="53"/>
        <v>3831.2937156669282</v>
      </c>
      <c r="M91" s="10">
        <f t="shared" si="53"/>
        <v>4131.375099484213</v>
      </c>
      <c r="N91" s="10">
        <f t="shared" si="53"/>
        <v>4281.8122597320771</v>
      </c>
      <c r="O91" s="10">
        <f t="shared" si="53"/>
        <v>4461.3714345775434</v>
      </c>
      <c r="P91" s="10">
        <f t="shared" si="53"/>
        <v>4720.6649391796045</v>
      </c>
      <c r="Q91" s="10">
        <f t="shared" si="53"/>
        <v>5056.7861788048558</v>
      </c>
      <c r="R91" s="10">
        <f t="shared" si="53"/>
        <v>5384.3852105394162</v>
      </c>
      <c r="S91" s="10">
        <f t="shared" si="53"/>
        <v>5396.4220702984785</v>
      </c>
      <c r="T91" s="10">
        <f t="shared" si="53"/>
        <v>5599.8328965713508</v>
      </c>
      <c r="U91" s="10">
        <f t="shared" si="53"/>
        <v>5759.5385898456634</v>
      </c>
      <c r="V91" s="10">
        <f t="shared" si="53"/>
        <v>5854.2646992968503</v>
      </c>
      <c r="W91" s="10">
        <f t="shared" si="53"/>
        <v>5735.5283796010381</v>
      </c>
      <c r="X91" s="10">
        <f t="shared" si="53"/>
        <v>5632.0620060946958</v>
      </c>
      <c r="Y91" s="10">
        <f t="shared" si="53"/>
        <v>5530.2677872384975</v>
      </c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</row>
    <row r="92" spans="1:53" ht="15" thickTop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</row>
    <row r="93" spans="1:53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</row>
    <row r="94" spans="1:53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</row>
    <row r="95" spans="1:53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</row>
    <row r="96" spans="1:53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</row>
    <row r="97" spans="1:53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</row>
    <row r="98" spans="1:53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</row>
    <row r="99" spans="1:53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</row>
    <row r="100" spans="1:53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</row>
    <row r="101" spans="1:53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</row>
    <row r="102" spans="1:53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</row>
    <row r="103" spans="1:53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</row>
    <row r="104" spans="1:53" s="14" customFormat="1"/>
    <row r="105" spans="1:53" s="14" customFormat="1"/>
    <row r="106" spans="1:53" s="14" customFormat="1"/>
    <row r="107" spans="1:53" s="14" customFormat="1"/>
    <row r="108" spans="1:53" s="14" customFormat="1"/>
    <row r="109" spans="1:53" s="14" customFormat="1"/>
    <row r="110" spans="1:53" s="14" customFormat="1"/>
    <row r="111" spans="1:53" s="14" customFormat="1"/>
    <row r="112" spans="1:53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  <row r="144" s="14" customFormat="1"/>
    <row r="145" s="14" customFormat="1"/>
    <row r="146" s="14" customFormat="1"/>
    <row r="147" s="14" customFormat="1"/>
    <row r="148" s="14" customFormat="1"/>
    <row r="149" s="14" customFormat="1"/>
    <row r="150" s="14" customFormat="1"/>
    <row r="151" s="14" customFormat="1"/>
    <row r="152" s="14" customFormat="1"/>
    <row r="153" s="1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CU136"/>
  <sheetViews>
    <sheetView topLeftCell="Z1" workbookViewId="0">
      <selection activeCell="AB2" sqref="AB2:AY22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53" max="99" width="10.83203125" style="14"/>
  </cols>
  <sheetData>
    <row r="1" spans="1:52" ht="20" customHeight="1" thickTop="1" thickBot="1">
      <c r="A1" s="21" t="str">
        <f>CALIBRAZIONEVENETO!A1</f>
        <v>profilo</v>
      </c>
      <c r="B1" s="1">
        <f>CALIBRAZIONEVENETO!B1</f>
        <v>1990</v>
      </c>
      <c r="C1" s="1">
        <f>CALIBRAZIONEVENETO!C1</f>
        <v>1991</v>
      </c>
      <c r="D1" s="1">
        <f>CALIBRAZIONEVENETO!D1</f>
        <v>1992</v>
      </c>
      <c r="E1" s="1">
        <f>CALIBRAZIONEVENETO!E1</f>
        <v>1993</v>
      </c>
      <c r="F1" s="1">
        <f>CALIBRAZIONEVENETO!F1</f>
        <v>1994</v>
      </c>
      <c r="G1" s="1">
        <f>CALIBRAZIONEVENETO!G1</f>
        <v>1995</v>
      </c>
      <c r="H1" s="1">
        <f>CALIBRAZIONEVENETO!H1</f>
        <v>1996</v>
      </c>
      <c r="I1" s="1">
        <f>CALIBRAZIONEVENETO!I1</f>
        <v>1997</v>
      </c>
      <c r="J1" s="1">
        <f>CALIBRAZIONEVENETO!J1</f>
        <v>1998</v>
      </c>
      <c r="K1" s="1">
        <f>CALIBRAZIONEVENETO!K1</f>
        <v>1999</v>
      </c>
      <c r="L1" s="1">
        <f>CALIBRAZIONEVENETO!L1</f>
        <v>2000</v>
      </c>
      <c r="M1" s="1">
        <f>CALIBRAZIONEVENETO!M1</f>
        <v>2001</v>
      </c>
      <c r="N1" s="1">
        <f>CALIBRAZIONEVENETO!N1</f>
        <v>2002</v>
      </c>
      <c r="O1" s="1">
        <f>CALIBRAZIONEVENETO!O1</f>
        <v>2003</v>
      </c>
      <c r="P1" s="1">
        <f>CALIBRAZIONEVENETO!P1</f>
        <v>2004</v>
      </c>
      <c r="Q1" s="1">
        <f>CALIBRAZIONEVENETO!Q1</f>
        <v>2005</v>
      </c>
      <c r="R1" s="1">
        <f>CALIBRAZIONEVENETO!R1</f>
        <v>2006</v>
      </c>
      <c r="S1" s="1">
        <f>CALIBRAZIONEVENETO!S1</f>
        <v>2007</v>
      </c>
      <c r="T1" s="1">
        <f>CALIBRAZIONEVENETO!T1</f>
        <v>2008</v>
      </c>
      <c r="U1" s="1">
        <f>CALIBRAZIONEVENETO!U1</f>
        <v>2009</v>
      </c>
      <c r="V1" s="1">
        <f>CALIBRAZIONEVENETO!V1</f>
        <v>2010</v>
      </c>
      <c r="W1" s="1">
        <f>CALIBRAZIONEVENETO!W1</f>
        <v>2011</v>
      </c>
      <c r="X1" s="1">
        <f>CALIBRAZIONEVENETO!X1</f>
        <v>2012</v>
      </c>
      <c r="Y1" s="1">
        <f>CALIBRAZIONEVENETO!Y1</f>
        <v>2013</v>
      </c>
      <c r="AA1" s="6" t="str">
        <f>CALIBRAZIONEVENETO!AA1</f>
        <v>Euro/mln</v>
      </c>
      <c r="AB1" s="1">
        <f>CALIBRAZIONEVENETO!AB1</f>
        <v>1990</v>
      </c>
      <c r="AC1" s="1">
        <f>CALIBRAZIONEVENETO!AC1</f>
        <v>1991</v>
      </c>
      <c r="AD1" s="1">
        <f>CALIBRAZIONEVENETO!AD1</f>
        <v>1992</v>
      </c>
      <c r="AE1" s="1">
        <f>CALIBRAZIONEVENETO!AE1</f>
        <v>1993</v>
      </c>
      <c r="AF1" s="1">
        <f>CALIBRAZIONEVENETO!AF1</f>
        <v>1994</v>
      </c>
      <c r="AG1" s="1">
        <f>CALIBRAZIONEVENETO!AG1</f>
        <v>1995</v>
      </c>
      <c r="AH1" s="1">
        <f>CALIBRAZIONEVENETO!AH1</f>
        <v>1996</v>
      </c>
      <c r="AI1" s="1">
        <f>CALIBRAZIONEVENETO!AI1</f>
        <v>1997</v>
      </c>
      <c r="AJ1" s="1">
        <f>CALIBRAZIONEVENETO!AJ1</f>
        <v>1998</v>
      </c>
      <c r="AK1" s="1">
        <f>CALIBRAZIONEVENETO!AK1</f>
        <v>1999</v>
      </c>
      <c r="AL1" s="1">
        <f>CALIBRAZIONEVENETO!AL1</f>
        <v>2000</v>
      </c>
      <c r="AM1" s="1">
        <f>CALIBRAZIONEVENETO!AM1</f>
        <v>2001</v>
      </c>
      <c r="AN1" s="1">
        <f>CALIBRAZIONEVENETO!AN1</f>
        <v>2002</v>
      </c>
      <c r="AO1" s="1">
        <f>CALIBRAZIONEVENETO!AO1</f>
        <v>2003</v>
      </c>
      <c r="AP1" s="1">
        <f>CALIBRAZIONEVENETO!AP1</f>
        <v>2004</v>
      </c>
      <c r="AQ1" s="1">
        <f>CALIBRAZIONEVENETO!AQ1</f>
        <v>2005</v>
      </c>
      <c r="AR1" s="1">
        <f>CALIBRAZIONEVENETO!AR1</f>
        <v>2006</v>
      </c>
      <c r="AS1" s="1">
        <f>CALIBRAZIONEVENETO!AS1</f>
        <v>2007</v>
      </c>
      <c r="AT1" s="1">
        <f>CALIBRAZIONEVENETO!AT1</f>
        <v>2008</v>
      </c>
      <c r="AU1" s="1">
        <f>CALIBRAZIONEVENETO!AU1</f>
        <v>2009</v>
      </c>
      <c r="AV1" s="1">
        <f>CALIBRAZIONEVENETO!AV1</f>
        <v>2010</v>
      </c>
      <c r="AW1" s="1">
        <f>CALIBRAZIONEVENETO!AW1</f>
        <v>2011</v>
      </c>
      <c r="AX1" s="1">
        <f>CALIBRAZIONEVENETO!AX1</f>
        <v>2012</v>
      </c>
      <c r="AY1" s="1">
        <f>CALIBRAZIONEVENETO!AY1</f>
        <v>2013</v>
      </c>
      <c r="AZ1" s="22"/>
    </row>
    <row r="2" spans="1:52" ht="20" customHeight="1" thickTop="1" thickBot="1">
      <c r="A2" s="1" t="str">
        <f>CALIBRAZIONEVENETO!A2</f>
        <v>0 - 4</v>
      </c>
      <c r="B2" s="4">
        <f>CALIBRAZIONEVENETO!B2</f>
        <v>0.32309197183557414</v>
      </c>
      <c r="C2" s="4">
        <f>CALIBRAZIONEVENETO!C2</f>
        <v>0.32628975092883511</v>
      </c>
      <c r="D2" s="4">
        <f>CALIBRAZIONEVENETO!D2</f>
        <v>0.32957970568702921</v>
      </c>
      <c r="E2" s="4">
        <f>CALIBRAZIONEVENETO!E2</f>
        <v>0.3329634941390277</v>
      </c>
      <c r="F2" s="4">
        <f>CALIBRAZIONEVENETO!F2</f>
        <v>0.3364425213526881</v>
      </c>
      <c r="G2" s="4">
        <f>CALIBRAZIONEVENETO!G2</f>
        <v>0.34001787293183788</v>
      </c>
      <c r="H2" s="4">
        <f>CALIBRAZIONEVENETO!H2</f>
        <v>0.34369023667009635</v>
      </c>
      <c r="I2" s="4">
        <f>CALIBRAZIONEVENETO!I2</f>
        <v>0.34745981055964659</v>
      </c>
      <c r="J2" s="4">
        <f>CALIBRAZIONEVENETO!J2</f>
        <v>0.35132619513918312</v>
      </c>
      <c r="K2" s="4">
        <f>CALIBRAZIONEVENETO!K2</f>
        <v>0.35528826794676871</v>
      </c>
      <c r="L2" s="4">
        <f>CALIBRAZIONEVENETO!L2</f>
        <v>0.35934403762958622</v>
      </c>
      <c r="M2" s="4">
        <f>CALIBRAZIONEVENETO!M2</f>
        <v>0.36349047506746507</v>
      </c>
      <c r="N2" s="4">
        <f>CALIBRAZIONEVENETO!N2</f>
        <v>0.36772331871050229</v>
      </c>
      <c r="O2" s="4">
        <f>CALIBRAZIONEVENETO!O2</f>
        <v>0.37203685124086933</v>
      </c>
      <c r="P2" s="4">
        <f>CALIBRAZIONEVENETO!P2</f>
        <v>0.3764236446828011</v>
      </c>
      <c r="Q2" s="4">
        <f>CALIBRAZIONEVENETO!Q2</f>
        <v>0.3808742712532075</v>
      </c>
      <c r="R2" s="4">
        <f>CALIBRAZIONEVENETO!R2</f>
        <v>0.38537697763408374</v>
      </c>
      <c r="S2" s="4">
        <f>CALIBRAZIONEVENETO!S2</f>
        <v>0.38991732104087501</v>
      </c>
      <c r="T2" s="4">
        <f>CALIBRAZIONEVENETO!T2</f>
        <v>0.39447776656277905</v>
      </c>
      <c r="U2" s="4">
        <f>CALIBRAZIONEVENETO!U2</f>
        <v>0.39903724688841369</v>
      </c>
      <c r="V2" s="4">
        <f>CALIBRAZIONEVENETO!V2</f>
        <v>0.40357068785170491</v>
      </c>
      <c r="W2" s="4">
        <f>CALIBRAZIONEVENETO!W2</f>
        <v>0.40357068785170491</v>
      </c>
      <c r="X2" s="4">
        <f>CALIBRAZIONEVENETO!X2</f>
        <v>0.40357068785170491</v>
      </c>
      <c r="Y2" s="4">
        <f>CALIBRAZIONEVENETO!Y2</f>
        <v>0.40357068785170491</v>
      </c>
      <c r="AA2" s="7" t="str">
        <f>CALIBRAZIONEVENETO!AA2</f>
        <v>Piemonte</v>
      </c>
      <c r="AB2" s="8">
        <v>3015.5918337835114</v>
      </c>
      <c r="AC2" s="8">
        <v>3496.929663734913</v>
      </c>
      <c r="AD2" s="8">
        <v>3545.9930691484142</v>
      </c>
      <c r="AE2" s="8">
        <v>3562.5196899192779</v>
      </c>
      <c r="AF2" s="8">
        <v>3542.8943277538774</v>
      </c>
      <c r="AG2" s="8">
        <v>3434.288689</v>
      </c>
      <c r="AH2" s="8">
        <v>3808.2695199999998</v>
      </c>
      <c r="AI2" s="8">
        <v>4334.6169570000002</v>
      </c>
      <c r="AJ2" s="8">
        <v>4321.9083549999996</v>
      </c>
      <c r="AK2" s="8">
        <v>4679.2024009999996</v>
      </c>
      <c r="AL2" s="8">
        <v>5233.012221</v>
      </c>
      <c r="AM2" s="8">
        <v>5445.4087360000003</v>
      </c>
      <c r="AN2" s="8">
        <v>5776.2909529999997</v>
      </c>
      <c r="AO2" s="8">
        <v>6094.2142210000002</v>
      </c>
      <c r="AP2" s="8">
        <v>6827.3480179999997</v>
      </c>
      <c r="AQ2" s="8">
        <v>7171.5218590000004</v>
      </c>
      <c r="AR2" s="8">
        <v>7595.1097840000002</v>
      </c>
      <c r="AS2" s="8">
        <v>7537</v>
      </c>
      <c r="AT2" s="8">
        <v>8124</v>
      </c>
      <c r="AU2" s="8">
        <v>8336</v>
      </c>
      <c r="AV2" s="8">
        <v>8528</v>
      </c>
      <c r="AW2" s="8">
        <v>8400</v>
      </c>
      <c r="AX2" s="8">
        <v>8308</v>
      </c>
      <c r="AY2" s="8">
        <v>8256.0121876904323</v>
      </c>
      <c r="AZ2" s="22"/>
    </row>
    <row r="3" spans="1:52" ht="20" customHeight="1" thickTop="1" thickBot="1">
      <c r="A3" s="1" t="str">
        <f>CALIBRAZIONEVENETO!A3</f>
        <v>5 - 9</v>
      </c>
      <c r="B3" s="4">
        <f>CALIBRAZIONEVENETO!B3</f>
        <v>0.1966596301021982</v>
      </c>
      <c r="C3" s="4">
        <f>CALIBRAZIONEVENETO!C3</f>
        <v>0.19860605436664663</v>
      </c>
      <c r="D3" s="4">
        <f>CALIBRAZIONEVENETO!D3</f>
        <v>0.20060858411730439</v>
      </c>
      <c r="E3" s="4">
        <f>CALIBRAZIONEVENETO!E3</f>
        <v>0.20266822856322944</v>
      </c>
      <c r="F3" s="4">
        <f>CALIBRAZIONEVENETO!F3</f>
        <v>0.20478584294116303</v>
      </c>
      <c r="G3" s="4">
        <f>CALIBRAZIONEVENETO!G3</f>
        <v>0.20696208803647209</v>
      </c>
      <c r="H3" s="4">
        <f>CALIBRAZIONEVENETO!H3</f>
        <v>0.2091973824953953</v>
      </c>
      <c r="I3" s="4">
        <f>CALIBRAZIONEVENETO!I3</f>
        <v>0.21149184683181996</v>
      </c>
      <c r="J3" s="4">
        <f>CALIBRAZIONEVENETO!J3</f>
        <v>0.21384523790162799</v>
      </c>
      <c r="K3" s="4">
        <f>CALIBRAZIONEVENETO!K3</f>
        <v>0.21625687248465719</v>
      </c>
      <c r="L3" s="4">
        <f>CALIBRAZIONEVENETO!L3</f>
        <v>0.2187255384842213</v>
      </c>
      <c r="M3" s="4">
        <f>CALIBRAZIONEVENETO!M3</f>
        <v>0.22124939213537348</v>
      </c>
      <c r="N3" s="4">
        <f>CALIBRAZIONEVENETO!N3</f>
        <v>0.22382583951780416</v>
      </c>
      <c r="O3" s="4">
        <f>CALIBRAZIONEVENETO!O3</f>
        <v>0.22645140061434385</v>
      </c>
      <c r="P3" s="4">
        <f>CALIBRAZIONEVENETO!P3</f>
        <v>0.22912155416450417</v>
      </c>
      <c r="Q3" s="4">
        <f>CALIBRAZIONEVENETO!Q3</f>
        <v>0.23183056166502036</v>
      </c>
      <c r="R3" s="4">
        <f>CALIBRAZIONEVENETO!R3</f>
        <v>0.23457126910597334</v>
      </c>
      <c r="S3" s="4">
        <f>CALIBRAZIONEVENETO!S3</f>
        <v>0.23733488545287204</v>
      </c>
      <c r="T3" s="4">
        <f>CALIBRAZIONEVENETO!T3</f>
        <v>0.24011073755573797</v>
      </c>
      <c r="U3" s="4">
        <f>CALIBRAZIONEVENETO!U3</f>
        <v>0.24288600216291267</v>
      </c>
      <c r="V3" s="4">
        <f>CALIBRAZIONEVENETO!V3</f>
        <v>0.24564541713031623</v>
      </c>
      <c r="W3" s="4">
        <f>CALIBRAZIONEVENETO!W3</f>
        <v>0.24564541713031623</v>
      </c>
      <c r="X3" s="4">
        <f>CALIBRAZIONEVENETO!X3</f>
        <v>0.24564541713031623</v>
      </c>
      <c r="Y3" s="4">
        <f>CALIBRAZIONEVENETO!Y3</f>
        <v>0.24564541713031623</v>
      </c>
      <c r="AA3" s="7" t="str">
        <f>CALIBRAZIONEVENETO!AA3</f>
        <v>Valle d'Aosta</v>
      </c>
      <c r="AB3" s="8">
        <v>86.248302147944244</v>
      </c>
      <c r="AC3" s="8">
        <v>102.25846601971833</v>
      </c>
      <c r="AD3" s="8">
        <v>100.70909532244987</v>
      </c>
      <c r="AE3" s="8">
        <v>111.55469020332909</v>
      </c>
      <c r="AF3" s="8">
        <v>106.39012121243422</v>
      </c>
      <c r="AG3" s="8">
        <v>133.99467240000001</v>
      </c>
      <c r="AH3" s="8">
        <v>154.9120135</v>
      </c>
      <c r="AI3" s="8">
        <v>173.81568680000001</v>
      </c>
      <c r="AJ3" s="8">
        <v>145.25109190000001</v>
      </c>
      <c r="AK3" s="8">
        <v>154.6862826</v>
      </c>
      <c r="AL3" s="8">
        <v>180.9348981</v>
      </c>
      <c r="AM3" s="8">
        <v>190.0654456</v>
      </c>
      <c r="AN3" s="8">
        <v>200.9880818</v>
      </c>
      <c r="AO3" s="8">
        <v>209.41052930000001</v>
      </c>
      <c r="AP3" s="8">
        <v>236.63635529999999</v>
      </c>
      <c r="AQ3" s="8">
        <v>239.5373706</v>
      </c>
      <c r="AR3" s="8">
        <v>257.39629159999998</v>
      </c>
      <c r="AS3" s="8">
        <v>258</v>
      </c>
      <c r="AT3" s="8">
        <v>288</v>
      </c>
      <c r="AU3" s="8">
        <v>291</v>
      </c>
      <c r="AV3" s="8">
        <v>298</v>
      </c>
      <c r="AW3" s="8">
        <v>299</v>
      </c>
      <c r="AX3" s="8">
        <v>296</v>
      </c>
      <c r="AY3" s="8">
        <v>294.14776210355899</v>
      </c>
      <c r="AZ3" s="22"/>
    </row>
    <row r="4" spans="1:52" ht="20" customHeight="1" thickTop="1" thickBot="1">
      <c r="A4" s="1" t="str">
        <f>CALIBRAZIONEVENETO!A4</f>
        <v>10 - 14</v>
      </c>
      <c r="B4" s="4">
        <f>CALIBRAZIONEVENETO!B4</f>
        <v>0.22441210310587958</v>
      </c>
      <c r="C4" s="4">
        <f>CALIBRAZIONEVENETO!C4</f>
        <v>0.22499709078359356</v>
      </c>
      <c r="D4" s="4">
        <f>CALIBRAZIONEVENETO!D4</f>
        <v>0.22562027495108666</v>
      </c>
      <c r="E4" s="4">
        <f>CALIBRAZIONEVENETO!E4</f>
        <v>0.22628283931611112</v>
      </c>
      <c r="F4" s="4">
        <f>CALIBRAZIONEVENETO!F4</f>
        <v>0.22698628040131794</v>
      </c>
      <c r="G4" s="4">
        <f>CALIBRAZIONEVENETO!G4</f>
        <v>0.22773239067390275</v>
      </c>
      <c r="H4" s="4">
        <f>CALIBRAZIONEVENETO!H4</f>
        <v>0.22852323405353303</v>
      </c>
      <c r="I4" s="4">
        <f>CALIBRAZIONEVENETO!I4</f>
        <v>0.22936111271760615</v>
      </c>
      <c r="J4" s="4">
        <f>CALIBRAZIONEVENETO!J4</f>
        <v>0.2302485241901655</v>
      </c>
      <c r="K4" s="4">
        <f>CALIBRAZIONEVENETO!K4</f>
        <v>0.23118810791548158</v>
      </c>
      <c r="L4" s="4">
        <f>CALIBRAZIONEVENETO!L4</f>
        <v>0.23218258095372268</v>
      </c>
      <c r="M4" s="4">
        <f>CALIBRAZIONEVENETO!M4</f>
        <v>0.23323466319383332</v>
      </c>
      <c r="N4" s="4">
        <f>CALIBRAZIONEVENETO!N4</f>
        <v>0.23434699368847794</v>
      </c>
      <c r="O4" s="4">
        <f>CALIBRAZIONEVENETO!O4</f>
        <v>0.2355220415463708</v>
      </c>
      <c r="P4" s="4">
        <f>CALIBRAZIONEVENETO!P4</f>
        <v>0.23676201748183567</v>
      </c>
      <c r="Q4" s="4">
        <f>CALIBRAZIONEVENETO!Q4</f>
        <v>0.2380687958842363</v>
      </c>
      <c r="R4" s="4">
        <f>CALIBRAZIONEVENETO!R4</f>
        <v>0.23944386245026816</v>
      </c>
      <c r="S4" s="4">
        <f>CALIBRAZIONEVENETO!S4</f>
        <v>0.24088830939454833</v>
      </c>
      <c r="T4" s="4">
        <f>CALIBRAZIONEVENETO!T4</f>
        <v>0.24240290944126955</v>
      </c>
      <c r="U4" s="4">
        <f>CALIBRAZIONEVENETO!U4</f>
        <v>0.24398831165427712</v>
      </c>
      <c r="V4" s="4">
        <f>CALIBRAZIONEVENETO!V4</f>
        <v>0.24564541713031623</v>
      </c>
      <c r="W4" s="4">
        <f>CALIBRAZIONEVENETO!W4</f>
        <v>0.24564541713031623</v>
      </c>
      <c r="X4" s="4">
        <f>CALIBRAZIONEVENETO!X4</f>
        <v>0.24564541713031623</v>
      </c>
      <c r="Y4" s="4">
        <f>CALIBRAZIONEVENETO!Y4</f>
        <v>0.24564541713031623</v>
      </c>
      <c r="AA4" s="7" t="str">
        <f>CALIBRAZIONEVENETO!AA4</f>
        <v>Lombardia</v>
      </c>
      <c r="AB4" s="8">
        <v>6302.3235395890033</v>
      </c>
      <c r="AC4" s="8">
        <v>7000.0568102588995</v>
      </c>
      <c r="AD4" s="8">
        <v>7446.7920279713053</v>
      </c>
      <c r="AE4" s="8">
        <v>7519.6124507429231</v>
      </c>
      <c r="AF4" s="8">
        <v>7614.1240632762992</v>
      </c>
      <c r="AG4" s="8">
        <v>7410.5882620000002</v>
      </c>
      <c r="AH4" s="8">
        <v>7989.3916920000001</v>
      </c>
      <c r="AI4" s="8">
        <v>8530.571833</v>
      </c>
      <c r="AJ4" s="8">
        <v>9345.4593220000006</v>
      </c>
      <c r="AK4" s="8">
        <v>9503.0525909999997</v>
      </c>
      <c r="AL4" s="8">
        <v>10365.551229999999</v>
      </c>
      <c r="AM4" s="8">
        <v>11410.846030000001</v>
      </c>
      <c r="AN4" s="8">
        <v>12335.800160000001</v>
      </c>
      <c r="AO4" s="8">
        <v>12102.223959999999</v>
      </c>
      <c r="AP4" s="8">
        <v>13327.01259</v>
      </c>
      <c r="AQ4" s="8">
        <v>14044.55933</v>
      </c>
      <c r="AR4" s="8">
        <v>14949.82936</v>
      </c>
      <c r="AS4" s="8">
        <v>15262</v>
      </c>
      <c r="AT4" s="8">
        <v>16406</v>
      </c>
      <c r="AU4" s="8">
        <v>16688</v>
      </c>
      <c r="AV4" s="8">
        <v>17391</v>
      </c>
      <c r="AW4" s="8">
        <v>17573</v>
      </c>
      <c r="AX4" s="8">
        <v>17158</v>
      </c>
      <c r="AY4" s="8">
        <v>17050.63277761103</v>
      </c>
      <c r="AZ4" s="22"/>
    </row>
    <row r="5" spans="1:52" ht="20" customHeight="1" thickTop="1" thickBot="1">
      <c r="A5" s="1" t="str">
        <f>CALIBRAZIONEVENETO!A5</f>
        <v>15 - 19</v>
      </c>
      <c r="B5" s="4">
        <f>CALIBRAZIONEVENETO!B5</f>
        <v>0.23977123808476603</v>
      </c>
      <c r="C5" s="4">
        <f>CALIBRAZIONEVENETO!C5</f>
        <v>0.24044836779405407</v>
      </c>
      <c r="D5" s="4">
        <f>CALIBRAZIONEVENETO!D5</f>
        <v>0.2411596609886319</v>
      </c>
      <c r="E5" s="4">
        <f>CALIBRAZIONEVENETO!E5</f>
        <v>0.24190183945469115</v>
      </c>
      <c r="F5" s="4">
        <f>CALIBRAZIONEVENETO!F5</f>
        <v>0.24267176596442477</v>
      </c>
      <c r="G5" s="4">
        <f>CALIBRAZIONEVENETO!G5</f>
        <v>0.24346644302236911</v>
      </c>
      <c r="H5" s="4">
        <f>CALIBRAZIONEVENETO!H5</f>
        <v>0.24428300614143805</v>
      </c>
      <c r="I5" s="4">
        <f>CALIBRAZIONEVENETO!I5</f>
        <v>0.24511870965830468</v>
      </c>
      <c r="J5" s="4">
        <f>CALIBRAZIONEVENETO!J5</f>
        <v>0.24597090218951315</v>
      </c>
      <c r="K5" s="4">
        <f>CALIBRAZIONEVENETO!K5</f>
        <v>0.24683698758284489</v>
      </c>
      <c r="L5" s="4">
        <f>CALIBRAZIONEVENETO!L5</f>
        <v>0.24771436553968953</v>
      </c>
      <c r="M5" s="4">
        <f>CALIBRAZIONEVENETO!M5</f>
        <v>0.24860034386285521</v>
      </c>
      <c r="N5" s="4">
        <f>CALIBRAZIONEVENETO!N5</f>
        <v>0.24949201139220642</v>
      </c>
      <c r="O5" s="4">
        <f>CALIBRAZIONEVENETO!O5</f>
        <v>0.25038605698348843</v>
      </c>
      <c r="P5" s="4">
        <f>CALIBRAZIONEVENETO!P5</f>
        <v>0.25127851520765404</v>
      </c>
      <c r="Q5" s="4">
        <f>CALIBRAZIONEVENETO!Q5</f>
        <v>0.25216441363967101</v>
      </c>
      <c r="R5" s="4">
        <f>CALIBRAZIONEVENETO!R5</f>
        <v>0.25303728951949006</v>
      </c>
      <c r="S5" s="4">
        <f>CALIBRAZIONEVENETO!S5</f>
        <v>0.2538885350912336</v>
      </c>
      <c r="T5" s="4">
        <f>CALIBRAZIONEVENETO!T5</f>
        <v>0.25470652101859209</v>
      </c>
      <c r="U5" s="4">
        <f>CALIBRAZIONEVENETO!U5</f>
        <v>0.25547543601683159</v>
      </c>
      <c r="V5" s="4">
        <f>CALIBRAZIONEVENETO!V5</f>
        <v>0.25617376851174212</v>
      </c>
      <c r="W5" s="4">
        <f>CALIBRAZIONEVENETO!W5</f>
        <v>0.25617376851174212</v>
      </c>
      <c r="X5" s="4">
        <f>CALIBRAZIONEVENETO!X5</f>
        <v>0.25617376851174212</v>
      </c>
      <c r="Y5" s="4">
        <f>CALIBRAZIONEVENETO!Y5</f>
        <v>0.25617376851174212</v>
      </c>
      <c r="AA5" s="7" t="str">
        <f>CALIBRAZIONEVENETO!AA5</f>
        <v>Trentino-Alto Adige</v>
      </c>
      <c r="AB5" s="8">
        <v>655.38380494455839</v>
      </c>
      <c r="AC5" s="8">
        <v>758.67518476245561</v>
      </c>
      <c r="AD5" s="8">
        <v>808.77150397413584</v>
      </c>
      <c r="AE5" s="8">
        <v>829.94623683680481</v>
      </c>
      <c r="AF5" s="8">
        <v>848.02222830493679</v>
      </c>
      <c r="AG5" s="8">
        <v>1040.1960041</v>
      </c>
      <c r="AH5" s="8">
        <v>1159.9409376000001</v>
      </c>
      <c r="AI5" s="8">
        <v>1280.4478612</v>
      </c>
      <c r="AJ5" s="8">
        <v>1198.6962604</v>
      </c>
      <c r="AK5" s="8">
        <v>1187.1367498</v>
      </c>
      <c r="AL5" s="8">
        <v>1271.5247101</v>
      </c>
      <c r="AM5" s="8">
        <v>1418.3136480000001</v>
      </c>
      <c r="AN5" s="8">
        <v>1513.3887705</v>
      </c>
      <c r="AO5" s="8">
        <v>1667.4607444999999</v>
      </c>
      <c r="AP5" s="8">
        <v>1836.7701841999999</v>
      </c>
      <c r="AQ5" s="8">
        <v>1848.9132064</v>
      </c>
      <c r="AR5" s="8">
        <v>1921.4478938</v>
      </c>
      <c r="AS5" s="8">
        <v>1958</v>
      </c>
      <c r="AT5" s="8">
        <v>2095</v>
      </c>
      <c r="AU5" s="8">
        <v>2096</v>
      </c>
      <c r="AV5" s="8">
        <v>2152</v>
      </c>
      <c r="AW5" s="8">
        <v>2201</v>
      </c>
      <c r="AX5" s="8">
        <v>2249</v>
      </c>
      <c r="AY5" s="8">
        <v>2234.9267465233247</v>
      </c>
      <c r="AZ5" s="22"/>
    </row>
    <row r="6" spans="1:52" ht="20" customHeight="1" thickTop="1" thickBot="1">
      <c r="A6" s="1" t="str">
        <f>CALIBRAZIONEVENETO!A6</f>
        <v>20 - 24</v>
      </c>
      <c r="B6" s="4">
        <f>CALIBRAZIONEVENETO!B6</f>
        <v>0.25584694002033087</v>
      </c>
      <c r="C6" s="4">
        <f>CALIBRAZIONEVENETO!C6</f>
        <v>0.25665078989140366</v>
      </c>
      <c r="D6" s="4">
        <f>CALIBRAZIONEVENETO!D6</f>
        <v>0.25752583650374861</v>
      </c>
      <c r="E6" s="4">
        <f>CALIBRAZIONEVENETO!E6</f>
        <v>0.25846551846441179</v>
      </c>
      <c r="F6" s="4">
        <f>CALIBRAZIONEVENETO!F6</f>
        <v>0.2594630447122967</v>
      </c>
      <c r="G6" s="4">
        <f>CALIBRAZIONEVENETO!G6</f>
        <v>0.26051138346311248</v>
      </c>
      <c r="H6" s="4">
        <f>CALIBRAZIONEVENETO!H6</f>
        <v>0.26160325167484616</v>
      </c>
      <c r="I6" s="4">
        <f>CALIBRAZIONEVENETO!I6</f>
        <v>0.26273110835978081</v>
      </c>
      <c r="J6" s="4">
        <f>CALIBRAZIONEVENETO!J6</f>
        <v>0.26388715655972517</v>
      </c>
      <c r="K6" s="4">
        <f>CALIBRAZIONEVENETO!K6</f>
        <v>0.26506336068463876</v>
      </c>
      <c r="L6" s="4">
        <f>CALIBRAZIONEVENETO!L6</f>
        <v>0.26625148825773237</v>
      </c>
      <c r="M6" s="4">
        <f>CALIBRAZIONEVENETO!M6</f>
        <v>0.26744318797994515</v>
      </c>
      <c r="N6" s="4">
        <f>CALIBRAZIONEVENETO!N6</f>
        <v>0.26863011948669713</v>
      </c>
      <c r="O6" s="4">
        <f>CALIBRAZIONEVENETO!O6</f>
        <v>0.26980415427064264</v>
      </c>
      <c r="P6" s="4">
        <f>CALIBRAZIONEVENETO!P6</f>
        <v>0.27095767201129606</v>
      </c>
      <c r="Q6" s="4">
        <f>CALIBRAZIONEVENETO!Q6</f>
        <v>0.27208398196809513</v>
      </c>
      <c r="R6" s="4">
        <f>CALIBRAZIONEVENETO!R6</f>
        <v>0.27317790507129086</v>
      </c>
      <c r="S6" s="4">
        <f>CALIBRAZIONEVENETO!S6</f>
        <v>0.2742365586953826</v>
      </c>
      <c r="T6" s="4">
        <f>CALIBRAZIONEVENETO!T6</f>
        <v>0.27526039248429035</v>
      </c>
      <c r="U6" s="4">
        <f>CALIBRAZIONEVENETO!U6</f>
        <v>0.27625452947101309</v>
      </c>
      <c r="V6" s="4">
        <f>CALIBRAZIONEVENETO!V6</f>
        <v>0.27723047127459399</v>
      </c>
      <c r="W6" s="4">
        <f>CALIBRAZIONEVENETO!W6</f>
        <v>0.27723047127459399</v>
      </c>
      <c r="X6" s="4">
        <f>CALIBRAZIONEVENETO!X6</f>
        <v>0.27723047127459399</v>
      </c>
      <c r="Y6" s="4">
        <f>CALIBRAZIONEVENETO!Y6</f>
        <v>0.27723047127459399</v>
      </c>
      <c r="AA6" s="7" t="str">
        <f>CALIBRAZIONEVENETO!AA6</f>
        <v>Veneto</v>
      </c>
      <c r="AB6" s="8">
        <v>3327.5318008335616</v>
      </c>
      <c r="AC6" s="8">
        <v>3727.2694407288241</v>
      </c>
      <c r="AD6" s="8">
        <v>3837.2747602348845</v>
      </c>
      <c r="AE6" s="8">
        <v>3818.682311867663</v>
      </c>
      <c r="AF6" s="8">
        <v>3839.8570447303323</v>
      </c>
      <c r="AG6" s="8">
        <v>3909.3471970000001</v>
      </c>
      <c r="AH6" s="8">
        <v>4135.4144079999996</v>
      </c>
      <c r="AI6" s="8">
        <v>4702.6090960000001</v>
      </c>
      <c r="AJ6" s="8">
        <v>4420.9890249999999</v>
      </c>
      <c r="AK6" s="8">
        <v>4558.7964439999996</v>
      </c>
      <c r="AL6" s="8">
        <v>5443.5462690000004</v>
      </c>
      <c r="AM6" s="8">
        <v>5877.1047989999997</v>
      </c>
      <c r="AN6" s="8">
        <v>6098.2653479999999</v>
      </c>
      <c r="AO6" s="8">
        <v>6364.6157499999999</v>
      </c>
      <c r="AP6" s="8">
        <v>6762.5497329999998</v>
      </c>
      <c r="AQ6" s="8">
        <v>7276.8422289999999</v>
      </c>
      <c r="AR6" s="8">
        <v>7761.6223410000002</v>
      </c>
      <c r="AS6" s="8">
        <v>7798</v>
      </c>
      <c r="AT6" s="8">
        <v>8128</v>
      </c>
      <c r="AU6" s="8">
        <v>8385</v>
      </c>
      <c r="AV6" s="8">
        <v>8517</v>
      </c>
      <c r="AW6" s="8">
        <v>8417</v>
      </c>
      <c r="AX6" s="8">
        <v>8318</v>
      </c>
      <c r="AY6" s="8">
        <v>8265.9496120858239</v>
      </c>
      <c r="AZ6" s="22"/>
    </row>
    <row r="7" spans="1:52" ht="20" customHeight="1" thickTop="1" thickBot="1">
      <c r="A7" s="1" t="str">
        <f>CALIBRAZIONEVENETO!A7</f>
        <v>25 - 29</v>
      </c>
      <c r="B7" s="4">
        <f>CALIBRAZIONEVENETO!B7</f>
        <v>0.27289851030118401</v>
      </c>
      <c r="C7" s="4">
        <f>CALIBRAZIONEVENETO!C7</f>
        <v>0.27347978895980862</v>
      </c>
      <c r="D7" s="4">
        <f>CALIBRAZIONEVENETO!D7</f>
        <v>0.27420262221938907</v>
      </c>
      <c r="E7" s="4">
        <f>CALIBRAZIONEVENETO!E7</f>
        <v>0.2750603879581916</v>
      </c>
      <c r="F7" s="4">
        <f>CALIBRAZIONEVENETO!F7</f>
        <v>0.27604588959188353</v>
      </c>
      <c r="G7" s="4">
        <f>CALIBRAZIONEVENETO!G7</f>
        <v>0.2771512996888163</v>
      </c>
      <c r="H7" s="4">
        <f>CALIBRAZIONEVENETO!H7</f>
        <v>0.27836807563858706</v>
      </c>
      <c r="I7" s="4">
        <f>CALIBRAZIONEVENETO!I7</f>
        <v>0.27968683906873471</v>
      </c>
      <c r="J7" s="4">
        <f>CALIBRAZIONEVENETO!J7</f>
        <v>0.28109720918614545</v>
      </c>
      <c r="K7" s="4">
        <f>CALIBRAZIONEVENETO!K7</f>
        <v>0.28258757857665895</v>
      </c>
      <c r="L7" s="4">
        <f>CALIBRAZIONEVENETO!L7</f>
        <v>0.28414481826885785</v>
      </c>
      <c r="M7" s="4">
        <f>CALIBRAZIONEVENETO!M7</f>
        <v>0.28575389712401777</v>
      </c>
      <c r="N7" s="4">
        <f>CALIBRAZIONEVENETO!N7</f>
        <v>0.28739739895958522</v>
      </c>
      <c r="O7" s="4">
        <f>CALIBRAZIONEVENETO!O7</f>
        <v>0.28905491940567446</v>
      </c>
      <c r="P7" s="4">
        <f>CALIBRAZIONEVENETO!P7</f>
        <v>0.29070232355841824</v>
      </c>
      <c r="Q7" s="4">
        <f>CALIBRAZIONEVENETO!Q7</f>
        <v>0.29231084534465657</v>
      </c>
      <c r="R7" s="4">
        <f>CALIBRAZIONEVENETO!R7</f>
        <v>0.29384601057603582</v>
      </c>
      <c r="S7" s="4">
        <f>CALIBRAZIONEVENETO!S7</f>
        <v>0.29526636851310689</v>
      </c>
      <c r="T7" s="4">
        <f>CALIBRAZIONEVENETO!T7</f>
        <v>0.29652202211464618</v>
      </c>
      <c r="U7" s="4">
        <f>CALIBRAZIONEVENETO!U7</f>
        <v>0.29755295593994407</v>
      </c>
      <c r="V7" s="4">
        <f>CALIBRAZIONEVENETO!V7</f>
        <v>0.29828717403744587</v>
      </c>
      <c r="W7" s="4">
        <f>CALIBRAZIONEVENETO!W7</f>
        <v>0.29828717403744587</v>
      </c>
      <c r="X7" s="4">
        <f>CALIBRAZIONEVENETO!X7</f>
        <v>0.29828717403744587</v>
      </c>
      <c r="Y7" s="4">
        <f>CALIBRAZIONEVENETO!Y7</f>
        <v>0.29828717403744587</v>
      </c>
      <c r="AA7" s="7" t="str">
        <f>CALIBRAZIONEVENETO!AA7</f>
        <v>Friuli-Venezia Giulia</v>
      </c>
      <c r="AB7" s="8">
        <v>914.12871138839114</v>
      </c>
      <c r="AC7" s="8">
        <v>1049.4404189498366</v>
      </c>
      <c r="AD7" s="8">
        <v>1071.6480656106844</v>
      </c>
      <c r="AE7" s="8">
        <v>1076.8126346015792</v>
      </c>
      <c r="AF7" s="8">
        <v>1074.2303501061319</v>
      </c>
      <c r="AG7" s="8">
        <v>1153.476185</v>
      </c>
      <c r="AH7" s="8">
        <v>1217.6470220000001</v>
      </c>
      <c r="AI7" s="8">
        <v>1358.654945</v>
      </c>
      <c r="AJ7" s="8">
        <v>1209.7818219999999</v>
      </c>
      <c r="AK7" s="8">
        <v>1284.602948</v>
      </c>
      <c r="AL7" s="8">
        <v>1449.193356</v>
      </c>
      <c r="AM7" s="8">
        <v>1616.1348840000001</v>
      </c>
      <c r="AN7" s="8">
        <v>1688.9054490000001</v>
      </c>
      <c r="AO7" s="8">
        <v>1750.9062879999999</v>
      </c>
      <c r="AP7" s="8">
        <v>1925.400981</v>
      </c>
      <c r="AQ7" s="8">
        <v>1928.4178159999999</v>
      </c>
      <c r="AR7" s="8">
        <v>1949.2899540000001</v>
      </c>
      <c r="AS7" s="8">
        <v>2098</v>
      </c>
      <c r="AT7" s="8">
        <v>2381</v>
      </c>
      <c r="AU7" s="8">
        <v>2424</v>
      </c>
      <c r="AV7" s="8">
        <v>2455</v>
      </c>
      <c r="AW7" s="8">
        <v>2480</v>
      </c>
      <c r="AX7" s="8">
        <v>2498</v>
      </c>
      <c r="AY7" s="8">
        <v>2482.3686139685483</v>
      </c>
      <c r="AZ7" s="22"/>
    </row>
    <row r="8" spans="1:52" ht="20" customHeight="1" thickTop="1" thickBot="1">
      <c r="A8" s="1" t="str">
        <f>CALIBRAZIONEVENETO!A8</f>
        <v>30 - 34</v>
      </c>
      <c r="B8" s="4">
        <f>CALIBRAZIONEVENETO!B8</f>
        <v>0.29490339116266856</v>
      </c>
      <c r="C8" s="4">
        <f>CALIBRAZIONEVENETO!C8</f>
        <v>0.29456336844060493</v>
      </c>
      <c r="D8" s="4">
        <f>CALIBRAZIONEVENETO!D8</f>
        <v>0.29444004277347846</v>
      </c>
      <c r="E8" s="4">
        <f>CALIBRAZIONEVENETO!E8</f>
        <v>0.29453018923140145</v>
      </c>
      <c r="F8" s="4">
        <f>CALIBRAZIONEVENETO!F8</f>
        <v>0.29482986092638985</v>
      </c>
      <c r="G8" s="4">
        <f>CALIBRAZIONEVENETO!G8</f>
        <v>0.29533446477412645</v>
      </c>
      <c r="H8" s="4">
        <f>CALIBRAZIONEVENETO!H8</f>
        <v>0.2960388666767676</v>
      </c>
      <c r="I8" s="4">
        <f>CALIBRAZIONEVENETO!I8</f>
        <v>0.29693752975031806</v>
      </c>
      <c r="J8" s="4">
        <f>CALIBRAZIONEVENETO!J8</f>
        <v>0.29802468903121154</v>
      </c>
      <c r="K8" s="4">
        <f>CALIBRAZIONEVENETO!K8</f>
        <v>0.29929456565641521</v>
      </c>
      <c r="L8" s="4">
        <f>CALIBRAZIONEVENETO!L8</f>
        <v>0.30074162272446514</v>
      </c>
      <c r="M8" s="4">
        <f>CALIBRAZIONEVENETO!M8</f>
        <v>0.30236086378914034</v>
      </c>
      <c r="N8" s="4">
        <f>CALIBRAZIONEVENETO!N8</f>
        <v>0.3041481730579344</v>
      </c>
      <c r="O8" s="4">
        <f>CALIBRAZIONEVENETO!O8</f>
        <v>0.30610069367003995</v>
      </c>
      <c r="P8" s="4">
        <f>CALIBRAZIONEVENETO!P8</f>
        <v>0.30821723667403766</v>
      </c>
      <c r="Q8" s="4">
        <f>CALIBRAZIONEVENETO!Q8</f>
        <v>0.31049870822440007</v>
      </c>
      <c r="R8" s="4">
        <f>CALIBRAZIONEVENETO!R8</f>
        <v>0.31294853572567161</v>
      </c>
      <c r="S8" s="4">
        <f>CALIBRAZIONEVENETO!S8</f>
        <v>0.31557306477962571</v>
      </c>
      <c r="T8" s="4">
        <f>CALIBRAZIONEVENETO!T8</f>
        <v>0.3183818873974138</v>
      </c>
      <c r="U8" s="4">
        <f>CALIBRAZIONEVENETO!U8</f>
        <v>0.32138804756838535</v>
      </c>
      <c r="V8" s="4">
        <f>CALIBRAZIONEVENETO!V8</f>
        <v>0.32460805249101055</v>
      </c>
      <c r="W8" s="4">
        <f>CALIBRAZIONEVENETO!W8</f>
        <v>0.32460805249101055</v>
      </c>
      <c r="X8" s="4">
        <f>CALIBRAZIONEVENETO!X8</f>
        <v>0.32460805249101055</v>
      </c>
      <c r="Y8" s="4">
        <f>CALIBRAZIONEVENETO!Y8</f>
        <v>0.32460805249101055</v>
      </c>
      <c r="AA8" s="7" t="str">
        <f>CALIBRAZIONEVENETO!AA8</f>
        <v>Liguria</v>
      </c>
      <c r="AB8" s="8">
        <v>1523.0313954148958</v>
      </c>
      <c r="AC8" s="8">
        <v>1752.3382586106277</v>
      </c>
      <c r="AD8" s="8">
        <v>1784.3585863541759</v>
      </c>
      <c r="AE8" s="8">
        <v>1813.280172703187</v>
      </c>
      <c r="AF8" s="8">
        <v>1801.4016640241289</v>
      </c>
      <c r="AG8" s="8">
        <v>1944.9958260000001</v>
      </c>
      <c r="AH8" s="8">
        <v>2057.0025639999999</v>
      </c>
      <c r="AI8" s="8">
        <v>2193.2000910000002</v>
      </c>
      <c r="AJ8" s="8">
        <v>2071.5053630000002</v>
      </c>
      <c r="AK8" s="8">
        <v>2065.8410100000001</v>
      </c>
      <c r="AL8" s="8">
        <v>2173.1049330000001</v>
      </c>
      <c r="AM8" s="8">
        <v>2396.57924</v>
      </c>
      <c r="AN8" s="8">
        <v>2373.1648289999998</v>
      </c>
      <c r="AO8" s="8">
        <v>2532.5564439999998</v>
      </c>
      <c r="AP8" s="8">
        <v>2772.5340980000001</v>
      </c>
      <c r="AQ8" s="8">
        <v>3019.7131429999999</v>
      </c>
      <c r="AR8" s="8">
        <v>3013.6126389999999</v>
      </c>
      <c r="AS8" s="8">
        <v>3064</v>
      </c>
      <c r="AT8" s="8">
        <v>3280</v>
      </c>
      <c r="AU8" s="8">
        <v>3340</v>
      </c>
      <c r="AV8" s="8">
        <v>3369</v>
      </c>
      <c r="AW8" s="8">
        <v>3331</v>
      </c>
      <c r="AX8" s="8">
        <v>3218</v>
      </c>
      <c r="AY8" s="8">
        <v>3197.8631704366649</v>
      </c>
      <c r="AZ8" s="22"/>
    </row>
    <row r="9" spans="1:52" ht="20" customHeight="1" thickTop="1" thickBot="1">
      <c r="A9" s="1" t="str">
        <f>CALIBRAZIONEVENETO!A9</f>
        <v>35 - 39</v>
      </c>
      <c r="B9" s="4">
        <f>CALIBRAZIONEVENETO!B9</f>
        <v>0.32971362416334815</v>
      </c>
      <c r="C9" s="4">
        <f>CALIBRAZIONEVENETO!C9</f>
        <v>0.32765076133559695</v>
      </c>
      <c r="D9" s="4">
        <f>CALIBRAZIONEVENETO!D9</f>
        <v>0.32584787270095861</v>
      </c>
      <c r="E9" s="4">
        <f>CALIBRAZIONEVENETO!E9</f>
        <v>0.32430820410522976</v>
      </c>
      <c r="F9" s="4">
        <f>CALIBRAZIONEVENETO!F9</f>
        <v>0.32303326006654148</v>
      </c>
      <c r="G9" s="4">
        <f>CALIBRAZIONEVENETO!G9</f>
        <v>0.32202254055540097</v>
      </c>
      <c r="H9" s="4">
        <f>CALIBRAZIONEVENETO!H9</f>
        <v>0.32127326258743599</v>
      </c>
      <c r="I9" s="4">
        <f>CALIBRAZIONEVENETO!I9</f>
        <v>0.32078006985214397</v>
      </c>
      <c r="J9" s="4">
        <f>CALIBRAZIONEVENETO!J9</f>
        <v>0.32053473514738656</v>
      </c>
      <c r="K9" s="4">
        <f>CALIBRAZIONEVENETO!K9</f>
        <v>0.32052586237811603</v>
      </c>
      <c r="L9" s="4">
        <f>CALIBRAZIONEVENETO!L9</f>
        <v>0.3207385974134182</v>
      </c>
      <c r="M9" s="4">
        <f>CALIBRAZIONEVENETO!M9</f>
        <v>0.32115436030202488</v>
      </c>
      <c r="N9" s="4">
        <f>CALIBRAZIONEVENETO!N9</f>
        <v>0.32175061536650046</v>
      </c>
      <c r="O9" s="4">
        <f>CALIBRAZIONEVENETO!O9</f>
        <v>0.32250070069323605</v>
      </c>
      <c r="P9" s="4">
        <f>CALIBRAZIONEVENETO!P9</f>
        <v>0.3233737446884124</v>
      </c>
      <c r="Q9" s="4">
        <f>CALIBRAZIONEVENETO!Q9</f>
        <v>0.32433470486790439</v>
      </c>
      <c r="R9" s="4">
        <f>CALIBRAZIONEVENETO!R9</f>
        <v>0.32534457307720333</v>
      </c>
      <c r="S9" s="4">
        <f>CALIBRAZIONEVENETO!S9</f>
        <v>0.32636080205718065</v>
      </c>
      <c r="T9" s="4">
        <f>CALIBRAZIONEVENETO!T9</f>
        <v>0.32733802078765073</v>
      </c>
      <c r="U9" s="4">
        <f>CALIBRAZIONEVENETO!U9</f>
        <v>0.32822912035342888</v>
      </c>
      <c r="V9" s="4">
        <f>CALIBRAZIONEVENETO!V9</f>
        <v>0.32898680801512714</v>
      </c>
      <c r="W9" s="4">
        <f>CALIBRAZIONEVENETO!W9</f>
        <v>0.32898680801512714</v>
      </c>
      <c r="X9" s="4">
        <f>CALIBRAZIONEVENETO!X9</f>
        <v>0.32898680801512714</v>
      </c>
      <c r="Y9" s="4">
        <f>CALIBRAZIONEVENETO!Y9</f>
        <v>0.32898680801512714</v>
      </c>
      <c r="AA9" s="7" t="str">
        <f>CALIBRAZIONEVENETO!AA9</f>
        <v>Emilia-Romagna</v>
      </c>
      <c r="AB9" s="8">
        <v>3353.3546457880357</v>
      </c>
      <c r="AC9" s="8">
        <v>3863.6140620884485</v>
      </c>
      <c r="AD9" s="8">
        <v>4073.8120200178696</v>
      </c>
      <c r="AE9" s="8">
        <v>3923.0066054837393</v>
      </c>
      <c r="AF9" s="8">
        <v>3787.6948979222939</v>
      </c>
      <c r="AG9" s="8">
        <v>3964.257838</v>
      </c>
      <c r="AH9" s="8">
        <v>4229.1386979999997</v>
      </c>
      <c r="AI9" s="8">
        <v>4458.778816</v>
      </c>
      <c r="AJ9" s="8">
        <v>4087.5103210000002</v>
      </c>
      <c r="AK9" s="8">
        <v>4368.1062849999998</v>
      </c>
      <c r="AL9" s="8">
        <v>4753.7491719999998</v>
      </c>
      <c r="AM9" s="8">
        <v>5247.7740100000001</v>
      </c>
      <c r="AN9" s="8">
        <v>5656.4425119999996</v>
      </c>
      <c r="AO9" s="8">
        <v>5835.5387220000002</v>
      </c>
      <c r="AP9" s="8">
        <v>6374.0374060000004</v>
      </c>
      <c r="AQ9" s="8">
        <v>6615.1824360000001</v>
      </c>
      <c r="AR9" s="8">
        <v>6973.5869650000004</v>
      </c>
      <c r="AS9" s="8">
        <v>6982</v>
      </c>
      <c r="AT9" s="8">
        <v>7459</v>
      </c>
      <c r="AU9" s="8">
        <v>7646</v>
      </c>
      <c r="AV9" s="8">
        <v>7844</v>
      </c>
      <c r="AW9" s="8">
        <v>7798</v>
      </c>
      <c r="AX9" s="8">
        <v>7873</v>
      </c>
      <c r="AY9" s="8">
        <v>7823.7342264909457</v>
      </c>
      <c r="AZ9" s="22"/>
    </row>
    <row r="10" spans="1:52" ht="20" customHeight="1" thickTop="1" thickBot="1">
      <c r="A10" s="1" t="str">
        <f>CALIBRAZIONEVENETO!A10</f>
        <v>40 - 44</v>
      </c>
      <c r="B10" s="4">
        <f>CALIBRAZIONEVENETO!B10</f>
        <v>0.38697941610081493</v>
      </c>
      <c r="C10" s="4">
        <f>CALIBRAZIONEVENETO!C10</f>
        <v>0.38268102633507367</v>
      </c>
      <c r="D10" s="4">
        <f>CALIBRAZIONEVENETO!D10</f>
        <v>0.37860908993712744</v>
      </c>
      <c r="E10" s="4">
        <f>CALIBRAZIONEVENETO!E10</f>
        <v>0.374781661390239</v>
      </c>
      <c r="F10" s="4">
        <f>CALIBRAZIONEVENETO!F10</f>
        <v>0.3712170616657573</v>
      </c>
      <c r="G10" s="4">
        <f>CALIBRAZIONEVENETO!G10</f>
        <v>0.36793367539029198</v>
      </c>
      <c r="H10" s="4">
        <f>CALIBRAZIONEVENETO!H10</f>
        <v>0.3649496951233141</v>
      </c>
      <c r="I10" s="4">
        <f>CALIBRAZIONEVENETO!I10</f>
        <v>0.36228280275291924</v>
      </c>
      <c r="J10" s="4">
        <f>CALIBRAZIONEVENETO!J10</f>
        <v>0.35994977633026981</v>
      </c>
      <c r="K10" s="4">
        <f>CALIBRAZIONEVENETO!K10</f>
        <v>0.35796600872916728</v>
      </c>
      <c r="L10" s="4">
        <f>CALIBRAZIONEVENETO!L10</f>
        <v>0.35634492231789749</v>
      </c>
      <c r="M10" s="4">
        <f>CALIBRAZIONEVENETO!M10</f>
        <v>0.35509726135521896</v>
      </c>
      <c r="N10" s="4">
        <f>CALIBRAZIONEVENETO!N10</f>
        <v>0.35423024107339846</v>
      </c>
      <c r="O10" s="4">
        <f>CALIBRAZIONEVENETO!O10</f>
        <v>0.35374652941138512</v>
      </c>
      <c r="P10" s="4">
        <f>CALIBRAZIONEVENETO!P10</f>
        <v>0.35364303416420462</v>
      </c>
      <c r="Q10" s="4">
        <f>CALIBRAZIONEVENETO!Q10</f>
        <v>0.35390946501867843</v>
      </c>
      <c r="R10" s="4">
        <f>CALIBRAZIONEVENETO!R10</f>
        <v>0.35452663671123641</v>
      </c>
      <c r="S10" s="4">
        <f>CALIBRAZIONEVENETO!S10</f>
        <v>0.35546447661639075</v>
      </c>
      <c r="T10" s="4">
        <f>CALIBRAZIONEVENETO!T10</f>
        <v>0.3566796978121482</v>
      </c>
      <c r="U10" s="4">
        <f>CALIBRAZIONEVENETO!U10</f>
        <v>0.35811309757303866</v>
      </c>
      <c r="V10" s="4">
        <f>CALIBRAZIONEVENETO!V10</f>
        <v>0.35968644199280858</v>
      </c>
      <c r="W10" s="4">
        <f>CALIBRAZIONEVENETO!W10</f>
        <v>0.35968644199280858</v>
      </c>
      <c r="X10" s="4">
        <f>CALIBRAZIONEVENETO!X10</f>
        <v>0.35968644199280858</v>
      </c>
      <c r="Y10" s="4">
        <f>CALIBRAZIONEVENETO!Y10</f>
        <v>0.35968644199280858</v>
      </c>
      <c r="AA10" s="7" t="str">
        <f>CALIBRAZIONEVENETO!AA10</f>
        <v>Toscana</v>
      </c>
      <c r="AB10" s="8">
        <v>2754.2646428442313</v>
      </c>
      <c r="AC10" s="8">
        <v>3072.402092683355</v>
      </c>
      <c r="AD10" s="8">
        <v>3241.2834986856174</v>
      </c>
      <c r="AE10" s="8">
        <v>3248.5138952728698</v>
      </c>
      <c r="AF10" s="8">
        <v>3131.2781791795564</v>
      </c>
      <c r="AG10" s="8">
        <v>3331.3910310000001</v>
      </c>
      <c r="AH10" s="8">
        <v>3571.9903100000001</v>
      </c>
      <c r="AI10" s="8">
        <v>3876.9534950000002</v>
      </c>
      <c r="AJ10" s="8">
        <v>3560.8775719999999</v>
      </c>
      <c r="AK10" s="8">
        <v>3771.6446350000001</v>
      </c>
      <c r="AL10" s="8">
        <v>4176.9586579999996</v>
      </c>
      <c r="AM10" s="8">
        <v>4706.1883900000003</v>
      </c>
      <c r="AN10" s="8">
        <v>4924.2458610000003</v>
      </c>
      <c r="AO10" s="8">
        <v>5005.2409520000001</v>
      </c>
      <c r="AP10" s="8">
        <v>5571.8509640000002</v>
      </c>
      <c r="AQ10" s="8">
        <v>5760.3113860000003</v>
      </c>
      <c r="AR10" s="8">
        <v>6141.6152940000002</v>
      </c>
      <c r="AS10" s="8">
        <v>6160</v>
      </c>
      <c r="AT10" s="8">
        <v>6625</v>
      </c>
      <c r="AU10" s="8">
        <v>6938</v>
      </c>
      <c r="AV10" s="8">
        <v>6951</v>
      </c>
      <c r="AW10" s="8">
        <v>7003</v>
      </c>
      <c r="AX10" s="8">
        <v>6837</v>
      </c>
      <c r="AY10" s="8">
        <v>6794.2170591284894</v>
      </c>
      <c r="AZ10" s="22"/>
    </row>
    <row r="11" spans="1:52" ht="20" customHeight="1" thickTop="1" thickBot="1">
      <c r="A11" s="1" t="str">
        <f>CALIBRAZIONEVENETO!A11</f>
        <v>45 - 49</v>
      </c>
      <c r="B11" s="4">
        <f>CALIBRAZIONEVENETO!B11</f>
        <v>0.4746297094697205</v>
      </c>
      <c r="C11" s="4">
        <f>CALIBRAZIONEVENETO!C11</f>
        <v>0.46842664900437431</v>
      </c>
      <c r="D11" s="4">
        <f>CALIBRAZIONEVENETO!D11</f>
        <v>0.46226594889424344</v>
      </c>
      <c r="E11" s="4">
        <f>CALIBRAZIONEVENETO!E11</f>
        <v>0.45616125728226153</v>
      </c>
      <c r="F11" s="4">
        <f>CALIBRAZIONEVENETO!F11</f>
        <v>0.45012793407326007</v>
      </c>
      <c r="G11" s="4">
        <f>CALIBRAZIONEVENETO!G11</f>
        <v>0.44418323026211909</v>
      </c>
      <c r="H11" s="4">
        <f>CALIBRAZIONEVENETO!H11</f>
        <v>0.43834648307877117</v>
      </c>
      <c r="I11" s="4">
        <f>CALIBRAZIONEVENETO!I11</f>
        <v>0.4326393283392907</v>
      </c>
      <c r="J11" s="4">
        <f>CALIBRAZIONEVENETO!J11</f>
        <v>0.42708593159867819</v>
      </c>
      <c r="K11" s="4">
        <f>CALIBRAZIONEVENETO!K11</f>
        <v>0.4217132399579171</v>
      </c>
      <c r="L11" s="4">
        <f>CALIBRAZIONEVENETO!L11</f>
        <v>0.41655125669712695</v>
      </c>
      <c r="M11" s="4">
        <f>CALIBRAZIONEVENETO!M11</f>
        <v>0.41163334130172469</v>
      </c>
      <c r="N11" s="4">
        <f>CALIBRAZIONEVENETO!N11</f>
        <v>0.40699653793465046</v>
      </c>
      <c r="O11" s="4">
        <f>CALIBRAZIONEVENETO!O11</f>
        <v>0.4026819360015701</v>
      </c>
      <c r="P11" s="4">
        <f>CALIBRAZIONEVENETO!P11</f>
        <v>0.39873506717477691</v>
      </c>
      <c r="Q11" s="4">
        <f>CALIBRAZIONEVENETO!Q11</f>
        <v>0.39520634410197597</v>
      </c>
      <c r="R11" s="4">
        <f>CALIBRAZIONEVENETO!R11</f>
        <v>0.39215154704223804</v>
      </c>
      <c r="S11" s="4">
        <f>CALIBRAZIONEVENETO!S11</f>
        <v>0.38963236585140198</v>
      </c>
      <c r="T11" s="4">
        <f>CALIBRAZIONEVENETO!T11</f>
        <v>0.38771700608096382</v>
      </c>
      <c r="U11" s="4">
        <f>CALIBRAZIONEVENETO!U11</f>
        <v>0.38648086943916504</v>
      </c>
      <c r="V11" s="4">
        <f>CALIBRAZIONEVENETO!V11</f>
        <v>0.38600732044637326</v>
      </c>
      <c r="W11" s="4">
        <f>CALIBRAZIONEVENETO!W11</f>
        <v>0.38600732044637326</v>
      </c>
      <c r="X11" s="4">
        <f>CALIBRAZIONEVENETO!X11</f>
        <v>0.38600732044637326</v>
      </c>
      <c r="Y11" s="4">
        <f>CALIBRAZIONEVENETO!Y11</f>
        <v>0.38600732044637326</v>
      </c>
      <c r="AA11" s="7" t="str">
        <f>CALIBRAZIONEVENETO!AA11</f>
        <v>Umbria</v>
      </c>
      <c r="AB11" s="8">
        <v>610.45205472377302</v>
      </c>
      <c r="AC11" s="8">
        <v>731.30296911071287</v>
      </c>
      <c r="AD11" s="8">
        <v>742.14856399159214</v>
      </c>
      <c r="AE11" s="8">
        <v>725.10548632163898</v>
      </c>
      <c r="AF11" s="8">
        <v>725.10548632163898</v>
      </c>
      <c r="AG11" s="8">
        <v>887.21193589999996</v>
      </c>
      <c r="AH11" s="8">
        <v>888.82953850000001</v>
      </c>
      <c r="AI11" s="8">
        <v>968.40638249999995</v>
      </c>
      <c r="AJ11" s="8">
        <v>883.28224079999995</v>
      </c>
      <c r="AK11" s="8">
        <v>880.04592349999996</v>
      </c>
      <c r="AL11" s="8">
        <v>1022.011003</v>
      </c>
      <c r="AM11" s="8">
        <v>1082.9753679999999</v>
      </c>
      <c r="AN11" s="8">
        <v>1189.8676800000001</v>
      </c>
      <c r="AO11" s="8">
        <v>1234.196379</v>
      </c>
      <c r="AP11" s="8">
        <v>1329.603128</v>
      </c>
      <c r="AQ11" s="8">
        <v>1378.8959339999999</v>
      </c>
      <c r="AR11" s="8">
        <v>1482.3359820000001</v>
      </c>
      <c r="AS11" s="8">
        <v>1466</v>
      </c>
      <c r="AT11" s="8">
        <v>1586</v>
      </c>
      <c r="AU11" s="8">
        <v>1618</v>
      </c>
      <c r="AV11" s="8">
        <v>1646</v>
      </c>
      <c r="AW11" s="8">
        <v>1629</v>
      </c>
      <c r="AX11" s="8">
        <v>1635</v>
      </c>
      <c r="AY11" s="8">
        <v>1624.7688886463477</v>
      </c>
      <c r="AZ11" s="22"/>
    </row>
    <row r="12" spans="1:52" ht="20" customHeight="1" thickTop="1" thickBot="1">
      <c r="A12" s="1" t="str">
        <f>CALIBRAZIONEVENETO!A12</f>
        <v>50 - 54</v>
      </c>
      <c r="B12" s="4">
        <f>CALIBRAZIONEVENETO!B12</f>
        <v>0.59262297044909751</v>
      </c>
      <c r="C12" s="4">
        <f>CALIBRAZIONEVENETO!C12</f>
        <v>0.58639349953438591</v>
      </c>
      <c r="D12" s="4">
        <f>CALIBRAZIONEVENETO!D12</f>
        <v>0.5800503106335112</v>
      </c>
      <c r="E12" s="4">
        <f>CALIBRAZIONEVENETO!E12</f>
        <v>0.57358802561429501</v>
      </c>
      <c r="F12" s="4">
        <f>CALIBRAZIONEVENETO!F12</f>
        <v>0.56700101333214969</v>
      </c>
      <c r="G12" s="4">
        <f>CALIBRAZIONEVENETO!G12</f>
        <v>0.56028338977816383</v>
      </c>
      <c r="H12" s="4">
        <f>CALIBRAZIONEVENETO!H12</f>
        <v>0.55342901528643063</v>
      </c>
      <c r="I12" s="4">
        <f>CALIBRAZIONEVENETO!I12</f>
        <v>0.54643148658444529</v>
      </c>
      <c r="J12" s="4">
        <f>CALIBRAZIONEVENETO!J12</f>
        <v>0.5392841207002057</v>
      </c>
      <c r="K12" s="4">
        <f>CALIBRAZIONEVENETO!K12</f>
        <v>0.53197992677308814</v>
      </c>
      <c r="L12" s="4">
        <f>CALIBRAZIONEVENETO!L12</f>
        <v>0.52451156061382953</v>
      </c>
      <c r="M12" s="4">
        <f>CALIBRAZIONEVENETO!M12</f>
        <v>0.51687125537896073</v>
      </c>
      <c r="N12" s="4">
        <f>CALIBRAZIONEVENETO!N12</f>
        <v>0.50905071992046025</v>
      </c>
      <c r="O12" s="4">
        <f>CALIBRAZIONEVENETO!O12</f>
        <v>0.50104099419485038</v>
      </c>
      <c r="P12" s="4">
        <f>CALIBRAZIONEVENETO!P12</f>
        <v>0.49283224852253726</v>
      </c>
      <c r="Q12" s="4">
        <f>CALIBRAZIONEVENETO!Q12</f>
        <v>0.48441351044136188</v>
      </c>
      <c r="R12" s="4">
        <f>CALIBRAZIONEVENETO!R12</f>
        <v>0.47577229937853438</v>
      </c>
      <c r="S12" s="4">
        <f>CALIBRAZIONEVENETO!S12</f>
        <v>0.46689414538254115</v>
      </c>
      <c r="T12" s="4">
        <f>CALIBRAZIONEVENETO!T12</f>
        <v>0.45776196376869682</v>
      </c>
      <c r="U12" s="4">
        <f>CALIBRAZIONEVENETO!U12</f>
        <v>0.44835525286739936</v>
      </c>
      <c r="V12" s="4">
        <f>CALIBRAZIONEVENETO!V12</f>
        <v>0.43864907735350289</v>
      </c>
      <c r="W12" s="4">
        <f>CALIBRAZIONEVENETO!W12</f>
        <v>0.43864907735350289</v>
      </c>
      <c r="X12" s="4">
        <f>CALIBRAZIONEVENETO!X12</f>
        <v>0.43864907735350289</v>
      </c>
      <c r="Y12" s="4">
        <f>CALIBRAZIONEVENETO!Y12</f>
        <v>0.43864907735350289</v>
      </c>
      <c r="AA12" s="7" t="str">
        <f>CALIBRAZIONEVENETO!AA12</f>
        <v>Marche</v>
      </c>
      <c r="AB12" s="8">
        <v>1203.3445748785036</v>
      </c>
      <c r="AC12" s="8">
        <v>1357.2487308071704</v>
      </c>
      <c r="AD12" s="8">
        <v>1414.5754466061035</v>
      </c>
      <c r="AE12" s="8">
        <v>1372.2259808807655</v>
      </c>
      <c r="AF12" s="8">
        <v>1361.3803859998864</v>
      </c>
      <c r="AG12" s="8">
        <v>1405.050657</v>
      </c>
      <c r="AH12" s="8">
        <v>1468.8223599999999</v>
      </c>
      <c r="AI12" s="8">
        <v>1454.794044</v>
      </c>
      <c r="AJ12" s="8">
        <v>1522.668981</v>
      </c>
      <c r="AK12" s="8">
        <v>1637.2930779999999</v>
      </c>
      <c r="AL12" s="8">
        <v>1829.3656860000001</v>
      </c>
      <c r="AM12" s="8">
        <v>2007.9842189999999</v>
      </c>
      <c r="AN12" s="8">
        <v>2086.4268179999999</v>
      </c>
      <c r="AO12" s="8">
        <v>2094.4080220000001</v>
      </c>
      <c r="AP12" s="8">
        <v>2252.7467839999999</v>
      </c>
      <c r="AQ12" s="8">
        <v>2355.5693729999998</v>
      </c>
      <c r="AR12" s="8">
        <v>2644.6956249999998</v>
      </c>
      <c r="AS12" s="8">
        <v>2528</v>
      </c>
      <c r="AT12" s="8">
        <v>2702</v>
      </c>
      <c r="AU12" s="8">
        <v>2777</v>
      </c>
      <c r="AV12" s="8">
        <v>2882</v>
      </c>
      <c r="AW12" s="8">
        <v>2858</v>
      </c>
      <c r="AX12" s="8">
        <v>2780</v>
      </c>
      <c r="AY12" s="8">
        <v>2762.6039819185607</v>
      </c>
      <c r="AZ12" s="22"/>
    </row>
    <row r="13" spans="1:52" ht="20" customHeight="1" thickTop="1" thickBot="1">
      <c r="A13" s="1" t="str">
        <f>CALIBRAZIONEVENETO!A13</f>
        <v>55 - 59</v>
      </c>
      <c r="B13" s="4">
        <f>CALIBRAZIONEVENETO!B13</f>
        <v>0.72704488227844077</v>
      </c>
      <c r="C13" s="4">
        <f>CALIBRAZIONEVENETO!C13</f>
        <v>0.72261142343183404</v>
      </c>
      <c r="D13" s="4">
        <f>CALIBRAZIONEVENETO!D13</f>
        <v>0.71807964395086921</v>
      </c>
      <c r="E13" s="4">
        <f>CALIBRAZIONEVENETO!E13</f>
        <v>0.71344074754215669</v>
      </c>
      <c r="F13" s="4">
        <f>CALIBRAZIONEVENETO!F13</f>
        <v>0.7086849656849088</v>
      </c>
      <c r="G13" s="4">
        <f>CALIBRAZIONEVENETO!G13</f>
        <v>0.70380151039512073</v>
      </c>
      <c r="H13" s="4">
        <f>CALIBRAZIONEVENETO!H13</f>
        <v>0.69877853959431802</v>
      </c>
      <c r="I13" s="4">
        <f>CALIBRAZIONEVENETO!I13</f>
        <v>0.69360314032598003</v>
      </c>
      <c r="J13" s="4">
        <f>CALIBRAZIONEVENETO!J13</f>
        <v>0.68826133636516185</v>
      </c>
      <c r="K13" s="4">
        <f>CALIBRAZIONEVENETO!K13</f>
        <v>0.68273812832465108</v>
      </c>
      <c r="L13" s="4">
        <f>CALIBRAZIONEVENETO!L13</f>
        <v>0.67701757620926084</v>
      </c>
      <c r="M13" s="4">
        <f>CALIBRAZIONEVENETO!M13</f>
        <v>0.6710829365424934</v>
      </c>
      <c r="N13" s="4">
        <f>CALIBRAZIONEVENETO!N13</f>
        <v>0.66491686871598654</v>
      </c>
      <c r="O13" s="4">
        <f>CALIBRAZIONEVENETO!O13</f>
        <v>0.65850172811114183</v>
      </c>
      <c r="P13" s="4">
        <f>CALIBRAZIONEVENETO!P13</f>
        <v>0.65181996681563881</v>
      </c>
      <c r="Q13" s="4">
        <f>CALIBRAZIONEVENETO!Q13</f>
        <v>0.64485466637810851</v>
      </c>
      <c r="R13" s="4">
        <f>CALIBRAZIONEVENETO!R13</f>
        <v>0.63759023094141476</v>
      </c>
      <c r="S13" s="4">
        <f>CALIBRAZIONEVENETO!S13</f>
        <v>0.63001327313465783</v>
      </c>
      <c r="T13" s="4">
        <f>CALIBRAZIONEVENETO!T13</f>
        <v>0.62211372906276641</v>
      </c>
      <c r="U13" s="4">
        <f>CALIBRAZIONEVENETO!U13</f>
        <v>0.61388624226572841</v>
      </c>
      <c r="V13" s="4">
        <f>CALIBRAZIONEVENETO!V13</f>
        <v>0.6053318591231247</v>
      </c>
      <c r="W13" s="4">
        <f>CALIBRAZIONEVENETO!W13</f>
        <v>0.6053318591231247</v>
      </c>
      <c r="X13" s="4">
        <f>CALIBRAZIONEVENETO!X13</f>
        <v>0.6053318591231247</v>
      </c>
      <c r="Y13" s="4">
        <f>CALIBRAZIONEVENETO!Y13</f>
        <v>0.6053318591231247</v>
      </c>
      <c r="AA13" s="7" t="str">
        <f>CALIBRAZIONEVENETO!AA13</f>
        <v>Lazio</v>
      </c>
      <c r="AB13" s="8">
        <v>4023.1992439070996</v>
      </c>
      <c r="AC13" s="8">
        <v>4490.0762806839957</v>
      </c>
      <c r="AD13" s="8">
        <v>4635.7171262272304</v>
      </c>
      <c r="AE13" s="8">
        <v>4716.2844024851911</v>
      </c>
      <c r="AF13" s="8">
        <v>4827.32263578943</v>
      </c>
      <c r="AG13" s="8">
        <v>3961.0227989999998</v>
      </c>
      <c r="AH13" s="8">
        <v>4185.2575049999996</v>
      </c>
      <c r="AI13" s="8">
        <v>4572.952953</v>
      </c>
      <c r="AJ13" s="8">
        <v>5570.8233369999998</v>
      </c>
      <c r="AK13" s="8">
        <v>5868.1446400000004</v>
      </c>
      <c r="AL13" s="8">
        <v>6553.9970000000003</v>
      </c>
      <c r="AM13" s="8">
        <v>7209.2587020000001</v>
      </c>
      <c r="AN13" s="8">
        <v>7830.3408429999999</v>
      </c>
      <c r="AO13" s="8">
        <v>8531.0137529999993</v>
      </c>
      <c r="AP13" s="8">
        <v>9646.4783179999995</v>
      </c>
      <c r="AQ13" s="8">
        <v>10531.123219999999</v>
      </c>
      <c r="AR13" s="8">
        <v>11058.07194</v>
      </c>
      <c r="AS13" s="8">
        <v>10801</v>
      </c>
      <c r="AT13" s="8">
        <v>11414</v>
      </c>
      <c r="AU13" s="8">
        <v>11388</v>
      </c>
      <c r="AV13" s="8">
        <v>11514</v>
      </c>
      <c r="AW13" s="8">
        <v>11199</v>
      </c>
      <c r="AX13" s="8">
        <v>11046</v>
      </c>
      <c r="AY13" s="8">
        <v>10976.878987148353</v>
      </c>
      <c r="AZ13" s="22"/>
    </row>
    <row r="14" spans="1:52" ht="20" customHeight="1" thickTop="1" thickBot="1">
      <c r="A14" s="1" t="str">
        <f>CALIBRAZIONEVENETO!A14</f>
        <v>60 - 64</v>
      </c>
      <c r="B14" s="4">
        <f>CALIBRAZIONEVENETO!B14</f>
        <v>0.86281132508105096</v>
      </c>
      <c r="C14" s="4">
        <f>CALIBRAZIONEVENETO!C14</f>
        <v>0.86055573212060565</v>
      </c>
      <c r="D14" s="4">
        <f>CALIBRAZIONEVENETO!D14</f>
        <v>0.85825969564234117</v>
      </c>
      <c r="E14" s="4">
        <f>CALIBRAZIONEVENETO!E14</f>
        <v>0.85591712451699031</v>
      </c>
      <c r="F14" s="4">
        <f>CALIBRAZIONEVENETO!F14</f>
        <v>0.8535204787606866</v>
      </c>
      <c r="G14" s="4">
        <f>CALIBRAZIONEVENETO!G14</f>
        <v>0.85106049512899762</v>
      </c>
      <c r="H14" s="4">
        <f>CALIBRAZIONEVENETO!H14</f>
        <v>0.84852586814128084</v>
      </c>
      <c r="I14" s="4">
        <f>CALIBRAZIONEVENETO!I14</f>
        <v>0.84590288033219629</v>
      </c>
      <c r="J14" s="4">
        <f>CALIBRAZIONEVENETO!J14</f>
        <v>0.84317497492035387</v>
      </c>
      <c r="K14" s="4">
        <f>CALIBRAZIONEVENETO!K14</f>
        <v>0.8403222635087233</v>
      </c>
      <c r="L14" s="4">
        <f>CALIBRAZIONEVENETO!L14</f>
        <v>0.83732096093205477</v>
      </c>
      <c r="M14" s="4">
        <f>CALIBRAZIONEVENETO!M14</f>
        <v>0.83414273900573521</v>
      </c>
      <c r="N14" s="4">
        <f>CALIBRAZIONEVENETO!N14</f>
        <v>0.83075399079402923</v>
      </c>
      <c r="O14" s="4">
        <f>CALIBRAZIONEVENETO!O14</f>
        <v>0.8271149972189924</v>
      </c>
      <c r="P14" s="4">
        <f>CALIBRAZIONEVENETO!P14</f>
        <v>0.82317898852684357</v>
      </c>
      <c r="Q14" s="4">
        <f>CALIBRAZIONEVENETO!Q14</f>
        <v>0.81889109451350339</v>
      </c>
      <c r="R14" s="4">
        <f>CALIBRAZIONEVENETO!R14</f>
        <v>0.8141871797358271</v>
      </c>
      <c r="S14" s="4">
        <f>CALIBRAZIONEVENETO!S14</f>
        <v>0.80899256351081872</v>
      </c>
      <c r="T14" s="4">
        <f>CALIBRAZIONEVENETO!T14</f>
        <v>0.80322062970837305</v>
      </c>
      <c r="U14" s="4">
        <f>CALIBRAZIONEVENETO!U14</f>
        <v>0.79677133861554816</v>
      </c>
      <c r="V14" s="4">
        <f>CALIBRAZIONEVENETO!V14</f>
        <v>0.78952966298921268</v>
      </c>
      <c r="W14" s="4">
        <f>CALIBRAZIONEVENETO!W14</f>
        <v>0.78952966298921268</v>
      </c>
      <c r="X14" s="4">
        <f>CALIBRAZIONEVENETO!X14</f>
        <v>0.78952966298921268</v>
      </c>
      <c r="Y14" s="4">
        <f>CALIBRAZIONEVENETO!Y14</f>
        <v>0.78952966298921268</v>
      </c>
      <c r="AA14" s="7" t="str">
        <f>CALIBRAZIONEVENETO!AA14</f>
        <v>Abruzzo</v>
      </c>
      <c r="AB14" s="8">
        <v>875.39444395667965</v>
      </c>
      <c r="AC14" s="8">
        <v>986.43267726091915</v>
      </c>
      <c r="AD14" s="8">
        <v>1029.2985998853467</v>
      </c>
      <c r="AE14" s="8">
        <v>1005.0251256281407</v>
      </c>
      <c r="AF14" s="8">
        <v>1007.0909532244987</v>
      </c>
      <c r="AG14" s="8">
        <v>1149.2656300000001</v>
      </c>
      <c r="AH14" s="8">
        <v>1256.9240789999999</v>
      </c>
      <c r="AI14" s="8">
        <v>1365.8125210000001</v>
      </c>
      <c r="AJ14" s="8">
        <v>1336.043995</v>
      </c>
      <c r="AK14" s="8">
        <v>1310.446009</v>
      </c>
      <c r="AL14" s="8">
        <v>1477.4908479999999</v>
      </c>
      <c r="AM14" s="8">
        <v>1746.5454589999999</v>
      </c>
      <c r="AN14" s="8">
        <v>1833.9448540000001</v>
      </c>
      <c r="AO14" s="8">
        <v>1990.780123</v>
      </c>
      <c r="AP14" s="8">
        <v>1976.861418</v>
      </c>
      <c r="AQ14" s="8">
        <v>2187.742757</v>
      </c>
      <c r="AR14" s="8">
        <v>2304.8189889999999</v>
      </c>
      <c r="AS14" s="8">
        <v>2263</v>
      </c>
      <c r="AT14" s="8">
        <v>2442</v>
      </c>
      <c r="AU14" s="8">
        <v>2431</v>
      </c>
      <c r="AV14" s="8">
        <v>2416</v>
      </c>
      <c r="AW14" s="8">
        <v>2416</v>
      </c>
      <c r="AX14" s="8">
        <v>2395</v>
      </c>
      <c r="AY14" s="8">
        <v>2380.0131426960261</v>
      </c>
      <c r="AZ14" s="22"/>
    </row>
    <row r="15" spans="1:52" ht="20" customHeight="1" thickTop="1" thickBot="1">
      <c r="A15" s="1" t="str">
        <f>CALIBRAZIONEVENETO!A15</f>
        <v>65 - 69</v>
      </c>
      <c r="B15" s="4">
        <f>CALIBRAZIONEVENETO!B15</f>
        <v>1</v>
      </c>
      <c r="C15" s="4">
        <f>CALIBRAZIONEVENETO!C15</f>
        <v>1</v>
      </c>
      <c r="D15" s="4">
        <f>CALIBRAZIONEVENETO!D15</f>
        <v>1</v>
      </c>
      <c r="E15" s="4">
        <f>CALIBRAZIONEVENETO!E15</f>
        <v>1</v>
      </c>
      <c r="F15" s="4">
        <f>CALIBRAZIONEVENETO!F15</f>
        <v>1</v>
      </c>
      <c r="G15" s="4">
        <f>CALIBRAZIONEVENETO!G15</f>
        <v>1</v>
      </c>
      <c r="H15" s="4">
        <f>CALIBRAZIONEVENETO!H15</f>
        <v>1</v>
      </c>
      <c r="I15" s="4">
        <f>CALIBRAZIONEVENETO!I15</f>
        <v>1</v>
      </c>
      <c r="J15" s="4">
        <f>CALIBRAZIONEVENETO!J15</f>
        <v>1</v>
      </c>
      <c r="K15" s="4">
        <f>CALIBRAZIONEVENETO!K15</f>
        <v>1</v>
      </c>
      <c r="L15" s="4">
        <f>CALIBRAZIONEVENETO!L15</f>
        <v>1</v>
      </c>
      <c r="M15" s="4">
        <f>CALIBRAZIONEVENETO!M15</f>
        <v>1</v>
      </c>
      <c r="N15" s="4">
        <f>CALIBRAZIONEVENETO!N15</f>
        <v>1</v>
      </c>
      <c r="O15" s="4">
        <f>CALIBRAZIONEVENETO!O15</f>
        <v>1</v>
      </c>
      <c r="P15" s="4">
        <f>CALIBRAZIONEVENETO!P15</f>
        <v>1</v>
      </c>
      <c r="Q15" s="4">
        <f>CALIBRAZIONEVENETO!Q15</f>
        <v>1</v>
      </c>
      <c r="R15" s="4">
        <f>CALIBRAZIONEVENETO!R15</f>
        <v>1</v>
      </c>
      <c r="S15" s="4">
        <f>CALIBRAZIONEVENETO!S15</f>
        <v>1</v>
      </c>
      <c r="T15" s="4">
        <f>CALIBRAZIONEVENETO!T15</f>
        <v>1</v>
      </c>
      <c r="U15" s="4">
        <f>CALIBRAZIONEVENETO!U15</f>
        <v>1</v>
      </c>
      <c r="V15" s="4">
        <f>CALIBRAZIONEVENETO!V15</f>
        <v>1</v>
      </c>
      <c r="W15" s="4">
        <f>CALIBRAZIONEVENETO!W15</f>
        <v>1</v>
      </c>
      <c r="X15" s="4">
        <f>CALIBRAZIONEVENETO!X15</f>
        <v>1</v>
      </c>
      <c r="Y15" s="4">
        <f>CALIBRAZIONEVENETO!Y15</f>
        <v>1</v>
      </c>
      <c r="AA15" s="7" t="str">
        <f>CALIBRAZIONEVENETO!AA15</f>
        <v>Molise</v>
      </c>
      <c r="AB15" s="8">
        <v>228.27394939755303</v>
      </c>
      <c r="AC15" s="8">
        <v>264.94238923290658</v>
      </c>
      <c r="AD15" s="8">
        <v>270.62341512289095</v>
      </c>
      <c r="AE15" s="8">
        <v>265.45884613199604</v>
      </c>
      <c r="AF15" s="8">
        <v>272.17278582015939</v>
      </c>
      <c r="AG15" s="8">
        <v>298.99640529999999</v>
      </c>
      <c r="AH15" s="8">
        <v>321.9894271</v>
      </c>
      <c r="AI15" s="8">
        <v>330.65009279999998</v>
      </c>
      <c r="AJ15" s="8">
        <v>329.5200868</v>
      </c>
      <c r="AK15" s="8">
        <v>328.42729259999999</v>
      </c>
      <c r="AL15" s="8">
        <v>369.20998609999998</v>
      </c>
      <c r="AM15" s="8">
        <v>435.4693178</v>
      </c>
      <c r="AN15" s="8">
        <v>438.488158</v>
      </c>
      <c r="AO15" s="8">
        <v>487.27983970000003</v>
      </c>
      <c r="AP15" s="8">
        <v>509.47195699999997</v>
      </c>
      <c r="AQ15" s="8">
        <v>608.94935329999998</v>
      </c>
      <c r="AR15" s="8">
        <v>594.55088950000004</v>
      </c>
      <c r="AS15" s="8">
        <v>616</v>
      </c>
      <c r="AT15" s="8">
        <v>643</v>
      </c>
      <c r="AU15" s="8">
        <v>645</v>
      </c>
      <c r="AV15" s="8">
        <v>656</v>
      </c>
      <c r="AW15" s="8">
        <v>632</v>
      </c>
      <c r="AX15" s="8">
        <v>639</v>
      </c>
      <c r="AY15" s="8">
        <v>635.00141886545339</v>
      </c>
      <c r="AZ15" s="22"/>
    </row>
    <row r="16" spans="1:52" ht="20" customHeight="1" thickTop="1" thickBot="1">
      <c r="A16" s="1" t="str">
        <f>CALIBRAZIONEVENETO!A16</f>
        <v>70 - 74</v>
      </c>
      <c r="B16" s="4">
        <f>CALIBRAZIONEVENETO!B16</f>
        <v>1.1424795518054638</v>
      </c>
      <c r="C16" s="4">
        <f>CALIBRAZIONEVENETO!C16</f>
        <v>1.145210661124016</v>
      </c>
      <c r="D16" s="4">
        <f>CALIBRAZIONEVENETO!D16</f>
        <v>1.1479321959574256</v>
      </c>
      <c r="E16" s="4">
        <f>CALIBRAZIONEVENETO!E16</f>
        <v>1.1506325933340316</v>
      </c>
      <c r="F16" s="4">
        <f>CALIBRAZIONEVENETO!F16</f>
        <v>1.1532983273373851</v>
      </c>
      <c r="G16" s="4">
        <f>CALIBRAZIONEVENETO!G16</f>
        <v>1.1559136310763516</v>
      </c>
      <c r="H16" s="4">
        <f>CALIBRAZIONEVENETO!H16</f>
        <v>1.1584601836605672</v>
      </c>
      <c r="I16" s="4">
        <f>CALIBRAZIONEVENETO!I16</f>
        <v>1.1609167587133178</v>
      </c>
      <c r="J16" s="4">
        <f>CALIBRAZIONEVENETO!J16</f>
        <v>1.1632588309114726</v>
      </c>
      <c r="K16" s="4">
        <f>CALIBRAZIONEVENETO!K16</f>
        <v>1.1654581371237713</v>
      </c>
      <c r="L16" s="4">
        <f>CALIBRAZIONEVENETO!L16</f>
        <v>1.1674821889770868</v>
      </c>
      <c r="M16" s="4">
        <f>CALIBRAZIONEVENETO!M16</f>
        <v>1.1692937341834926</v>
      </c>
      <c r="N16" s="4">
        <f>CALIBRAZIONEVENETO!N16</f>
        <v>1.1708501647960421</v>
      </c>
      <c r="O16" s="4">
        <f>CALIBRAZIONEVENETO!O16</f>
        <v>1.1721028718377342</v>
      </c>
      <c r="P16" s="4">
        <f>CALIBRAZIONEVENETO!P16</f>
        <v>1.1729965476017101</v>
      </c>
      <c r="Q16" s="4">
        <f>CALIBRAZIONEVENETO!Q16</f>
        <v>1.1734684395159736</v>
      </c>
      <c r="R16" s="4">
        <f>CALIBRAZIONEVENETO!R16</f>
        <v>1.1734475629981653</v>
      </c>
      <c r="S16" s="4">
        <f>CALIBRAZIONEVENETO!S16</f>
        <v>1.1728538854202999</v>
      </c>
      <c r="T16" s="4">
        <f>CALIBRAZIONEVENETO!T16</f>
        <v>1.1715974994093701</v>
      </c>
      <c r="U16" s="4">
        <f>CALIBRAZIONEVENETO!U16</f>
        <v>1.1695778114889166</v>
      </c>
      <c r="V16" s="4">
        <f>CALIBRAZIONEVENETO!V16</f>
        <v>1.1666827817696217</v>
      </c>
      <c r="W16" s="4">
        <f>CALIBRAZIONEVENETO!W16</f>
        <v>1.1666827817696217</v>
      </c>
      <c r="X16" s="4">
        <f>CALIBRAZIONEVENETO!X16</f>
        <v>1.1666827817696217</v>
      </c>
      <c r="Y16" s="4">
        <f>CALIBRAZIONEVENETO!Y16</f>
        <v>1.1666827817696217</v>
      </c>
      <c r="AA16" s="7" t="str">
        <f>CALIBRAZIONEVENETO!AA16</f>
        <v>Campania</v>
      </c>
      <c r="AB16" s="8">
        <v>3857.9330361984639</v>
      </c>
      <c r="AC16" s="8">
        <v>4428.617909692347</v>
      </c>
      <c r="AD16" s="8">
        <v>4546.8865395838393</v>
      </c>
      <c r="AE16" s="8">
        <v>4531.3928326111545</v>
      </c>
      <c r="AF16" s="8">
        <v>4507.6358152530383</v>
      </c>
      <c r="AG16" s="8">
        <v>3871.1654739999999</v>
      </c>
      <c r="AH16" s="8">
        <v>4135.1140169999999</v>
      </c>
      <c r="AI16" s="8">
        <v>4787.5516589999997</v>
      </c>
      <c r="AJ16" s="8">
        <v>5496.0542880000003</v>
      </c>
      <c r="AK16" s="8">
        <v>5727.0198309999996</v>
      </c>
      <c r="AL16" s="8">
        <v>6772.2958159999998</v>
      </c>
      <c r="AM16" s="8">
        <v>7681.7544529999996</v>
      </c>
      <c r="AN16" s="8">
        <v>7862.0990659999998</v>
      </c>
      <c r="AO16" s="8">
        <v>8190.3102099999996</v>
      </c>
      <c r="AP16" s="8">
        <v>9232.0956910000004</v>
      </c>
      <c r="AQ16" s="8">
        <v>9869.6649030000008</v>
      </c>
      <c r="AR16" s="8">
        <v>9828.1804740000007</v>
      </c>
      <c r="AS16" s="8">
        <v>9894</v>
      </c>
      <c r="AT16" s="8">
        <v>10695</v>
      </c>
      <c r="AU16" s="8">
        <v>10603</v>
      </c>
      <c r="AV16" s="8">
        <v>10570</v>
      </c>
      <c r="AW16" s="8">
        <v>10384</v>
      </c>
      <c r="AX16" s="8">
        <v>10164</v>
      </c>
      <c r="AY16" s="8">
        <v>10100.39815547491</v>
      </c>
      <c r="AZ16" s="22"/>
    </row>
    <row r="17" spans="1:52" ht="20" customHeight="1" thickTop="1" thickBot="1">
      <c r="A17" s="1" t="str">
        <f>CALIBRAZIONEVENETO!A17</f>
        <v>75 - 79</v>
      </c>
      <c r="B17" s="4">
        <f>CALIBRAZIONEVENETO!B17</f>
        <v>1.2869896839695545</v>
      </c>
      <c r="C17" s="4">
        <f>CALIBRAZIONEVENETO!C17</f>
        <v>1.2938618558327861</v>
      </c>
      <c r="D17" s="4">
        <f>CALIBRAZIONEVENETO!D17</f>
        <v>1.3008998307182513</v>
      </c>
      <c r="E17" s="4">
        <f>CALIBRAZIONEVENETO!E17</f>
        <v>1.3081042747221148</v>
      </c>
      <c r="F17" s="4">
        <f>CALIBRAZIONEVENETO!F17</f>
        <v>1.315474908765909</v>
      </c>
      <c r="G17" s="4">
        <f>CALIBRAZIONEVENETO!G17</f>
        <v>1.3230103026055096</v>
      </c>
      <c r="H17" s="4">
        <f>CALIBRAZIONEVENETO!H17</f>
        <v>1.3307076345534115</v>
      </c>
      <c r="I17" s="4">
        <f>CALIBRAZIONEVENETO!I17</f>
        <v>1.3385624120578401</v>
      </c>
      <c r="J17" s="4">
        <f>CALIBRAZIONEVENETO!J17</f>
        <v>1.3465681477820262</v>
      </c>
      <c r="K17" s="4">
        <f>CALIBRAZIONEVENETO!K17</f>
        <v>1.3547159853416388</v>
      </c>
      <c r="L17" s="4">
        <f>CALIBRAZIONEVENETO!L17</f>
        <v>1.3629942684201199</v>
      </c>
      <c r="M17" s="4">
        <f>CALIBRAZIONEVENETO!M17</f>
        <v>1.3713880466363104</v>
      </c>
      <c r="N17" s="4">
        <f>CALIBRAZIONEVENETO!N17</f>
        <v>1.3798785113497856</v>
      </c>
      <c r="O17" s="4">
        <f>CALIBRAZIONEVENETO!O17</f>
        <v>1.3884423546428046</v>
      </c>
      <c r="P17" s="4">
        <f>CALIBRAZIONEVENETO!P17</f>
        <v>1.3970510451281908</v>
      </c>
      <c r="Q17" s="4">
        <f>CALIBRAZIONEVENETO!Q17</f>
        <v>1.4056700151490049</v>
      </c>
      <c r="R17" s="4">
        <f>CALIBRAZIONEVENETO!R17</f>
        <v>1.414257755549329</v>
      </c>
      <c r="S17" s="4">
        <f>CALIBRAZIONEVENETO!S17</f>
        <v>1.4227648167443097</v>
      </c>
      <c r="T17" s="4">
        <f>CALIBRAZIONEVENETO!T17</f>
        <v>1.4311327185927996</v>
      </c>
      <c r="U17" s="4">
        <f>CALIBRAZIONEVENETO!U17</f>
        <v>1.4392927769215413</v>
      </c>
      <c r="V17" s="4">
        <f>CALIBRAZIONEVENETO!V17</f>
        <v>1.4471648618574087</v>
      </c>
      <c r="W17" s="4">
        <f>CALIBRAZIONEVENETO!W17</f>
        <v>1.4471648618574087</v>
      </c>
      <c r="X17" s="4">
        <f>CALIBRAZIONEVENETO!X17</f>
        <v>1.4471648618574087</v>
      </c>
      <c r="Y17" s="4">
        <f>CALIBRAZIONEVENETO!Y17</f>
        <v>1.4471648618574087</v>
      </c>
      <c r="AA17" s="7" t="str">
        <f>CALIBRAZIONEVENETO!AA17</f>
        <v>Puglia</v>
      </c>
      <c r="AB17" s="8">
        <v>2694.3556425498509</v>
      </c>
      <c r="AC17" s="8">
        <v>3072.9185495824445</v>
      </c>
      <c r="AD17" s="8">
        <v>3225.7897917129326</v>
      </c>
      <c r="AE17" s="8">
        <v>3200.4834036575476</v>
      </c>
      <c r="AF17" s="8">
        <v>3233.0201883001855</v>
      </c>
      <c r="AG17" s="8">
        <v>2852.5031349999999</v>
      </c>
      <c r="AH17" s="8">
        <v>3138.7514919999999</v>
      </c>
      <c r="AI17" s="8">
        <v>3423.3319139999999</v>
      </c>
      <c r="AJ17" s="8">
        <v>3597.400157</v>
      </c>
      <c r="AK17" s="8">
        <v>4289.6978140000001</v>
      </c>
      <c r="AL17" s="8">
        <v>4757.9082529999996</v>
      </c>
      <c r="AM17" s="8">
        <v>5090.1747880000003</v>
      </c>
      <c r="AN17" s="8">
        <v>5229.519053</v>
      </c>
      <c r="AO17" s="8">
        <v>5291.2867480000004</v>
      </c>
      <c r="AP17" s="8">
        <v>5751.7927970000001</v>
      </c>
      <c r="AQ17" s="8">
        <v>6318.3713879999996</v>
      </c>
      <c r="AR17" s="8">
        <v>6736.0953929999996</v>
      </c>
      <c r="AS17" s="8">
        <v>6909</v>
      </c>
      <c r="AT17" s="8">
        <v>7311</v>
      </c>
      <c r="AU17" s="8">
        <v>7481</v>
      </c>
      <c r="AV17" s="8">
        <v>7657</v>
      </c>
      <c r="AW17" s="8">
        <v>7578</v>
      </c>
      <c r="AX17" s="8">
        <v>7420</v>
      </c>
      <c r="AY17" s="8">
        <v>7373.5689013797555</v>
      </c>
      <c r="AZ17" s="22"/>
    </row>
    <row r="18" spans="1:52" ht="20" customHeight="1" thickTop="1" thickBot="1">
      <c r="A18" s="1" t="str">
        <f>CALIBRAZIONEVENETO!A18</f>
        <v>80 - 84</v>
      </c>
      <c r="B18" s="4">
        <f>CALIBRAZIONEVENETO!B18</f>
        <v>1.4230208807828668</v>
      </c>
      <c r="C18" s="4">
        <f>CALIBRAZIONEVENETO!C18</f>
        <v>1.4332276002044921</v>
      </c>
      <c r="D18" s="4">
        <f>CALIBRAZIONEVENETO!D18</f>
        <v>1.4436446754780214</v>
      </c>
      <c r="E18" s="4">
        <f>CALIBRAZIONEVENETO!E18</f>
        <v>1.4542688902097265</v>
      </c>
      <c r="F18" s="4">
        <f>CALIBRAZIONEVENETO!F18</f>
        <v>1.4650953870687931</v>
      </c>
      <c r="G18" s="4">
        <f>CALIBRAZIONEVENETO!G18</f>
        <v>1.476117370716391</v>
      </c>
      <c r="H18" s="4">
        <f>CALIBRAZIONEVENETO!H18</f>
        <v>1.4873257653616949</v>
      </c>
      <c r="I18" s="4">
        <f>CALIBRAZIONEVENETO!I18</f>
        <v>1.4987088209827313</v>
      </c>
      <c r="J18" s="4">
        <f>CALIBRAZIONEVENETO!J18</f>
        <v>1.5102516617326365</v>
      </c>
      <c r="K18" s="4">
        <f>CALIBRAZIONEVENETO!K18</f>
        <v>1.521935769588338</v>
      </c>
      <c r="L18" s="4">
        <f>CALIBRAZIONEVENETO!L18</f>
        <v>1.5337383959377886</v>
      </c>
      <c r="M18" s="4">
        <f>CALIBRAZIONEVENETO!M18</f>
        <v>1.5456318936112385</v>
      </c>
      <c r="N18" s="4">
        <f>CALIBRAZIONEVENETO!N18</f>
        <v>1.5575829619328303</v>
      </c>
      <c r="O18" s="4">
        <f>CALIBRAZIONEVENETO!O18</f>
        <v>1.569551797822238</v>
      </c>
      <c r="P18" s="4">
        <f>CALIBRAZIONEVENETO!P18</f>
        <v>1.5814911469699213</v>
      </c>
      <c r="Q18" s="4">
        <f>CALIBRAZIONEVENETO!Q18</f>
        <v>1.5933452508459025</v>
      </c>
      <c r="R18" s="4">
        <f>CALIBRAZIONEVENETO!R18</f>
        <v>1.6050486880342376</v>
      </c>
      <c r="S18" s="4">
        <f>CALIBRAZIONEVENETO!S18</f>
        <v>1.6165251124245816</v>
      </c>
      <c r="T18" s="4">
        <f>CALIBRAZIONEVENETO!T18</f>
        <v>1.6276858965098058</v>
      </c>
      <c r="U18" s="4">
        <f>CALIBRAZIONEVENETO!U18</f>
        <v>1.6384286958634162</v>
      </c>
      <c r="V18" s="4">
        <f>CALIBRAZIONEVENETO!V18</f>
        <v>1.6486359612756354</v>
      </c>
      <c r="W18" s="4">
        <f>CALIBRAZIONEVENETO!W18</f>
        <v>1.6486359612756354</v>
      </c>
      <c r="X18" s="4">
        <f>CALIBRAZIONEVENETO!X18</f>
        <v>1.6486359612756354</v>
      </c>
      <c r="Y18" s="4">
        <f>CALIBRAZIONEVENETO!Y18</f>
        <v>1.6486359612756354</v>
      </c>
      <c r="AA18" s="7" t="str">
        <f>CALIBRAZIONEVENETO!AA18</f>
        <v>Basilicata</v>
      </c>
      <c r="AB18" s="8">
        <v>356.87171727083518</v>
      </c>
      <c r="AC18" s="8">
        <v>430.72505384063174</v>
      </c>
      <c r="AD18" s="8">
        <v>444.15293321695839</v>
      </c>
      <c r="AE18" s="8">
        <v>443.63647631786887</v>
      </c>
      <c r="AF18" s="8">
        <v>424.01111415246839</v>
      </c>
      <c r="AG18" s="8">
        <v>522.40830730000005</v>
      </c>
      <c r="AH18" s="8">
        <v>566.38292569999999</v>
      </c>
      <c r="AI18" s="8">
        <v>590.27653299999997</v>
      </c>
      <c r="AJ18" s="8">
        <v>603.87668120000001</v>
      </c>
      <c r="AK18" s="8">
        <v>590.30534899999998</v>
      </c>
      <c r="AL18" s="8">
        <v>673.44834719999994</v>
      </c>
      <c r="AM18" s="8">
        <v>732.02818539999998</v>
      </c>
      <c r="AN18" s="8">
        <v>763.39850679999995</v>
      </c>
      <c r="AO18" s="8">
        <v>803.06595709999999</v>
      </c>
      <c r="AP18" s="8">
        <v>866.44775509999999</v>
      </c>
      <c r="AQ18" s="8">
        <v>935.83294139999998</v>
      </c>
      <c r="AR18" s="8">
        <v>1000.931793</v>
      </c>
      <c r="AS18" s="8">
        <v>1041</v>
      </c>
      <c r="AT18" s="8">
        <v>1122</v>
      </c>
      <c r="AU18" s="8">
        <v>1142</v>
      </c>
      <c r="AV18" s="8">
        <v>1133</v>
      </c>
      <c r="AW18" s="8">
        <v>1134</v>
      </c>
      <c r="AX18" s="8">
        <v>1081</v>
      </c>
      <c r="AY18" s="8">
        <v>1074.2355771417137</v>
      </c>
      <c r="AZ18" s="22"/>
    </row>
    <row r="19" spans="1:52" ht="20" customHeight="1" thickTop="1" thickBot="1">
      <c r="A19" s="1" t="str">
        <f>CALIBRAZIONEVENETO!A19</f>
        <v>85+</v>
      </c>
      <c r="B19" s="4">
        <f>CALIBRAZIONEVENETO!B19</f>
        <v>1.5510825548363882</v>
      </c>
      <c r="C19" s="4">
        <f>CALIBRAZIONEVENETO!C19</f>
        <v>1.5664342806548863</v>
      </c>
      <c r="D19" s="4">
        <f>CALIBRAZIONEVENETO!D19</f>
        <v>1.582228518446201</v>
      </c>
      <c r="E19" s="4">
        <f>CALIBRAZIONEVENETO!E19</f>
        <v>1.5984732279861296</v>
      </c>
      <c r="F19" s="4">
        <f>CALIBRAZIONEVENETO!F19</f>
        <v>1.6151751546488444</v>
      </c>
      <c r="G19" s="4">
        <f>CALIBRAZIONEVENETO!G19</f>
        <v>1.6323395101427907</v>
      </c>
      <c r="H19" s="4">
        <f>CALIBRAZIONEVENETO!H19</f>
        <v>1.6499695963905705</v>
      </c>
      <c r="I19" s="4">
        <f>CALIBRAZIONEVENETO!I19</f>
        <v>1.6680663639024036</v>
      </c>
      <c r="J19" s="4">
        <f>CALIBRAZIONEVENETO!J19</f>
        <v>1.686627894965947</v>
      </c>
      <c r="K19" s="4">
        <f>CALIBRAZIONEVENETO!K19</f>
        <v>1.7056488009263253</v>
      </c>
      <c r="L19" s="4">
        <f>CALIBRAZIONEVENETO!L19</f>
        <v>1.7251195218040762</v>
      </c>
      <c r="M19" s="4">
        <f>CALIBRAZIONEVENETO!M19</f>
        <v>1.7450255155620624</v>
      </c>
      <c r="N19" s="4">
        <f>CALIBRAZIONEVENETO!N19</f>
        <v>1.7653463235807971</v>
      </c>
      <c r="O19" s="4">
        <f>CALIBRAZIONEVENETO!O19</f>
        <v>1.7860544984684621</v>
      </c>
      <c r="P19" s="4">
        <f>CALIBRAZIONEVENETO!P19</f>
        <v>1.8071143803986571</v>
      </c>
      <c r="Q19" s="4">
        <f>CALIBRAZIONEVENETO!Q19</f>
        <v>1.828480708977573</v>
      </c>
      <c r="R19" s="4">
        <f>CALIBRAZIONEVENETO!R19</f>
        <v>1.8500970595085044</v>
      </c>
      <c r="S19" s="4">
        <f>CALIBRAZIONEVENETO!S19</f>
        <v>1.8718940958484367</v>
      </c>
      <c r="T19" s="4">
        <f>CALIBRAZIONEVENETO!T19</f>
        <v>1.8937876373410334</v>
      </c>
      <c r="U19" s="4">
        <f>CALIBRAZIONEVENETO!U19</f>
        <v>1.9156765451713114</v>
      </c>
      <c r="V19" s="4">
        <f>CALIBRAZIONEVENETO!V19</f>
        <v>1.937440444631866</v>
      </c>
      <c r="W19" s="4">
        <f>CALIBRAZIONEVENETO!W19</f>
        <v>1.937440444631866</v>
      </c>
      <c r="X19" s="4">
        <f>CALIBRAZIONEVENETO!X19</f>
        <v>1.937440444631866</v>
      </c>
      <c r="Y19" s="4">
        <f>CALIBRAZIONEVENETO!Y19</f>
        <v>1.937440444631866</v>
      </c>
      <c r="AA19" s="7" t="str">
        <f>CALIBRAZIONEVENETO!AA19</f>
        <v>Calabria</v>
      </c>
      <c r="AB19" s="8">
        <v>1261.1877475765259</v>
      </c>
      <c r="AC19" s="8">
        <v>1468.28696411141</v>
      </c>
      <c r="AD19" s="8">
        <v>1551.952981763907</v>
      </c>
      <c r="AE19" s="8">
        <v>1571.5783439293075</v>
      </c>
      <c r="AF19" s="8">
        <v>1549.8871541675489</v>
      </c>
      <c r="AG19" s="8">
        <v>1509.866391</v>
      </c>
      <c r="AH19" s="8">
        <v>1664.17705</v>
      </c>
      <c r="AI19" s="8">
        <v>1797.2671049999999</v>
      </c>
      <c r="AJ19" s="8">
        <v>1992.643356</v>
      </c>
      <c r="AK19" s="8">
        <v>2106.4016809999998</v>
      </c>
      <c r="AL19" s="8">
        <v>2384.2062900000001</v>
      </c>
      <c r="AM19" s="8">
        <v>2567.9751000000001</v>
      </c>
      <c r="AN19" s="8">
        <v>2622.3795650000002</v>
      </c>
      <c r="AO19" s="8">
        <v>2606.610936</v>
      </c>
      <c r="AP19" s="8">
        <v>2733.5820920000001</v>
      </c>
      <c r="AQ19" s="8">
        <v>3015.227034</v>
      </c>
      <c r="AR19" s="8">
        <v>3096.3815500000001</v>
      </c>
      <c r="AS19" s="8">
        <v>3592</v>
      </c>
      <c r="AT19" s="8">
        <v>3691</v>
      </c>
      <c r="AU19" s="8">
        <v>3740</v>
      </c>
      <c r="AV19" s="8">
        <v>3748</v>
      </c>
      <c r="AW19" s="8">
        <v>3687</v>
      </c>
      <c r="AX19" s="8">
        <v>3618</v>
      </c>
      <c r="AY19" s="8">
        <v>3595.3601462522852</v>
      </c>
      <c r="AZ19" s="22"/>
    </row>
    <row r="20" spans="1:52" ht="20" customHeight="1" thickTop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AA20" s="7" t="str">
        <f>CALIBRAZIONEVENETO!AA20</f>
        <v>Sicilia</v>
      </c>
      <c r="AB20" s="8">
        <v>3439.0864910368905</v>
      </c>
      <c r="AC20" s="8">
        <v>4011.8371921271309</v>
      </c>
      <c r="AD20" s="8">
        <v>3992.7282868608199</v>
      </c>
      <c r="AE20" s="8">
        <v>3905.9635278137862</v>
      </c>
      <c r="AF20" s="8">
        <v>3957.0927608236457</v>
      </c>
      <c r="AG20" s="8">
        <v>3706.2157510000002</v>
      </c>
      <c r="AH20" s="8">
        <v>4005.6739280000002</v>
      </c>
      <c r="AI20" s="8">
        <v>3982.7263130000001</v>
      </c>
      <c r="AJ20" s="8">
        <v>4718.3618669999996</v>
      </c>
      <c r="AK20" s="8">
        <v>4815.040019</v>
      </c>
      <c r="AL20" s="8">
        <v>5255.1640779999998</v>
      </c>
      <c r="AM20" s="8">
        <v>6027.0945220000003</v>
      </c>
      <c r="AN20" s="8">
        <v>6623.4924920000003</v>
      </c>
      <c r="AO20" s="8">
        <v>6807.0813580000004</v>
      </c>
      <c r="AP20" s="8">
        <v>7643.6792809999997</v>
      </c>
      <c r="AQ20" s="8">
        <v>8219.8785719999996</v>
      </c>
      <c r="AR20" s="8">
        <v>9174.5547920000008</v>
      </c>
      <c r="AS20" s="8">
        <v>8557</v>
      </c>
      <c r="AT20" s="8">
        <v>8863</v>
      </c>
      <c r="AU20" s="8">
        <v>8861</v>
      </c>
      <c r="AV20" s="8">
        <v>9163</v>
      </c>
      <c r="AW20" s="8">
        <v>9139</v>
      </c>
      <c r="AX20" s="8">
        <v>8982</v>
      </c>
      <c r="AY20" s="8">
        <v>8925.7945919397534</v>
      </c>
      <c r="AZ20" s="22"/>
    </row>
    <row r="21" spans="1:52" ht="20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AA21" s="7" t="str">
        <f>CALIBRAZIONEVENETO!AA21</f>
        <v>Sardegna</v>
      </c>
      <c r="AB21" s="8">
        <v>1125.359583115991</v>
      </c>
      <c r="AC21" s="8">
        <v>1243.6282130074835</v>
      </c>
      <c r="AD21" s="8">
        <v>1429.0362397806091</v>
      </c>
      <c r="AE21" s="8">
        <v>1377.9070067707501</v>
      </c>
      <c r="AF21" s="8">
        <v>1430.5856104778775</v>
      </c>
      <c r="AG21" s="8">
        <v>1663.7578100000001</v>
      </c>
      <c r="AH21" s="8">
        <v>1763.3705130000001</v>
      </c>
      <c r="AI21" s="8">
        <v>1858.581702</v>
      </c>
      <c r="AJ21" s="8">
        <v>1671.345877</v>
      </c>
      <c r="AK21" s="8">
        <v>1738.1090160000001</v>
      </c>
      <c r="AL21" s="8">
        <v>1981.3272440000001</v>
      </c>
      <c r="AM21" s="8">
        <v>2181.3247030000002</v>
      </c>
      <c r="AN21" s="8">
        <v>2313.5509959999999</v>
      </c>
      <c r="AO21" s="8">
        <v>2404.7990679999998</v>
      </c>
      <c r="AP21" s="8">
        <v>2586.1004440000002</v>
      </c>
      <c r="AQ21" s="8">
        <v>2750.7457460000001</v>
      </c>
      <c r="AR21" s="8">
        <v>2859.872046</v>
      </c>
      <c r="AS21" s="8">
        <v>2803</v>
      </c>
      <c r="AT21" s="8">
        <v>3108</v>
      </c>
      <c r="AU21" s="8">
        <v>3228</v>
      </c>
      <c r="AV21" s="8">
        <v>3361</v>
      </c>
      <c r="AW21" s="8">
        <v>3359</v>
      </c>
      <c r="AX21" s="8">
        <v>3432</v>
      </c>
      <c r="AY21" s="8">
        <v>3410.5240524980218</v>
      </c>
      <c r="AZ21" s="22"/>
    </row>
    <row r="22" spans="1:52" ht="20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AA22" s="7" t="str">
        <f>CALIBRAZIONEVENETO!AA22</f>
        <v>Italia</v>
      </c>
      <c r="AB22" s="8">
        <v>41607.317161346298</v>
      </c>
      <c r="AC22" s="8">
        <v>47309.001327294231</v>
      </c>
      <c r="AD22" s="8">
        <v>49193.552552071764</v>
      </c>
      <c r="AE22" s="8">
        <v>49018.990120179522</v>
      </c>
      <c r="AF22" s="8">
        <v>49041.197766840371</v>
      </c>
      <c r="AG22" s="8">
        <v>48150</v>
      </c>
      <c r="AH22" s="8">
        <v>51719</v>
      </c>
      <c r="AI22" s="8">
        <v>56042</v>
      </c>
      <c r="AJ22" s="8">
        <v>58084</v>
      </c>
      <c r="AK22" s="8">
        <v>60864</v>
      </c>
      <c r="AL22" s="8">
        <v>68124</v>
      </c>
      <c r="AM22" s="8">
        <v>75071</v>
      </c>
      <c r="AN22" s="8">
        <v>79361</v>
      </c>
      <c r="AO22" s="8">
        <v>82003</v>
      </c>
      <c r="AP22" s="8">
        <v>90163</v>
      </c>
      <c r="AQ22" s="8">
        <v>96077</v>
      </c>
      <c r="AR22" s="8">
        <v>101344</v>
      </c>
      <c r="AS22" s="8">
        <v>101587</v>
      </c>
      <c r="AT22" s="8">
        <v>108363</v>
      </c>
      <c r="AU22" s="8">
        <v>110058</v>
      </c>
      <c r="AV22" s="8">
        <v>112251</v>
      </c>
      <c r="AW22" s="8">
        <v>111517</v>
      </c>
      <c r="AX22" s="8">
        <v>109947</v>
      </c>
      <c r="AY22" s="8">
        <v>109259</v>
      </c>
      <c r="AZ22" s="22"/>
    </row>
    <row r="23" spans="1:52" ht="2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</row>
    <row r="24" spans="1:5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</row>
    <row r="25" spans="1:5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</row>
    <row r="26" spans="1:52" ht="15" thickBo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</row>
    <row r="27" spans="1:52" ht="22" thickTop="1" thickBot="1">
      <c r="A27" s="21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Y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si="1"/>
        <v>2005</v>
      </c>
      <c r="R27" s="1">
        <f t="shared" si="1"/>
        <v>2006</v>
      </c>
      <c r="S27" s="1">
        <f t="shared" si="1"/>
        <v>2007</v>
      </c>
      <c r="T27" s="1">
        <f t="shared" si="1"/>
        <v>2008</v>
      </c>
      <c r="U27" s="1">
        <f t="shared" si="1"/>
        <v>2009</v>
      </c>
      <c r="V27" s="1">
        <f t="shared" si="1"/>
        <v>2010</v>
      </c>
      <c r="W27" s="1">
        <f t="shared" si="1"/>
        <v>2011</v>
      </c>
      <c r="X27" s="1">
        <f t="shared" si="1"/>
        <v>2012</v>
      </c>
      <c r="Y27" s="1">
        <f t="shared" si="1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ht="22" thickTop="1" thickBot="1">
      <c r="A28" s="1" t="s">
        <v>17</v>
      </c>
      <c r="B28" s="2">
        <f>'[3]UMBRIA (2)'!J94</f>
        <v>33396</v>
      </c>
      <c r="C28" s="2">
        <f>'[3]UMBRIA (2)'!K94</f>
        <v>32918</v>
      </c>
      <c r="D28" s="2">
        <f>'[3]UMBRIA (2)'!L94</f>
        <v>31288</v>
      </c>
      <c r="E28" s="2">
        <f>'[3]UMBRIA (2)'!M94</f>
        <v>31863</v>
      </c>
      <c r="F28" s="2">
        <f>'[3]UMBRIA (2)'!N94</f>
        <v>31903</v>
      </c>
      <c r="G28" s="2">
        <f>'[3]UMBRIA (2)'!O94</f>
        <v>31862</v>
      </c>
      <c r="H28" s="2">
        <f>'[3]UMBRIA (2)'!P94</f>
        <v>31951</v>
      </c>
      <c r="I28" s="2">
        <f>'[3]UMBRIA (2)'!Q94</f>
        <v>32119</v>
      </c>
      <c r="J28" s="2">
        <f>'[3]UMBRIA (2)'!R94</f>
        <v>31849</v>
      </c>
      <c r="K28" s="2">
        <f>'[3]UMBRIA (2)'!S94</f>
        <v>31776</v>
      </c>
      <c r="L28" s="2">
        <f>'[3]UMBRIA (2)'!T94</f>
        <v>32126</v>
      </c>
      <c r="M28" s="2">
        <f>'[3]UMBRIA (2)'!U94</f>
        <v>32553</v>
      </c>
      <c r="N28" s="2">
        <f>'[3]UMBRIA (2)'!V94</f>
        <v>32748</v>
      </c>
      <c r="O28" s="2">
        <f>'[3]UMBRIA (2)'!W94</f>
        <v>33732</v>
      </c>
      <c r="P28" s="2">
        <f>'[3]UMBRIA (2)'!X94</f>
        <v>34692</v>
      </c>
      <c r="Q28" s="2">
        <f>'[3]UMBRIA (2)'!Y94</f>
        <v>35648</v>
      </c>
      <c r="R28" s="2">
        <f>'[3]UMBRIA (2)'!Z94</f>
        <v>36630</v>
      </c>
      <c r="S28" s="2">
        <f>'[3]UMBRIA (2)'!AA94</f>
        <v>37507</v>
      </c>
      <c r="T28" s="2">
        <f>'[3]UMBRIA (2)'!AB94</f>
        <v>38562</v>
      </c>
      <c r="U28" s="2">
        <f>'[3]UMBRIA (2)'!AC94</f>
        <v>39513</v>
      </c>
      <c r="V28" s="2">
        <f>'[3]UMBRIA (2)'!AD94</f>
        <v>39750</v>
      </c>
      <c r="W28" s="2">
        <f>'[3]UMBRIA (2)'!AE94</f>
        <v>39736</v>
      </c>
      <c r="X28" s="2">
        <f>'[3]UMBRIA (2)'!AF94</f>
        <v>39284</v>
      </c>
      <c r="Y28" s="2">
        <f>'[3]UMBRIA (2)'!AG94</f>
        <v>38813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ht="22" thickTop="1" thickBot="1">
      <c r="A29" s="1" t="s">
        <v>0</v>
      </c>
      <c r="B29" s="2">
        <f>'[3]UMBRIA (2)'!J95</f>
        <v>37551</v>
      </c>
      <c r="C29" s="2">
        <f>'[3]UMBRIA (2)'!K95</f>
        <v>36768</v>
      </c>
      <c r="D29" s="2">
        <f>'[3]UMBRIA (2)'!L95</f>
        <v>34833</v>
      </c>
      <c r="E29" s="2">
        <f>'[3]UMBRIA (2)'!M95</f>
        <v>34059</v>
      </c>
      <c r="F29" s="2">
        <f>'[3]UMBRIA (2)'!N95</f>
        <v>33334</v>
      </c>
      <c r="G29" s="2">
        <f>'[3]UMBRIA (2)'!O95</f>
        <v>33199</v>
      </c>
      <c r="H29" s="2">
        <f>'[3]UMBRIA (2)'!P95</f>
        <v>32805</v>
      </c>
      <c r="I29" s="2">
        <f>'[3]UMBRIA (2)'!Q95</f>
        <v>32904</v>
      </c>
      <c r="J29" s="2">
        <f>'[3]UMBRIA (2)'!R95</f>
        <v>33581</v>
      </c>
      <c r="K29" s="2">
        <f>'[3]UMBRIA (2)'!S95</f>
        <v>33604</v>
      </c>
      <c r="L29" s="2">
        <f>'[3]UMBRIA (2)'!T95</f>
        <v>33495</v>
      </c>
      <c r="M29" s="2">
        <f>'[3]UMBRIA (2)'!U95</f>
        <v>33443</v>
      </c>
      <c r="N29" s="2">
        <f>'[3]UMBRIA (2)'!V95</f>
        <v>33234</v>
      </c>
      <c r="O29" s="2">
        <f>'[3]UMBRIA (2)'!W95</f>
        <v>33079</v>
      </c>
      <c r="P29" s="2">
        <f>'[3]UMBRIA (2)'!X95</f>
        <v>33302</v>
      </c>
      <c r="Q29" s="2">
        <f>'[3]UMBRIA (2)'!Y95</f>
        <v>33840</v>
      </c>
      <c r="R29" s="2">
        <f>'[3]UMBRIA (2)'!Z95</f>
        <v>34663</v>
      </c>
      <c r="S29" s="2">
        <f>'[3]UMBRIA (2)'!AA95</f>
        <v>35154</v>
      </c>
      <c r="T29" s="2">
        <f>'[3]UMBRIA (2)'!AB95</f>
        <v>36189</v>
      </c>
      <c r="U29" s="2">
        <f>'[3]UMBRIA (2)'!AC95</f>
        <v>36848</v>
      </c>
      <c r="V29" s="2">
        <f>'[3]UMBRIA (2)'!AD95</f>
        <v>37493</v>
      </c>
      <c r="W29" s="2">
        <f>'[3]UMBRIA (2)'!AE95</f>
        <v>38044</v>
      </c>
      <c r="X29" s="2">
        <f>'[3]UMBRIA (2)'!AF95</f>
        <v>38712</v>
      </c>
      <c r="Y29" s="2">
        <f>'[3]UMBRIA (2)'!AG95</f>
        <v>39365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ht="22" thickTop="1" thickBot="1">
      <c r="A30" s="1" t="s">
        <v>1</v>
      </c>
      <c r="B30" s="2">
        <f>'[3]UMBRIA (2)'!J96</f>
        <v>45653</v>
      </c>
      <c r="C30" s="2">
        <f>'[3]UMBRIA (2)'!K96</f>
        <v>43491</v>
      </c>
      <c r="D30" s="2">
        <f>'[3]UMBRIA (2)'!L96</f>
        <v>41371</v>
      </c>
      <c r="E30" s="2">
        <f>'[3]UMBRIA (2)'!M96</f>
        <v>39726</v>
      </c>
      <c r="F30" s="2">
        <f>'[3]UMBRIA (2)'!N96</f>
        <v>38772</v>
      </c>
      <c r="G30" s="2">
        <f>'[3]UMBRIA (2)'!O96</f>
        <v>37794</v>
      </c>
      <c r="H30" s="2">
        <f>'[3]UMBRIA (2)'!P96</f>
        <v>37055</v>
      </c>
      <c r="I30" s="2">
        <f>'[3]UMBRIA (2)'!Q96</f>
        <v>36234</v>
      </c>
      <c r="J30" s="2">
        <f>'[3]UMBRIA (2)'!R96</f>
        <v>35457</v>
      </c>
      <c r="K30" s="2">
        <f>'[3]UMBRIA (2)'!S96</f>
        <v>34940</v>
      </c>
      <c r="L30" s="2">
        <f>'[3]UMBRIA (2)'!T96</f>
        <v>35080</v>
      </c>
      <c r="M30" s="2">
        <f>'[3]UMBRIA (2)'!U96</f>
        <v>35079</v>
      </c>
      <c r="N30" s="2">
        <f>'[3]UMBRIA (2)'!V96</f>
        <v>35213</v>
      </c>
      <c r="O30" s="2">
        <f>'[3]UMBRIA (2)'!W96</f>
        <v>35775</v>
      </c>
      <c r="P30" s="2">
        <f>'[3]UMBRIA (2)'!X96</f>
        <v>35583</v>
      </c>
      <c r="Q30" s="2">
        <f>'[3]UMBRIA (2)'!Y96</f>
        <v>35533</v>
      </c>
      <c r="R30" s="2">
        <f>'[3]UMBRIA (2)'!Z96</f>
        <v>35640</v>
      </c>
      <c r="S30" s="2">
        <f>'[3]UMBRIA (2)'!AA96</f>
        <v>35638</v>
      </c>
      <c r="T30" s="2">
        <f>'[3]UMBRIA (2)'!AB96</f>
        <v>35677</v>
      </c>
      <c r="U30" s="2">
        <f>'[3]UMBRIA (2)'!AC96</f>
        <v>36046</v>
      </c>
      <c r="V30" s="2">
        <f>'[3]UMBRIA (2)'!AD96</f>
        <v>36589</v>
      </c>
      <c r="W30" s="2">
        <f>'[3]UMBRIA (2)'!AE96</f>
        <v>37061</v>
      </c>
      <c r="X30" s="2">
        <f>'[3]UMBRIA (2)'!AF96</f>
        <v>37243</v>
      </c>
      <c r="Y30" s="2">
        <f>'[3]UMBRIA (2)'!AG96</f>
        <v>37732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ht="22" thickTop="1" thickBot="1">
      <c r="A31" s="1" t="s">
        <v>2</v>
      </c>
      <c r="B31" s="2">
        <f>'[3]UMBRIA (2)'!J97</f>
        <v>53138</v>
      </c>
      <c r="C31" s="2">
        <f>'[3]UMBRIA (2)'!K97</f>
        <v>52850</v>
      </c>
      <c r="D31" s="2">
        <f>'[3]UMBRIA (2)'!L97</f>
        <v>51889</v>
      </c>
      <c r="E31" s="2">
        <f>'[3]UMBRIA (2)'!M97</f>
        <v>50267</v>
      </c>
      <c r="F31" s="2">
        <f>'[3]UMBRIA (2)'!N97</f>
        <v>48512</v>
      </c>
      <c r="G31" s="2">
        <f>'[3]UMBRIA (2)'!O97</f>
        <v>46209</v>
      </c>
      <c r="H31" s="2">
        <f>'[3]UMBRIA (2)'!P97</f>
        <v>44051</v>
      </c>
      <c r="I31" s="2">
        <f>'[3]UMBRIA (2)'!Q97</f>
        <v>42517</v>
      </c>
      <c r="J31" s="2">
        <f>'[3]UMBRIA (2)'!R97</f>
        <v>41225</v>
      </c>
      <c r="K31" s="2">
        <f>'[3]UMBRIA (2)'!S97</f>
        <v>40469</v>
      </c>
      <c r="L31" s="2">
        <f>'[3]UMBRIA (2)'!T97</f>
        <v>39531</v>
      </c>
      <c r="M31" s="2">
        <f>'[3]UMBRIA (2)'!U97</f>
        <v>39052</v>
      </c>
      <c r="N31" s="2">
        <f>'[3]UMBRIA (2)'!V97</f>
        <v>38160</v>
      </c>
      <c r="O31" s="2">
        <f>'[3]UMBRIA (2)'!W97</f>
        <v>37074</v>
      </c>
      <c r="P31" s="2">
        <f>'[3]UMBRIA (2)'!X97</f>
        <v>36574</v>
      </c>
      <c r="Q31" s="2">
        <f>'[3]UMBRIA (2)'!Y97</f>
        <v>36709</v>
      </c>
      <c r="R31" s="2">
        <f>'[3]UMBRIA (2)'!Z97</f>
        <v>36892</v>
      </c>
      <c r="S31" s="2">
        <f>'[3]UMBRIA (2)'!AA97</f>
        <v>37086</v>
      </c>
      <c r="T31" s="2">
        <f>'[3]UMBRIA (2)'!AB97</f>
        <v>38111</v>
      </c>
      <c r="U31" s="2">
        <f>'[3]UMBRIA (2)'!AC97</f>
        <v>38197</v>
      </c>
      <c r="V31" s="2">
        <f>'[3]UMBRIA (2)'!AD97</f>
        <v>38188</v>
      </c>
      <c r="W31" s="2">
        <f>'[3]UMBRIA (2)'!AE97</f>
        <v>38172</v>
      </c>
      <c r="X31" s="2">
        <f>'[3]UMBRIA (2)'!AF97</f>
        <v>37811</v>
      </c>
      <c r="Y31" s="2">
        <f>'[3]UMBRIA (2)'!AG97</f>
        <v>37426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ht="22" thickTop="1" thickBot="1">
      <c r="A32" s="1" t="s">
        <v>3</v>
      </c>
      <c r="B32" s="2">
        <f>'[3]UMBRIA (2)'!J98</f>
        <v>56656</v>
      </c>
      <c r="C32" s="2">
        <f>'[3]UMBRIA (2)'!K98</f>
        <v>55602</v>
      </c>
      <c r="D32" s="2">
        <f>'[3]UMBRIA (2)'!L98</f>
        <v>55717</v>
      </c>
      <c r="E32" s="2">
        <f>'[3]UMBRIA (2)'!M98</f>
        <v>55430</v>
      </c>
      <c r="F32" s="2">
        <f>'[3]UMBRIA (2)'!N98</f>
        <v>55147</v>
      </c>
      <c r="G32" s="2">
        <f>'[3]UMBRIA (2)'!O98</f>
        <v>54741</v>
      </c>
      <c r="H32" s="2">
        <f>'[3]UMBRIA (2)'!P98</f>
        <v>54361</v>
      </c>
      <c r="I32" s="2">
        <f>'[3]UMBRIA (2)'!Q98</f>
        <v>53411</v>
      </c>
      <c r="J32" s="2">
        <f>'[3]UMBRIA (2)'!R98</f>
        <v>52056</v>
      </c>
      <c r="K32" s="2">
        <f>'[3]UMBRIA (2)'!S98</f>
        <v>50466</v>
      </c>
      <c r="L32" s="2">
        <f>'[3]UMBRIA (2)'!T98</f>
        <v>48549</v>
      </c>
      <c r="M32" s="2">
        <f>'[3]UMBRIA (2)'!U98</f>
        <v>46882</v>
      </c>
      <c r="N32" s="2">
        <f>'[3]UMBRIA (2)'!V98</f>
        <v>45384</v>
      </c>
      <c r="O32" s="2">
        <f>'[3]UMBRIA (2)'!W98</f>
        <v>43946</v>
      </c>
      <c r="P32" s="2">
        <f>'[3]UMBRIA (2)'!X98</f>
        <v>43940</v>
      </c>
      <c r="Q32" s="2">
        <f>'[3]UMBRIA (2)'!Y98</f>
        <v>42950</v>
      </c>
      <c r="R32" s="2">
        <f>'[3]UMBRIA (2)'!Z98</f>
        <v>42052</v>
      </c>
      <c r="S32" s="2">
        <f>'[3]UMBRIA (2)'!AA98</f>
        <v>40967</v>
      </c>
      <c r="T32" s="2">
        <f>'[3]UMBRIA (2)'!AB98</f>
        <v>41240</v>
      </c>
      <c r="U32" s="2">
        <f>'[3]UMBRIA (2)'!AC98</f>
        <v>41629</v>
      </c>
      <c r="V32" s="2">
        <f>'[3]UMBRIA (2)'!AD98</f>
        <v>41959</v>
      </c>
      <c r="W32" s="2">
        <f>'[3]UMBRIA (2)'!AE98</f>
        <v>42220</v>
      </c>
      <c r="X32" s="2">
        <f>'[3]UMBRIA (2)'!AF98</f>
        <v>42319</v>
      </c>
      <c r="Y32" s="2">
        <f>'[3]UMBRIA (2)'!AG98</f>
        <v>42502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ht="22" thickTop="1" thickBot="1">
      <c r="A33" s="1" t="s">
        <v>4</v>
      </c>
      <c r="B33" s="2">
        <f>'[3]UMBRIA (2)'!J99</f>
        <v>57685</v>
      </c>
      <c r="C33" s="2">
        <f>'[3]UMBRIA (2)'!K99</f>
        <v>58797</v>
      </c>
      <c r="D33" s="2">
        <f>'[3]UMBRIA (2)'!L99</f>
        <v>59830</v>
      </c>
      <c r="E33" s="2">
        <f>'[3]UMBRIA (2)'!M99</f>
        <v>59498</v>
      </c>
      <c r="F33" s="2">
        <f>'[3]UMBRIA (2)'!N99</f>
        <v>59852</v>
      </c>
      <c r="G33" s="2">
        <f>'[3]UMBRIA (2)'!O99</f>
        <v>59193</v>
      </c>
      <c r="H33" s="2">
        <f>'[3]UMBRIA (2)'!P99</f>
        <v>57995</v>
      </c>
      <c r="I33" s="2">
        <f>'[3]UMBRIA (2)'!Q99</f>
        <v>57790</v>
      </c>
      <c r="J33" s="2">
        <f>'[3]UMBRIA (2)'!R99</f>
        <v>57873</v>
      </c>
      <c r="K33" s="2">
        <f>'[3]UMBRIA (2)'!S99</f>
        <v>57785</v>
      </c>
      <c r="L33" s="2">
        <f>'[3]UMBRIA (2)'!T99</f>
        <v>57613</v>
      </c>
      <c r="M33" s="2">
        <f>'[3]UMBRIA (2)'!U99</f>
        <v>57706</v>
      </c>
      <c r="N33" s="2">
        <f>'[3]UMBRIA (2)'!V99</f>
        <v>56952</v>
      </c>
      <c r="O33" s="2">
        <f>'[3]UMBRIA (2)'!W99</f>
        <v>55996</v>
      </c>
      <c r="P33" s="2">
        <f>'[3]UMBRIA (2)'!X99</f>
        <v>55799</v>
      </c>
      <c r="Q33" s="2">
        <f>'[3]UMBRIA (2)'!Y99</f>
        <v>54441</v>
      </c>
      <c r="R33" s="2">
        <f>'[3]UMBRIA (2)'!Z99</f>
        <v>52462</v>
      </c>
      <c r="S33" s="2">
        <f>'[3]UMBRIA (2)'!AA99</f>
        <v>50726</v>
      </c>
      <c r="T33" s="2">
        <f>'[3]UMBRIA (2)'!AB99</f>
        <v>50130</v>
      </c>
      <c r="U33" s="2">
        <f>'[3]UMBRIA (2)'!AC99</f>
        <v>50006</v>
      </c>
      <c r="V33" s="2">
        <f>'[3]UMBRIA (2)'!AD99</f>
        <v>48841</v>
      </c>
      <c r="W33" s="2">
        <f>'[3]UMBRIA (2)'!AE99</f>
        <v>48314</v>
      </c>
      <c r="X33" s="2">
        <f>'[3]UMBRIA (2)'!AF99</f>
        <v>47762</v>
      </c>
      <c r="Y33" s="2">
        <f>'[3]UMBRIA (2)'!AG99</f>
        <v>48123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ht="22" thickTop="1" thickBot="1">
      <c r="A34" s="1" t="s">
        <v>5</v>
      </c>
      <c r="B34" s="2">
        <f>'[3]UMBRIA (2)'!J100</f>
        <v>53050</v>
      </c>
      <c r="C34" s="2">
        <f>'[3]UMBRIA (2)'!K100</f>
        <v>54044</v>
      </c>
      <c r="D34" s="2">
        <f>'[3]UMBRIA (2)'!L100</f>
        <v>55276</v>
      </c>
      <c r="E34" s="2">
        <f>'[3]UMBRIA (2)'!M100</f>
        <v>56409</v>
      </c>
      <c r="F34" s="2">
        <f>'[3]UMBRIA (2)'!N100</f>
        <v>57747</v>
      </c>
      <c r="G34" s="2">
        <f>'[3]UMBRIA (2)'!O100</f>
        <v>59574</v>
      </c>
      <c r="H34" s="2">
        <f>'[3]UMBRIA (2)'!P100</f>
        <v>60770</v>
      </c>
      <c r="I34" s="2">
        <f>'[3]UMBRIA (2)'!Q100</f>
        <v>61477</v>
      </c>
      <c r="J34" s="2">
        <f>'[3]UMBRIA (2)'!R100</f>
        <v>61669</v>
      </c>
      <c r="K34" s="2">
        <f>'[3]UMBRIA (2)'!S100</f>
        <v>61777</v>
      </c>
      <c r="L34" s="2">
        <f>'[3]UMBRIA (2)'!T100</f>
        <v>61307</v>
      </c>
      <c r="M34" s="2">
        <f>'[3]UMBRIA (2)'!U100</f>
        <v>60603</v>
      </c>
      <c r="N34" s="2">
        <f>'[3]UMBRIA (2)'!V100</f>
        <v>60727</v>
      </c>
      <c r="O34" s="2">
        <f>'[3]UMBRIA (2)'!W100</f>
        <v>61318</v>
      </c>
      <c r="P34" s="2">
        <f>'[3]UMBRIA (2)'!X100</f>
        <v>62744</v>
      </c>
      <c r="Q34" s="2">
        <f>'[3]UMBRIA (2)'!Y100</f>
        <v>63263</v>
      </c>
      <c r="R34" s="2">
        <f>'[3]UMBRIA (2)'!Z100</f>
        <v>63682</v>
      </c>
      <c r="S34" s="2">
        <f>'[3]UMBRIA (2)'!AA100</f>
        <v>62674</v>
      </c>
      <c r="T34" s="2">
        <f>'[3]UMBRIA (2)'!AB100</f>
        <v>62658</v>
      </c>
      <c r="U34" s="2">
        <f>'[3]UMBRIA (2)'!AC100</f>
        <v>61637</v>
      </c>
      <c r="V34" s="2">
        <f>'[3]UMBRIA (2)'!AD100</f>
        <v>59418</v>
      </c>
      <c r="W34" s="2">
        <f>'[3]UMBRIA (2)'!AE100</f>
        <v>57224</v>
      </c>
      <c r="X34" s="2">
        <f>'[3]UMBRIA (2)'!AF100</f>
        <v>55614</v>
      </c>
      <c r="Y34" s="2">
        <f>'[3]UMBRIA (2)'!AG100</f>
        <v>54610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ht="22" thickTop="1" thickBot="1">
      <c r="A35" s="1" t="s">
        <v>6</v>
      </c>
      <c r="B35" s="2">
        <f>'[3]UMBRIA (2)'!J101</f>
        <v>52296</v>
      </c>
      <c r="C35" s="2">
        <f>'[3]UMBRIA (2)'!K101</f>
        <v>52071</v>
      </c>
      <c r="D35" s="2">
        <f>'[3]UMBRIA (2)'!L101</f>
        <v>52739</v>
      </c>
      <c r="E35" s="2">
        <f>'[3]UMBRIA (2)'!M101</f>
        <v>53135</v>
      </c>
      <c r="F35" s="2">
        <f>'[3]UMBRIA (2)'!N101</f>
        <v>53568</v>
      </c>
      <c r="G35" s="2">
        <f>'[3]UMBRIA (2)'!O101</f>
        <v>54219</v>
      </c>
      <c r="H35" s="2">
        <f>'[3]UMBRIA (2)'!P101</f>
        <v>55228</v>
      </c>
      <c r="I35" s="2">
        <f>'[3]UMBRIA (2)'!Q101</f>
        <v>56263</v>
      </c>
      <c r="J35" s="2">
        <f>'[3]UMBRIA (2)'!R101</f>
        <v>57639</v>
      </c>
      <c r="K35" s="2">
        <f>'[3]UMBRIA (2)'!S101</f>
        <v>59042</v>
      </c>
      <c r="L35" s="2">
        <f>'[3]UMBRIA (2)'!T101</f>
        <v>60891</v>
      </c>
      <c r="M35" s="2">
        <f>'[3]UMBRIA (2)'!U101</f>
        <v>62262</v>
      </c>
      <c r="N35" s="2">
        <f>'[3]UMBRIA (2)'!V101</f>
        <v>63053</v>
      </c>
      <c r="O35" s="2">
        <f>'[3]UMBRIA (2)'!W101</f>
        <v>63789</v>
      </c>
      <c r="P35" s="2">
        <f>'[3]UMBRIA (2)'!X101</f>
        <v>65177</v>
      </c>
      <c r="Q35" s="2">
        <f>'[3]UMBRIA (2)'!Y101</f>
        <v>65448</v>
      </c>
      <c r="R35" s="2">
        <f>'[3]UMBRIA (2)'!Z101</f>
        <v>65020</v>
      </c>
      <c r="S35" s="2">
        <f>'[3]UMBRIA (2)'!AA101</f>
        <v>64840</v>
      </c>
      <c r="T35" s="2">
        <f>'[3]UMBRIA (2)'!AB101</f>
        <v>65971</v>
      </c>
      <c r="U35" s="2">
        <f>'[3]UMBRIA (2)'!AC101</f>
        <v>66504</v>
      </c>
      <c r="V35" s="2">
        <f>'[3]UMBRIA (2)'!AD101</f>
        <v>66736</v>
      </c>
      <c r="W35" s="2">
        <f>'[3]UMBRIA (2)'!AE101</f>
        <v>66675</v>
      </c>
      <c r="X35" s="2">
        <f>'[3]UMBRIA (2)'!AF101</f>
        <v>65741</v>
      </c>
      <c r="Y35" s="2">
        <f>'[3]UMBRIA (2)'!AG101</f>
        <v>65082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ht="22" thickTop="1" thickBot="1">
      <c r="A36" s="1" t="s">
        <v>7</v>
      </c>
      <c r="B36" s="2">
        <f>'[3]UMBRIA (2)'!J102</f>
        <v>55341</v>
      </c>
      <c r="C36" s="2">
        <f>'[3]UMBRIA (2)'!K102</f>
        <v>57136</v>
      </c>
      <c r="D36" s="2">
        <f>'[3]UMBRIA (2)'!L102</f>
        <v>57019</v>
      </c>
      <c r="E36" s="2">
        <f>'[3]UMBRIA (2)'!M102</f>
        <v>55564</v>
      </c>
      <c r="F36" s="2">
        <f>'[3]UMBRIA (2)'!N102</f>
        <v>53835</v>
      </c>
      <c r="G36" s="2">
        <f>'[3]UMBRIA (2)'!O102</f>
        <v>53194</v>
      </c>
      <c r="H36" s="2">
        <f>'[3]UMBRIA (2)'!P102</f>
        <v>52974</v>
      </c>
      <c r="I36" s="2">
        <f>'[3]UMBRIA (2)'!Q102</f>
        <v>53290</v>
      </c>
      <c r="J36" s="2">
        <f>'[3]UMBRIA (2)'!R102</f>
        <v>53772</v>
      </c>
      <c r="K36" s="2">
        <f>'[3]UMBRIA (2)'!S102</f>
        <v>54167</v>
      </c>
      <c r="L36" s="2">
        <f>'[3]UMBRIA (2)'!T102</f>
        <v>54947</v>
      </c>
      <c r="M36" s="2">
        <f>'[3]UMBRIA (2)'!U102</f>
        <v>56181</v>
      </c>
      <c r="N36" s="2">
        <f>'[3]UMBRIA (2)'!V102</f>
        <v>57251</v>
      </c>
      <c r="O36" s="2">
        <f>'[3]UMBRIA (2)'!W102</f>
        <v>58912</v>
      </c>
      <c r="P36" s="2">
        <f>'[3]UMBRIA (2)'!X102</f>
        <v>61473</v>
      </c>
      <c r="Q36" s="2">
        <f>'[3]UMBRIA (2)'!Y102</f>
        <v>63861</v>
      </c>
      <c r="R36" s="2">
        <f>'[3]UMBRIA (2)'!Z102</f>
        <v>65469</v>
      </c>
      <c r="S36" s="2">
        <f>'[3]UMBRIA (2)'!AA102</f>
        <v>66423</v>
      </c>
      <c r="T36" s="2">
        <f>'[3]UMBRIA (2)'!AB102</f>
        <v>67795</v>
      </c>
      <c r="U36" s="2">
        <f>'[3]UMBRIA (2)'!AC102</f>
        <v>68689</v>
      </c>
      <c r="V36" s="2">
        <f>'[3]UMBRIA (2)'!AD102</f>
        <v>68693</v>
      </c>
      <c r="W36" s="2">
        <f>'[3]UMBRIA (2)'!AE102</f>
        <v>68044</v>
      </c>
      <c r="X36" s="2">
        <f>'[3]UMBRIA (2)'!AF102</f>
        <v>67869</v>
      </c>
      <c r="Y36" s="2">
        <f>'[3]UMBRIA (2)'!AG102</f>
        <v>68119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ht="22" thickTop="1" thickBot="1">
      <c r="A37" s="1" t="s">
        <v>8</v>
      </c>
      <c r="B37" s="2">
        <f>'[3]UMBRIA (2)'!J103</f>
        <v>51272</v>
      </c>
      <c r="C37" s="2">
        <f>'[3]UMBRIA (2)'!K103</f>
        <v>49112</v>
      </c>
      <c r="D37" s="2">
        <f>'[3]UMBRIA (2)'!L103</f>
        <v>50558</v>
      </c>
      <c r="E37" s="2">
        <f>'[3]UMBRIA (2)'!M103</f>
        <v>52190</v>
      </c>
      <c r="F37" s="2">
        <f>'[3]UMBRIA (2)'!N103</f>
        <v>54104</v>
      </c>
      <c r="G37" s="2">
        <f>'[3]UMBRIA (2)'!O103</f>
        <v>55824</v>
      </c>
      <c r="H37" s="2">
        <f>'[3]UMBRIA (2)'!P103</f>
        <v>57608</v>
      </c>
      <c r="I37" s="2">
        <f>'[3]UMBRIA (2)'!Q103</f>
        <v>57241</v>
      </c>
      <c r="J37" s="2">
        <f>'[3]UMBRIA (2)'!R103</f>
        <v>55908</v>
      </c>
      <c r="K37" s="2">
        <f>'[3]UMBRIA (2)'!S103</f>
        <v>54222</v>
      </c>
      <c r="L37" s="2">
        <f>'[3]UMBRIA (2)'!T103</f>
        <v>53569</v>
      </c>
      <c r="M37" s="2">
        <f>'[3]UMBRIA (2)'!U103</f>
        <v>53377</v>
      </c>
      <c r="N37" s="2">
        <f>'[3]UMBRIA (2)'!V103</f>
        <v>53649</v>
      </c>
      <c r="O37" s="2">
        <f>'[3]UMBRIA (2)'!W103</f>
        <v>54369</v>
      </c>
      <c r="P37" s="2">
        <f>'[3]UMBRIA (2)'!X103</f>
        <v>55637</v>
      </c>
      <c r="Q37" s="2">
        <f>'[3]UMBRIA (2)'!Y103</f>
        <v>56965</v>
      </c>
      <c r="R37" s="2">
        <f>'[3]UMBRIA (2)'!Z103</f>
        <v>58466</v>
      </c>
      <c r="S37" s="2">
        <f>'[3]UMBRIA (2)'!AA103</f>
        <v>59668</v>
      </c>
      <c r="T37" s="2">
        <f>'[3]UMBRIA (2)'!AB103</f>
        <v>61978</v>
      </c>
      <c r="U37" s="2">
        <f>'[3]UMBRIA (2)'!AC103</f>
        <v>64188</v>
      </c>
      <c r="V37" s="2">
        <f>'[3]UMBRIA (2)'!AD103</f>
        <v>66350</v>
      </c>
      <c r="W37" s="2">
        <f>'[3]UMBRIA (2)'!AE103</f>
        <v>67832</v>
      </c>
      <c r="X37" s="2">
        <f>'[3]UMBRIA (2)'!AF103</f>
        <v>68214</v>
      </c>
      <c r="Y37" s="2">
        <f>'[3]UMBRIA (2)'!AG103</f>
        <v>68774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ht="22" thickTop="1" thickBot="1">
      <c r="A38" s="1" t="s">
        <v>9</v>
      </c>
      <c r="B38" s="2">
        <f>'[3]UMBRIA (2)'!J104</f>
        <v>54500</v>
      </c>
      <c r="C38" s="2">
        <f>'[3]UMBRIA (2)'!K104</f>
        <v>55207</v>
      </c>
      <c r="D38" s="2">
        <f>'[3]UMBRIA (2)'!L104</f>
        <v>55233</v>
      </c>
      <c r="E38" s="2">
        <f>'[3]UMBRIA (2)'!M104</f>
        <v>54174</v>
      </c>
      <c r="F38" s="2">
        <f>'[3]UMBRIA (2)'!N104</f>
        <v>52875</v>
      </c>
      <c r="G38" s="2">
        <f>'[3]UMBRIA (2)'!O104</f>
        <v>51464</v>
      </c>
      <c r="H38" s="2">
        <f>'[3]UMBRIA (2)'!P104</f>
        <v>49321</v>
      </c>
      <c r="I38" s="2">
        <f>'[3]UMBRIA (2)'!Q104</f>
        <v>50442</v>
      </c>
      <c r="J38" s="2">
        <f>'[3]UMBRIA (2)'!R104</f>
        <v>52099</v>
      </c>
      <c r="K38" s="2">
        <f>'[3]UMBRIA (2)'!S104</f>
        <v>53933</v>
      </c>
      <c r="L38" s="2">
        <f>'[3]UMBRIA (2)'!T104</f>
        <v>55648</v>
      </c>
      <c r="M38" s="2">
        <f>'[3]UMBRIA (2)'!U104</f>
        <v>57539</v>
      </c>
      <c r="N38" s="2">
        <f>'[3]UMBRIA (2)'!V104</f>
        <v>57231</v>
      </c>
      <c r="O38" s="2">
        <f>'[3]UMBRIA (2)'!W104</f>
        <v>56102</v>
      </c>
      <c r="P38" s="2">
        <f>'[3]UMBRIA (2)'!X104</f>
        <v>54861</v>
      </c>
      <c r="Q38" s="2">
        <f>'[3]UMBRIA (2)'!Y104</f>
        <v>54486</v>
      </c>
      <c r="R38" s="2">
        <f>'[3]UMBRIA (2)'!Z104</f>
        <v>54510</v>
      </c>
      <c r="S38" s="2">
        <f>'[3]UMBRIA (2)'!AA104</f>
        <v>54940</v>
      </c>
      <c r="T38" s="2">
        <f>'[3]UMBRIA (2)'!AB104</f>
        <v>56126</v>
      </c>
      <c r="U38" s="2">
        <f>'[3]UMBRIA (2)'!AC104</f>
        <v>57222</v>
      </c>
      <c r="V38" s="2">
        <f>'[3]UMBRIA (2)'!AD104</f>
        <v>58507</v>
      </c>
      <c r="W38" s="2">
        <f>'[3]UMBRIA (2)'!AE104</f>
        <v>60047</v>
      </c>
      <c r="X38" s="2">
        <f>'[3]UMBRIA (2)'!AF104</f>
        <v>61185</v>
      </c>
      <c r="Y38" s="2">
        <f>'[3]UMBRIA (2)'!AG104</f>
        <v>62516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ht="22" thickTop="1" thickBot="1">
      <c r="A39" s="1" t="s">
        <v>10</v>
      </c>
      <c r="B39" s="2">
        <f>'[3]UMBRIA (2)'!J105</f>
        <v>54417</v>
      </c>
      <c r="C39" s="2">
        <f>'[3]UMBRIA (2)'!K105</f>
        <v>53248</v>
      </c>
      <c r="D39" s="2">
        <f>'[3]UMBRIA (2)'!L105</f>
        <v>52468</v>
      </c>
      <c r="E39" s="2">
        <f>'[3]UMBRIA (2)'!M105</f>
        <v>52775</v>
      </c>
      <c r="F39" s="2">
        <f>'[3]UMBRIA (2)'!N105</f>
        <v>53718</v>
      </c>
      <c r="G39" s="2">
        <f>'[3]UMBRIA (2)'!O105</f>
        <v>54223</v>
      </c>
      <c r="H39" s="2">
        <f>'[3]UMBRIA (2)'!P105</f>
        <v>54896</v>
      </c>
      <c r="I39" s="2">
        <f>'[3]UMBRIA (2)'!Q105</f>
        <v>54828</v>
      </c>
      <c r="J39" s="2">
        <f>'[3]UMBRIA (2)'!R105</f>
        <v>53961</v>
      </c>
      <c r="K39" s="2">
        <f>'[3]UMBRIA (2)'!S105</f>
        <v>52682</v>
      </c>
      <c r="L39" s="2">
        <f>'[3]UMBRIA (2)'!T105</f>
        <v>51246</v>
      </c>
      <c r="M39" s="2">
        <f>'[3]UMBRIA (2)'!U105</f>
        <v>49187</v>
      </c>
      <c r="N39" s="2">
        <f>'[3]UMBRIA (2)'!V105</f>
        <v>50242</v>
      </c>
      <c r="O39" s="2">
        <f>'[3]UMBRIA (2)'!W105</f>
        <v>51962</v>
      </c>
      <c r="P39" s="2">
        <f>'[3]UMBRIA (2)'!X105</f>
        <v>54169</v>
      </c>
      <c r="Q39" s="2">
        <f>'[3]UMBRIA (2)'!Y105</f>
        <v>56122</v>
      </c>
      <c r="R39" s="2">
        <f>'[3]UMBRIA (2)'!Z105</f>
        <v>58186</v>
      </c>
      <c r="S39" s="2">
        <f>'[3]UMBRIA (2)'!AA105</f>
        <v>57872</v>
      </c>
      <c r="T39" s="2">
        <f>'[3]UMBRIA (2)'!AB105</f>
        <v>56687</v>
      </c>
      <c r="U39" s="2">
        <f>'[3]UMBRIA (2)'!AC105</f>
        <v>55312</v>
      </c>
      <c r="V39" s="2">
        <f>'[3]UMBRIA (2)'!AD105</f>
        <v>54952</v>
      </c>
      <c r="W39" s="2">
        <f>'[3]UMBRIA (2)'!AE105</f>
        <v>55148</v>
      </c>
      <c r="X39" s="2">
        <f>'[3]UMBRIA (2)'!AF105</f>
        <v>55660</v>
      </c>
      <c r="Y39" s="2">
        <f>'[3]UMBRIA (2)'!AG105</f>
        <v>56233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ht="22" thickTop="1" thickBot="1">
      <c r="A40" s="1" t="s">
        <v>11</v>
      </c>
      <c r="B40" s="2">
        <f>'[3]UMBRIA (2)'!J106</f>
        <v>55366</v>
      </c>
      <c r="C40" s="2">
        <f>'[3]UMBRIA (2)'!K106</f>
        <v>55386</v>
      </c>
      <c r="D40" s="2">
        <f>'[3]UMBRIA (2)'!L106</f>
        <v>55114</v>
      </c>
      <c r="E40" s="2">
        <f>'[3]UMBRIA (2)'!M106</f>
        <v>53705</v>
      </c>
      <c r="F40" s="2">
        <f>'[3]UMBRIA (2)'!N106</f>
        <v>53603</v>
      </c>
      <c r="G40" s="2">
        <f>'[3]UMBRIA (2)'!O106</f>
        <v>53597</v>
      </c>
      <c r="H40" s="2">
        <f>'[3]UMBRIA (2)'!P106</f>
        <v>52424</v>
      </c>
      <c r="I40" s="2">
        <f>'[3]UMBRIA (2)'!Q106</f>
        <v>51403</v>
      </c>
      <c r="J40" s="2">
        <f>'[3]UMBRIA (2)'!R106</f>
        <v>51831</v>
      </c>
      <c r="K40" s="2">
        <f>'[3]UMBRIA (2)'!S106</f>
        <v>52786</v>
      </c>
      <c r="L40" s="2">
        <f>'[3]UMBRIA (2)'!T106</f>
        <v>53245</v>
      </c>
      <c r="M40" s="2">
        <f>'[3]UMBRIA (2)'!U106</f>
        <v>53964</v>
      </c>
      <c r="N40" s="2">
        <f>'[3]UMBRIA (2)'!V106</f>
        <v>53953</v>
      </c>
      <c r="O40" s="2">
        <f>'[3]UMBRIA (2)'!W106</f>
        <v>53283</v>
      </c>
      <c r="P40" s="2">
        <f>'[3]UMBRIA (2)'!X106</f>
        <v>52173</v>
      </c>
      <c r="Q40" s="2">
        <f>'[3]UMBRIA (2)'!Y106</f>
        <v>50798</v>
      </c>
      <c r="R40" s="2">
        <f>'[3]UMBRIA (2)'!Z106</f>
        <v>48907</v>
      </c>
      <c r="S40" s="2">
        <f>'[3]UMBRIA (2)'!AA106</f>
        <v>50164</v>
      </c>
      <c r="T40" s="2">
        <f>'[3]UMBRIA (2)'!AB106</f>
        <v>51978</v>
      </c>
      <c r="U40" s="2">
        <f>'[3]UMBRIA (2)'!AC106</f>
        <v>54100</v>
      </c>
      <c r="V40" s="2">
        <f>'[3]UMBRIA (2)'!AD106</f>
        <v>56071</v>
      </c>
      <c r="W40" s="2">
        <f>'[3]UMBRIA (2)'!AE106</f>
        <v>58084</v>
      </c>
      <c r="X40" s="2">
        <f>'[3]UMBRIA (2)'!AF106</f>
        <v>57238</v>
      </c>
      <c r="Y40" s="2">
        <f>'[3]UMBRIA (2)'!AG106</f>
        <v>56123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ht="22" thickTop="1" thickBot="1">
      <c r="A41" s="1" t="s">
        <v>12</v>
      </c>
      <c r="B41" s="2">
        <f>'[3]UMBRIA (2)'!J107</f>
        <v>54359</v>
      </c>
      <c r="C41" s="2">
        <f>'[3]UMBRIA (2)'!K107</f>
        <v>54526</v>
      </c>
      <c r="D41" s="2">
        <f>'[3]UMBRIA (2)'!L107</f>
        <v>54552</v>
      </c>
      <c r="E41" s="2">
        <f>'[3]UMBRIA (2)'!M107</f>
        <v>54420</v>
      </c>
      <c r="F41" s="2">
        <f>'[3]UMBRIA (2)'!N107</f>
        <v>53580</v>
      </c>
      <c r="G41" s="2">
        <f>'[3]UMBRIA (2)'!O107</f>
        <v>52710</v>
      </c>
      <c r="H41" s="2">
        <f>'[3]UMBRIA (2)'!P107</f>
        <v>52823</v>
      </c>
      <c r="I41" s="2">
        <f>'[3]UMBRIA (2)'!Q107</f>
        <v>52537</v>
      </c>
      <c r="J41" s="2">
        <f>'[3]UMBRIA (2)'!R107</f>
        <v>51489</v>
      </c>
      <c r="K41" s="2">
        <f>'[3]UMBRIA (2)'!S107</f>
        <v>51370</v>
      </c>
      <c r="L41" s="2">
        <f>'[3]UMBRIA (2)'!T107</f>
        <v>51386</v>
      </c>
      <c r="M41" s="2">
        <f>'[3]UMBRIA (2)'!U107</f>
        <v>50466</v>
      </c>
      <c r="N41" s="2">
        <f>'[3]UMBRIA (2)'!V107</f>
        <v>49515</v>
      </c>
      <c r="O41" s="2">
        <f>'[3]UMBRIA (2)'!W107</f>
        <v>49949</v>
      </c>
      <c r="P41" s="2">
        <f>'[3]UMBRIA (2)'!X107</f>
        <v>51169</v>
      </c>
      <c r="Q41" s="2">
        <f>'[3]UMBRIA (2)'!Y107</f>
        <v>51874</v>
      </c>
      <c r="R41" s="2">
        <f>'[3]UMBRIA (2)'!Z107</f>
        <v>52660</v>
      </c>
      <c r="S41" s="2">
        <f>'[3]UMBRIA (2)'!AA107</f>
        <v>52748</v>
      </c>
      <c r="T41" s="2">
        <f>'[3]UMBRIA (2)'!AB107</f>
        <v>52013</v>
      </c>
      <c r="U41" s="2">
        <f>'[3]UMBRIA (2)'!AC107</f>
        <v>50905</v>
      </c>
      <c r="V41" s="2">
        <f>'[3]UMBRIA (2)'!AD107</f>
        <v>49714</v>
      </c>
      <c r="W41" s="2">
        <f>'[3]UMBRIA (2)'!AE107</f>
        <v>47651</v>
      </c>
      <c r="X41" s="2">
        <f>'[3]UMBRIA (2)'!AF107</f>
        <v>48702</v>
      </c>
      <c r="Y41" s="2">
        <f>'[3]UMBRIA (2)'!AG107</f>
        <v>50607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ht="22" thickTop="1" thickBot="1">
      <c r="A42" s="1" t="s">
        <v>13</v>
      </c>
      <c r="B42" s="2">
        <f>'[3]UMBRIA (2)'!J108</f>
        <v>31132</v>
      </c>
      <c r="C42" s="2">
        <f>'[3]UMBRIA (2)'!K108</f>
        <v>33098</v>
      </c>
      <c r="D42" s="2">
        <f>'[3]UMBRIA (2)'!L108</f>
        <v>36970</v>
      </c>
      <c r="E42" s="2">
        <f>'[3]UMBRIA (2)'!M108</f>
        <v>41716</v>
      </c>
      <c r="F42" s="2">
        <f>'[3]UMBRIA (2)'!N108</f>
        <v>46814</v>
      </c>
      <c r="G42" s="2">
        <f>'[3]UMBRIA (2)'!O108</f>
        <v>49814</v>
      </c>
      <c r="H42" s="2">
        <f>'[3]UMBRIA (2)'!P108</f>
        <v>49994</v>
      </c>
      <c r="I42" s="2">
        <f>'[3]UMBRIA (2)'!Q108</f>
        <v>49719</v>
      </c>
      <c r="J42" s="2">
        <f>'[3]UMBRIA (2)'!R108</f>
        <v>49740</v>
      </c>
      <c r="K42" s="2">
        <f>'[3]UMBRIA (2)'!S108</f>
        <v>48974</v>
      </c>
      <c r="L42" s="2">
        <f>'[3]UMBRIA (2)'!T108</f>
        <v>48314</v>
      </c>
      <c r="M42" s="2">
        <f>'[3]UMBRIA (2)'!U108</f>
        <v>48643</v>
      </c>
      <c r="N42" s="2">
        <f>'[3]UMBRIA (2)'!V108</f>
        <v>48625</v>
      </c>
      <c r="O42" s="2">
        <f>'[3]UMBRIA (2)'!W108</f>
        <v>47922</v>
      </c>
      <c r="P42" s="2">
        <f>'[3]UMBRIA (2)'!X108</f>
        <v>48039</v>
      </c>
      <c r="Q42" s="2">
        <f>'[3]UMBRIA (2)'!Y108</f>
        <v>48280</v>
      </c>
      <c r="R42" s="2">
        <f>'[3]UMBRIA (2)'!Z108</f>
        <v>47518</v>
      </c>
      <c r="S42" s="2">
        <f>'[3]UMBRIA (2)'!AA108</f>
        <v>46737</v>
      </c>
      <c r="T42" s="2">
        <f>'[3]UMBRIA (2)'!AB108</f>
        <v>47328</v>
      </c>
      <c r="U42" s="2">
        <f>'[3]UMBRIA (2)'!AC108</f>
        <v>48494</v>
      </c>
      <c r="V42" s="2">
        <f>'[3]UMBRIA (2)'!AD108</f>
        <v>49154</v>
      </c>
      <c r="W42" s="2">
        <f>'[3]UMBRIA (2)'!AE108</f>
        <v>50133</v>
      </c>
      <c r="X42" s="2">
        <f>'[3]UMBRIA (2)'!AF108</f>
        <v>49662</v>
      </c>
      <c r="Y42" s="2">
        <f>'[3]UMBRIA (2)'!AG108</f>
        <v>48926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ht="22" thickTop="1" thickBot="1">
      <c r="A43" s="1" t="s">
        <v>14</v>
      </c>
      <c r="B43" s="2">
        <f>'[3]UMBRIA (2)'!J109</f>
        <v>33723</v>
      </c>
      <c r="C43" s="2">
        <f>'[3]UMBRIA (2)'!K109</f>
        <v>33884</v>
      </c>
      <c r="D43" s="2">
        <f>'[3]UMBRIA (2)'!L109</f>
        <v>32996</v>
      </c>
      <c r="E43" s="2">
        <f>'[3]UMBRIA (2)'!M109</f>
        <v>30129</v>
      </c>
      <c r="F43" s="2">
        <f>'[3]UMBRIA (2)'!N109</f>
        <v>27425</v>
      </c>
      <c r="G43" s="2">
        <f>'[3]UMBRIA (2)'!O109</f>
        <v>26221</v>
      </c>
      <c r="H43" s="2">
        <f>'[3]UMBRIA (2)'!P109</f>
        <v>28292</v>
      </c>
      <c r="I43" s="2">
        <f>'[3]UMBRIA (2)'!Q109</f>
        <v>31820</v>
      </c>
      <c r="J43" s="2">
        <f>'[3]UMBRIA (2)'!R109</f>
        <v>36002</v>
      </c>
      <c r="K43" s="2">
        <f>'[3]UMBRIA (2)'!S109</f>
        <v>40226</v>
      </c>
      <c r="L43" s="2">
        <f>'[3]UMBRIA (2)'!T109</f>
        <v>42832</v>
      </c>
      <c r="M43" s="2">
        <f>'[3]UMBRIA (2)'!U109</f>
        <v>43081</v>
      </c>
      <c r="N43" s="2">
        <f>'[3]UMBRIA (2)'!V109</f>
        <v>42832</v>
      </c>
      <c r="O43" s="2">
        <f>'[3]UMBRIA (2)'!W109</f>
        <v>43079</v>
      </c>
      <c r="P43" s="2">
        <f>'[3]UMBRIA (2)'!X109</f>
        <v>42805</v>
      </c>
      <c r="Q43" s="2">
        <f>'[3]UMBRIA (2)'!Y109</f>
        <v>42644</v>
      </c>
      <c r="R43" s="2">
        <f>'[3]UMBRIA (2)'!Z109</f>
        <v>43102</v>
      </c>
      <c r="S43" s="2">
        <f>'[3]UMBRIA (2)'!AA109</f>
        <v>43258</v>
      </c>
      <c r="T43" s="2">
        <f>'[3]UMBRIA (2)'!AB109</f>
        <v>42650</v>
      </c>
      <c r="U43" s="2">
        <f>'[3]UMBRIA (2)'!AC109</f>
        <v>42834</v>
      </c>
      <c r="V43" s="2">
        <f>'[3]UMBRIA (2)'!AD109</f>
        <v>43111</v>
      </c>
      <c r="W43" s="2">
        <f>'[3]UMBRIA (2)'!AE109</f>
        <v>42641</v>
      </c>
      <c r="X43" s="2">
        <f>'[3]UMBRIA (2)'!AF109</f>
        <v>41779</v>
      </c>
      <c r="Y43" s="2">
        <f>'[3]UMBRIA (2)'!AG109</f>
        <v>42388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ht="22" thickTop="1" thickBot="1">
      <c r="A44" s="1" t="s">
        <v>15</v>
      </c>
      <c r="B44" s="2">
        <f>'[3]UMBRIA (2)'!J110</f>
        <v>18973</v>
      </c>
      <c r="C44" s="2">
        <f>'[3]UMBRIA (2)'!K110</f>
        <v>20597</v>
      </c>
      <c r="D44" s="2">
        <f>'[3]UMBRIA (2)'!L110</f>
        <v>21571</v>
      </c>
      <c r="E44" s="2">
        <f>'[3]UMBRIA (2)'!M110</f>
        <v>22978</v>
      </c>
      <c r="F44" s="2">
        <f>'[3]UMBRIA (2)'!N110</f>
        <v>24103</v>
      </c>
      <c r="G44" s="2">
        <f>'[3]UMBRIA (2)'!O110</f>
        <v>25275</v>
      </c>
      <c r="H44" s="2">
        <f>'[3]UMBRIA (2)'!P110</f>
        <v>25524</v>
      </c>
      <c r="I44" s="2">
        <f>'[3]UMBRIA (2)'!Q110</f>
        <v>24768</v>
      </c>
      <c r="J44" s="2">
        <f>'[3]UMBRIA (2)'!R110</f>
        <v>22695</v>
      </c>
      <c r="K44" s="2">
        <f>'[3]UMBRIA (2)'!S110</f>
        <v>20569</v>
      </c>
      <c r="L44" s="2">
        <f>'[3]UMBRIA (2)'!T110</f>
        <v>19789</v>
      </c>
      <c r="M44" s="2">
        <f>'[3]UMBRIA (2)'!U110</f>
        <v>21831</v>
      </c>
      <c r="N44" s="2">
        <f>'[3]UMBRIA (2)'!V110</f>
        <v>25026</v>
      </c>
      <c r="O44" s="2">
        <f>'[3]UMBRIA (2)'!W110</f>
        <v>28368</v>
      </c>
      <c r="P44" s="2">
        <f>'[3]UMBRIA (2)'!X110</f>
        <v>31691</v>
      </c>
      <c r="Q44" s="2">
        <f>'[3]UMBRIA (2)'!Y110</f>
        <v>33890</v>
      </c>
      <c r="R44" s="2">
        <f>'[3]UMBRIA (2)'!Z110</f>
        <v>34246</v>
      </c>
      <c r="S44" s="2">
        <f>'[3]UMBRIA (2)'!AA110</f>
        <v>34423</v>
      </c>
      <c r="T44" s="2">
        <f>'[3]UMBRIA (2)'!AB110</f>
        <v>34747</v>
      </c>
      <c r="U44" s="2">
        <f>'[3]UMBRIA (2)'!AC110</f>
        <v>34405</v>
      </c>
      <c r="V44" s="2">
        <f>'[3]UMBRIA (2)'!AD110</f>
        <v>34274</v>
      </c>
      <c r="W44" s="2">
        <f>'[3]UMBRIA (2)'!AE110</f>
        <v>34930</v>
      </c>
      <c r="X44" s="2">
        <f>'[3]UMBRIA (2)'!AF110</f>
        <v>34856</v>
      </c>
      <c r="Y44" s="2">
        <f>'[3]UMBRIA (2)'!AG110</f>
        <v>34451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ht="22" thickTop="1" thickBot="1">
      <c r="A45" s="1" t="s">
        <v>16</v>
      </c>
      <c r="B45" s="2">
        <f>'[3]UMBRIA (2)'!J111</f>
        <v>11097</v>
      </c>
      <c r="C45" s="2">
        <f>'[3]UMBRIA (2)'!K111</f>
        <v>11888</v>
      </c>
      <c r="D45" s="2">
        <f>'[3]UMBRIA (2)'!L111</f>
        <v>12077</v>
      </c>
      <c r="E45" s="2">
        <f>'[3]UMBRIA (2)'!M111</f>
        <v>12842</v>
      </c>
      <c r="F45" s="2">
        <f>'[3]UMBRIA (2)'!N111</f>
        <v>13555</v>
      </c>
      <c r="G45" s="2">
        <f>'[3]UMBRIA (2)'!O111</f>
        <v>14545</v>
      </c>
      <c r="H45" s="2">
        <f>'[3]UMBRIA (2)'!P111</f>
        <v>16087</v>
      </c>
      <c r="I45" s="2">
        <f>'[3]UMBRIA (2)'!Q111</f>
        <v>17337</v>
      </c>
      <c r="J45" s="2">
        <f>'[3]UMBRIA (2)'!R111</f>
        <v>18797</v>
      </c>
      <c r="K45" s="2">
        <f>'[3]UMBRIA (2)'!S111</f>
        <v>19946</v>
      </c>
      <c r="L45" s="2">
        <f>'[3]UMBRIA (2)'!T111</f>
        <v>21267</v>
      </c>
      <c r="M45" s="2">
        <f>'[3]UMBRIA (2)'!U111</f>
        <v>22338</v>
      </c>
      <c r="N45" s="2">
        <f>'[3]UMBRIA (2)'!V111</f>
        <v>22309</v>
      </c>
      <c r="O45" s="2">
        <f>'[3]UMBRIA (2)'!W111</f>
        <v>21647</v>
      </c>
      <c r="P45" s="2">
        <f>'[3]UMBRIA (2)'!X111</f>
        <v>20739</v>
      </c>
      <c r="Q45" s="2">
        <f>'[3]UMBRIA (2)'!Y111</f>
        <v>21318</v>
      </c>
      <c r="R45" s="2">
        <f>'[3]UMBRIA (2)'!Z111</f>
        <v>23154</v>
      </c>
      <c r="S45" s="2">
        <f>'[3]UMBRIA (2)'!AA111</f>
        <v>25326</v>
      </c>
      <c r="T45" s="2">
        <f>'[3]UMBRIA (2)'!AB111</f>
        <v>27090</v>
      </c>
      <c r="U45" s="2">
        <f>'[3]UMBRIA (2)'!AC111</f>
        <v>28732</v>
      </c>
      <c r="V45" s="2">
        <f>'[3]UMBRIA (2)'!AD111</f>
        <v>30402</v>
      </c>
      <c r="W45" s="2">
        <f>'[3]UMBRIA (2)'!AE111</f>
        <v>32054</v>
      </c>
      <c r="X45" s="2">
        <f>'[3]UMBRIA (2)'!AF111</f>
        <v>33564</v>
      </c>
      <c r="Y45" s="2">
        <f>'[3]UMBRIA (2)'!AG111</f>
        <v>34449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ht="16" thickTop="1" thickBot="1">
      <c r="A46" s="22"/>
      <c r="B46" s="9">
        <f>'[3]UMBRIA (2)'!J112</f>
        <v>809605</v>
      </c>
      <c r="C46" s="9">
        <f>'[3]UMBRIA (2)'!K112</f>
        <v>810623</v>
      </c>
      <c r="D46" s="9">
        <f>'[3]UMBRIA (2)'!L112</f>
        <v>811501</v>
      </c>
      <c r="E46" s="9">
        <f>'[3]UMBRIA (2)'!M112</f>
        <v>810880</v>
      </c>
      <c r="F46" s="9">
        <f>'[3]UMBRIA (2)'!N112</f>
        <v>812447</v>
      </c>
      <c r="G46" s="9">
        <f>'[3]UMBRIA (2)'!O112</f>
        <v>813658</v>
      </c>
      <c r="H46" s="9">
        <f>'[3]UMBRIA (2)'!P112</f>
        <v>814159</v>
      </c>
      <c r="I46" s="9">
        <f>'[3]UMBRIA (2)'!Q112</f>
        <v>816100</v>
      </c>
      <c r="J46" s="9">
        <f>'[3]UMBRIA (2)'!R112</f>
        <v>817643</v>
      </c>
      <c r="K46" s="9">
        <f>'[3]UMBRIA (2)'!S112</f>
        <v>818734</v>
      </c>
      <c r="L46" s="9">
        <f>'[3]UMBRIA (2)'!T112</f>
        <v>820835</v>
      </c>
      <c r="M46" s="9">
        <f>'[3]UMBRIA (2)'!U112</f>
        <v>824187</v>
      </c>
      <c r="N46" s="9">
        <f>'[3]UMBRIA (2)'!V112</f>
        <v>826104</v>
      </c>
      <c r="O46" s="9">
        <f>'[3]UMBRIA (2)'!W112</f>
        <v>830302</v>
      </c>
      <c r="P46" s="9">
        <f>'[3]UMBRIA (2)'!X112</f>
        <v>840567</v>
      </c>
      <c r="Q46" s="9">
        <f>'[3]UMBRIA (2)'!Y112</f>
        <v>848070</v>
      </c>
      <c r="R46" s="9">
        <f>'[3]UMBRIA (2)'!Z112</f>
        <v>853259</v>
      </c>
      <c r="S46" s="9">
        <f>'[3]UMBRIA (2)'!AA112</f>
        <v>856151</v>
      </c>
      <c r="T46" s="9">
        <f>'[3]UMBRIA (2)'!AB112</f>
        <v>866930</v>
      </c>
      <c r="U46" s="9">
        <f>'[3]UMBRIA (2)'!AC112</f>
        <v>875261</v>
      </c>
      <c r="V46" s="9">
        <f>'[3]UMBRIA (2)'!AD112</f>
        <v>880202</v>
      </c>
      <c r="W46" s="9">
        <f>'[3]UMBRIA (2)'!AE112</f>
        <v>884010</v>
      </c>
      <c r="X46" s="9">
        <f>'[3]UMBRIA (2)'!AF112</f>
        <v>883215</v>
      </c>
      <c r="Y46" s="9">
        <f>'[3]UMBRIA (2)'!AG112</f>
        <v>886239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ht="22" thickTop="1" thickBot="1">
      <c r="A49" s="21" t="s">
        <v>30</v>
      </c>
      <c r="B49" s="1">
        <f t="shared" ref="B49:F49" si="2">B27</f>
        <v>1990</v>
      </c>
      <c r="C49" s="1">
        <f t="shared" si="2"/>
        <v>1991</v>
      </c>
      <c r="D49" s="1">
        <f t="shared" si="2"/>
        <v>1992</v>
      </c>
      <c r="E49" s="1">
        <f t="shared" si="2"/>
        <v>1993</v>
      </c>
      <c r="F49" s="1">
        <f t="shared" si="2"/>
        <v>1994</v>
      </c>
      <c r="G49" s="1">
        <f>G27</f>
        <v>1995</v>
      </c>
      <c r="H49" s="1">
        <f t="shared" ref="H49:Y49" si="3">H27</f>
        <v>1996</v>
      </c>
      <c r="I49" s="1">
        <f t="shared" si="3"/>
        <v>1997</v>
      </c>
      <c r="J49" s="1">
        <f t="shared" si="3"/>
        <v>1998</v>
      </c>
      <c r="K49" s="1">
        <f t="shared" si="3"/>
        <v>1999</v>
      </c>
      <c r="L49" s="1">
        <f t="shared" si="3"/>
        <v>2000</v>
      </c>
      <c r="M49" s="1">
        <f t="shared" si="3"/>
        <v>2001</v>
      </c>
      <c r="N49" s="1">
        <f t="shared" si="3"/>
        <v>2002</v>
      </c>
      <c r="O49" s="1">
        <f t="shared" si="3"/>
        <v>2003</v>
      </c>
      <c r="P49" s="1">
        <f t="shared" si="3"/>
        <v>2004</v>
      </c>
      <c r="Q49" s="1">
        <f t="shared" si="3"/>
        <v>2005</v>
      </c>
      <c r="R49" s="1">
        <f t="shared" si="3"/>
        <v>2006</v>
      </c>
      <c r="S49" s="1">
        <f t="shared" si="3"/>
        <v>2007</v>
      </c>
      <c r="T49" s="1">
        <f t="shared" si="3"/>
        <v>2008</v>
      </c>
      <c r="U49" s="1">
        <f t="shared" si="3"/>
        <v>2009</v>
      </c>
      <c r="V49" s="1">
        <f t="shared" si="3"/>
        <v>2010</v>
      </c>
      <c r="W49" s="1">
        <f t="shared" si="3"/>
        <v>2011</v>
      </c>
      <c r="X49" s="1">
        <f t="shared" si="3"/>
        <v>2012</v>
      </c>
      <c r="Y49" s="1">
        <f t="shared" si="3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ht="22" thickTop="1" thickBot="1">
      <c r="A50" s="1" t="s">
        <v>17</v>
      </c>
      <c r="B50" s="10">
        <f t="shared" ref="B50:F65" si="4">B2*B28</f>
        <v>10789.979491420834</v>
      </c>
      <c r="C50" s="10">
        <f t="shared" si="4"/>
        <v>10740.806021075394</v>
      </c>
      <c r="D50" s="10">
        <f t="shared" si="4"/>
        <v>10311.889831535769</v>
      </c>
      <c r="E50" s="10">
        <f t="shared" si="4"/>
        <v>10609.21581375184</v>
      </c>
      <c r="F50" s="10">
        <f t="shared" si="4"/>
        <v>10733.525758714808</v>
      </c>
      <c r="G50" s="10">
        <f>G2*G28</f>
        <v>10833.649467354218</v>
      </c>
      <c r="H50" s="10">
        <f t="shared" ref="H50:Y64" si="5">H2*H28</f>
        <v>10981.246751846249</v>
      </c>
      <c r="I50" s="10">
        <f t="shared" si="5"/>
        <v>11160.061655365289</v>
      </c>
      <c r="J50" s="10">
        <f t="shared" si="5"/>
        <v>11189.387988987843</v>
      </c>
      <c r="K50" s="10">
        <f t="shared" si="5"/>
        <v>11289.640002276523</v>
      </c>
      <c r="L50" s="10">
        <f t="shared" si="5"/>
        <v>11544.286552888087</v>
      </c>
      <c r="M50" s="10">
        <f t="shared" si="5"/>
        <v>11832.70543487119</v>
      </c>
      <c r="N50" s="10">
        <f t="shared" si="5"/>
        <v>12042.203241131529</v>
      </c>
      <c r="O50" s="10">
        <f t="shared" si="5"/>
        <v>12549.547066057004</v>
      </c>
      <c r="P50" s="10">
        <f t="shared" si="5"/>
        <v>13058.889081335736</v>
      </c>
      <c r="Q50" s="10">
        <f t="shared" si="5"/>
        <v>13577.406021634341</v>
      </c>
      <c r="R50" s="10">
        <f t="shared" si="5"/>
        <v>14116.358690736488</v>
      </c>
      <c r="S50" s="10">
        <f t="shared" si="5"/>
        <v>14624.628960280099</v>
      </c>
      <c r="T50" s="10">
        <f t="shared" si="5"/>
        <v>15211.851634193887</v>
      </c>
      <c r="U50" s="10">
        <f t="shared" si="5"/>
        <v>15767.15873630189</v>
      </c>
      <c r="V50" s="10">
        <f t="shared" si="5"/>
        <v>16041.934842105271</v>
      </c>
      <c r="W50" s="10">
        <f t="shared" si="5"/>
        <v>16036.284852475346</v>
      </c>
      <c r="X50" s="10">
        <f t="shared" si="5"/>
        <v>15853.870901566375</v>
      </c>
      <c r="Y50" s="10">
        <f t="shared" si="5"/>
        <v>15663.789107588223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ht="22" thickTop="1" thickBot="1">
      <c r="A51" s="1" t="s">
        <v>0</v>
      </c>
      <c r="B51" s="10">
        <f t="shared" si="4"/>
        <v>7384.7657699676447</v>
      </c>
      <c r="C51" s="10">
        <f t="shared" si="4"/>
        <v>7302.3474069528638</v>
      </c>
      <c r="D51" s="10">
        <f t="shared" si="4"/>
        <v>6987.7988105580644</v>
      </c>
      <c r="E51" s="10">
        <f t="shared" si="4"/>
        <v>6902.6771966350316</v>
      </c>
      <c r="F51" s="10">
        <f t="shared" si="4"/>
        <v>6826.3312886007288</v>
      </c>
      <c r="G51" s="10">
        <f t="shared" ref="G51:G66" si="6">G3*G29</f>
        <v>6870.9343607228366</v>
      </c>
      <c r="H51" s="10">
        <f t="shared" si="5"/>
        <v>6862.720132761443</v>
      </c>
      <c r="I51" s="10">
        <f t="shared" si="5"/>
        <v>6958.9277281542036</v>
      </c>
      <c r="J51" s="10">
        <f t="shared" si="5"/>
        <v>7181.1369339745697</v>
      </c>
      <c r="K51" s="10">
        <f t="shared" si="5"/>
        <v>7267.0959429744207</v>
      </c>
      <c r="L51" s="10">
        <f t="shared" si="5"/>
        <v>7326.2119115289925</v>
      </c>
      <c r="M51" s="10">
        <f t="shared" si="5"/>
        <v>7399.2434211832951</v>
      </c>
      <c r="N51" s="10">
        <f t="shared" si="5"/>
        <v>7438.6279505347038</v>
      </c>
      <c r="O51" s="10">
        <f t="shared" si="5"/>
        <v>7490.7858809218806</v>
      </c>
      <c r="P51" s="10">
        <f t="shared" si="5"/>
        <v>7630.2059967863179</v>
      </c>
      <c r="Q51" s="10">
        <f t="shared" si="5"/>
        <v>7845.146206744289</v>
      </c>
      <c r="R51" s="10">
        <f t="shared" si="5"/>
        <v>8130.9439010203541</v>
      </c>
      <c r="S51" s="10">
        <f t="shared" si="5"/>
        <v>8343.2705632102643</v>
      </c>
      <c r="T51" s="10">
        <f t="shared" si="5"/>
        <v>8689.3674814046008</v>
      </c>
      <c r="U51" s="10">
        <f t="shared" si="5"/>
        <v>8949.8634076990056</v>
      </c>
      <c r="V51" s="10">
        <f t="shared" si="5"/>
        <v>9209.9836244669459</v>
      </c>
      <c r="W51" s="10">
        <f t="shared" si="5"/>
        <v>9345.3342493057517</v>
      </c>
      <c r="X51" s="10">
        <f t="shared" si="5"/>
        <v>9509.4253879488024</v>
      </c>
      <c r="Y51" s="10">
        <f t="shared" si="5"/>
        <v>9669.8318453348984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ht="22" thickTop="1" thickBot="1">
      <c r="A52" s="1" t="s">
        <v>1</v>
      </c>
      <c r="B52" s="10">
        <f t="shared" si="4"/>
        <v>10245.085743092721</v>
      </c>
      <c r="C52" s="10">
        <f t="shared" si="4"/>
        <v>9785.3484752692675</v>
      </c>
      <c r="D52" s="10">
        <f t="shared" si="4"/>
        <v>9334.1363950014056</v>
      </c>
      <c r="E52" s="10">
        <f t="shared" si="4"/>
        <v>8989.3120746718305</v>
      </c>
      <c r="F52" s="10">
        <f t="shared" si="4"/>
        <v>8800.7120637198987</v>
      </c>
      <c r="G52" s="10">
        <f t="shared" si="6"/>
        <v>8606.9179731294807</v>
      </c>
      <c r="H52" s="10">
        <f t="shared" si="5"/>
        <v>8467.9284378536668</v>
      </c>
      <c r="I52" s="10">
        <f t="shared" si="5"/>
        <v>8310.670558209742</v>
      </c>
      <c r="J52" s="10">
        <f t="shared" si="5"/>
        <v>8163.9219222106985</v>
      </c>
      <c r="K52" s="10">
        <f t="shared" si="5"/>
        <v>8077.7124905669261</v>
      </c>
      <c r="L52" s="10">
        <f t="shared" si="5"/>
        <v>8144.9649398565916</v>
      </c>
      <c r="M52" s="10">
        <f t="shared" si="5"/>
        <v>8181.6387501764793</v>
      </c>
      <c r="N52" s="10">
        <f t="shared" si="5"/>
        <v>8252.0606887523736</v>
      </c>
      <c r="O52" s="10">
        <f t="shared" si="5"/>
        <v>8425.8010363214162</v>
      </c>
      <c r="P52" s="10">
        <f t="shared" si="5"/>
        <v>8424.702868056158</v>
      </c>
      <c r="Q52" s="10">
        <f t="shared" si="5"/>
        <v>8459.2985241545684</v>
      </c>
      <c r="R52" s="10">
        <f t="shared" si="5"/>
        <v>8533.7792577275577</v>
      </c>
      <c r="S52" s="10">
        <f t="shared" si="5"/>
        <v>8584.7775702029139</v>
      </c>
      <c r="T52" s="10">
        <f t="shared" si="5"/>
        <v>8648.2086001361731</v>
      </c>
      <c r="U52" s="10">
        <f t="shared" si="5"/>
        <v>8794.8026818900726</v>
      </c>
      <c r="V52" s="10">
        <f t="shared" si="5"/>
        <v>8987.9201673811403</v>
      </c>
      <c r="W52" s="10">
        <f t="shared" si="5"/>
        <v>9103.86480426665</v>
      </c>
      <c r="X52" s="10">
        <f t="shared" si="5"/>
        <v>9148.5722701843679</v>
      </c>
      <c r="Y52" s="10">
        <f t="shared" si="5"/>
        <v>9268.6928791610917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ht="22" thickTop="1" thickBot="1">
      <c r="A53" s="1" t="s">
        <v>2</v>
      </c>
      <c r="B53" s="10">
        <f t="shared" si="4"/>
        <v>12740.964049348297</v>
      </c>
      <c r="C53" s="10">
        <f t="shared" si="4"/>
        <v>12707.696237915758</v>
      </c>
      <c r="D53" s="10">
        <f t="shared" si="4"/>
        <v>12513.53364903912</v>
      </c>
      <c r="E53" s="10">
        <f t="shared" si="4"/>
        <v>12159.67976386896</v>
      </c>
      <c r="F53" s="10">
        <f t="shared" si="4"/>
        <v>11772.492710466175</v>
      </c>
      <c r="G53" s="10">
        <f t="shared" si="6"/>
        <v>11250.340865620654</v>
      </c>
      <c r="H53" s="10">
        <f t="shared" si="5"/>
        <v>10760.910703536487</v>
      </c>
      <c r="I53" s="10">
        <f t="shared" si="5"/>
        <v>10421.71217854214</v>
      </c>
      <c r="J53" s="10">
        <f t="shared" si="5"/>
        <v>10140.150442762679</v>
      </c>
      <c r="K53" s="10">
        <f t="shared" si="5"/>
        <v>9989.2460504901501</v>
      </c>
      <c r="L53" s="10">
        <f t="shared" si="5"/>
        <v>9792.3965841494664</v>
      </c>
      <c r="M53" s="10">
        <f t="shared" si="5"/>
        <v>9708.3406285322217</v>
      </c>
      <c r="N53" s="10">
        <f t="shared" si="5"/>
        <v>9520.6151547265963</v>
      </c>
      <c r="O53" s="10">
        <f t="shared" si="5"/>
        <v>9282.8126766058504</v>
      </c>
      <c r="P53" s="10">
        <f t="shared" si="5"/>
        <v>9190.2604152047388</v>
      </c>
      <c r="Q53" s="10">
        <f t="shared" si="5"/>
        <v>9256.7034602986841</v>
      </c>
      <c r="R53" s="10">
        <f t="shared" si="5"/>
        <v>9335.0516849530268</v>
      </c>
      <c r="S53" s="10">
        <f t="shared" si="5"/>
        <v>9415.7102123934892</v>
      </c>
      <c r="T53" s="10">
        <f t="shared" si="5"/>
        <v>9707.1202225395627</v>
      </c>
      <c r="U53" s="10">
        <f t="shared" si="5"/>
        <v>9758.3952295349154</v>
      </c>
      <c r="V53" s="10">
        <f t="shared" si="5"/>
        <v>9782.7638719264087</v>
      </c>
      <c r="W53" s="10">
        <f t="shared" si="5"/>
        <v>9778.6650916302206</v>
      </c>
      <c r="X53" s="10">
        <f t="shared" si="5"/>
        <v>9686.1863611974804</v>
      </c>
      <c r="Y53" s="10">
        <f t="shared" si="5"/>
        <v>9587.5594603204609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ht="22" thickTop="1" thickBot="1">
      <c r="A54" s="1" t="s">
        <v>3</v>
      </c>
      <c r="B54" s="10">
        <f t="shared" si="4"/>
        <v>14495.264233791866</v>
      </c>
      <c r="C54" s="10">
        <f t="shared" si="4"/>
        <v>14270.297219541826</v>
      </c>
      <c r="D54" s="10">
        <f t="shared" si="4"/>
        <v>14348.567032479361</v>
      </c>
      <c r="E54" s="10">
        <f t="shared" si="4"/>
        <v>14326.743688482346</v>
      </c>
      <c r="F54" s="10">
        <f t="shared" si="4"/>
        <v>14308.608526749025</v>
      </c>
      <c r="G54" s="10">
        <f t="shared" si="6"/>
        <v>14260.653642154241</v>
      </c>
      <c r="H54" s="10">
        <f t="shared" si="5"/>
        <v>14221.014364296312</v>
      </c>
      <c r="I54" s="10">
        <f t="shared" si="5"/>
        <v>14032.731228604252</v>
      </c>
      <c r="J54" s="10">
        <f t="shared" si="5"/>
        <v>13736.909821873054</v>
      </c>
      <c r="K54" s="10">
        <f t="shared" si="5"/>
        <v>13376.68756031098</v>
      </c>
      <c r="L54" s="10">
        <f t="shared" si="5"/>
        <v>12926.243503424648</v>
      </c>
      <c r="M54" s="10">
        <f t="shared" si="5"/>
        <v>12538.271538875788</v>
      </c>
      <c r="N54" s="10">
        <f t="shared" si="5"/>
        <v>12191.509342784262</v>
      </c>
      <c r="O54" s="10">
        <f t="shared" si="5"/>
        <v>11856.813363577661</v>
      </c>
      <c r="P54" s="10">
        <f t="shared" si="5"/>
        <v>11905.880108176349</v>
      </c>
      <c r="Q54" s="10">
        <f t="shared" si="5"/>
        <v>11686.007025529687</v>
      </c>
      <c r="R54" s="10">
        <f t="shared" si="5"/>
        <v>11487.677264057924</v>
      </c>
      <c r="S54" s="10">
        <f t="shared" si="5"/>
        <v>11234.649100073739</v>
      </c>
      <c r="T54" s="10">
        <f t="shared" si="5"/>
        <v>11351.738586052134</v>
      </c>
      <c r="U54" s="10">
        <f t="shared" si="5"/>
        <v>11500.199807348803</v>
      </c>
      <c r="V54" s="10">
        <f t="shared" si="5"/>
        <v>11632.31334421069</v>
      </c>
      <c r="W54" s="10">
        <f t="shared" si="5"/>
        <v>11704.670497213358</v>
      </c>
      <c r="X54" s="10">
        <f t="shared" si="5"/>
        <v>11732.116313869543</v>
      </c>
      <c r="Y54" s="10">
        <f t="shared" si="5"/>
        <v>11782.849490112794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ht="22" thickTop="1" thickBot="1">
      <c r="A55" s="1" t="s">
        <v>4</v>
      </c>
      <c r="B55" s="10">
        <f t="shared" si="4"/>
        <v>15742.1505667238</v>
      </c>
      <c r="C55" s="10">
        <f t="shared" si="4"/>
        <v>16079.791151469868</v>
      </c>
      <c r="D55" s="10">
        <f t="shared" si="4"/>
        <v>16405.542887386047</v>
      </c>
      <c r="E55" s="10">
        <f t="shared" si="4"/>
        <v>16365.542962736483</v>
      </c>
      <c r="F55" s="10">
        <f t="shared" si="4"/>
        <v>16521.898583853414</v>
      </c>
      <c r="G55" s="10">
        <f t="shared" si="6"/>
        <v>16405.416882480102</v>
      </c>
      <c r="H55" s="10">
        <f t="shared" si="5"/>
        <v>16143.956546659856</v>
      </c>
      <c r="I55" s="10">
        <f t="shared" si="5"/>
        <v>16163.102429782179</v>
      </c>
      <c r="J55" s="10">
        <f t="shared" si="5"/>
        <v>16267.938787229796</v>
      </c>
      <c r="K55" s="10">
        <f t="shared" si="5"/>
        <v>16329.323228052237</v>
      </c>
      <c r="L55" s="10">
        <f t="shared" si="5"/>
        <v>16370.435414923708</v>
      </c>
      <c r="M55" s="10">
        <f t="shared" si="5"/>
        <v>16489.714387438569</v>
      </c>
      <c r="N55" s="10">
        <f t="shared" si="5"/>
        <v>16367.856665546296</v>
      </c>
      <c r="O55" s="10">
        <f t="shared" si="5"/>
        <v>16185.919267040146</v>
      </c>
      <c r="P55" s="10">
        <f t="shared" si="5"/>
        <v>16220.898952236179</v>
      </c>
      <c r="Q55" s="10">
        <f t="shared" si="5"/>
        <v>15913.694731408448</v>
      </c>
      <c r="R55" s="10">
        <f t="shared" si="5"/>
        <v>15415.749406839992</v>
      </c>
      <c r="S55" s="10">
        <f t="shared" si="5"/>
        <v>14977.681809195859</v>
      </c>
      <c r="T55" s="10">
        <f t="shared" si="5"/>
        <v>14864.648968607213</v>
      </c>
      <c r="U55" s="10">
        <f t="shared" si="5"/>
        <v>14879.433114732843</v>
      </c>
      <c r="V55" s="10">
        <f t="shared" si="5"/>
        <v>14568.643867162893</v>
      </c>
      <c r="W55" s="10">
        <f t="shared" si="5"/>
        <v>14411.446526445159</v>
      </c>
      <c r="X55" s="10">
        <f t="shared" si="5"/>
        <v>14246.792006376489</v>
      </c>
      <c r="Y55" s="10">
        <f t="shared" si="5"/>
        <v>14354.473676204008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ht="22" thickTop="1" thickBot="1">
      <c r="A56" s="1" t="s">
        <v>5</v>
      </c>
      <c r="B56" s="10">
        <f t="shared" si="4"/>
        <v>15644.624901179566</v>
      </c>
      <c r="C56" s="10">
        <f t="shared" si="4"/>
        <v>15919.382684004053</v>
      </c>
      <c r="D56" s="10">
        <f t="shared" si="4"/>
        <v>16275.467804346796</v>
      </c>
      <c r="E56" s="10">
        <f t="shared" si="4"/>
        <v>16614.153444354124</v>
      </c>
      <c r="F56" s="10">
        <f t="shared" si="4"/>
        <v>17025.539978916237</v>
      </c>
      <c r="G56" s="10">
        <f t="shared" si="6"/>
        <v>17594.255404453808</v>
      </c>
      <c r="H56" s="10">
        <f t="shared" si="5"/>
        <v>17990.281927947166</v>
      </c>
      <c r="I56" s="10">
        <f t="shared" si="5"/>
        <v>18254.828516460304</v>
      </c>
      <c r="J56" s="10">
        <f t="shared" si="5"/>
        <v>18378.884547865786</v>
      </c>
      <c r="K56" s="10">
        <f t="shared" si="5"/>
        <v>18489.520382556362</v>
      </c>
      <c r="L56" s="10">
        <f t="shared" si="5"/>
        <v>18437.566664368784</v>
      </c>
      <c r="M56" s="10">
        <f t="shared" si="5"/>
        <v>18323.975428213271</v>
      </c>
      <c r="N56" s="10">
        <f t="shared" si="5"/>
        <v>18470.006105289183</v>
      </c>
      <c r="O56" s="10">
        <f t="shared" si="5"/>
        <v>18769.48233445951</v>
      </c>
      <c r="P56" s="10">
        <f t="shared" si="5"/>
        <v>19338.782297875819</v>
      </c>
      <c r="Q56" s="10">
        <f t="shared" si="5"/>
        <v>19643.079778400221</v>
      </c>
      <c r="R56" s="10">
        <f t="shared" si="5"/>
        <v>19929.188652082219</v>
      </c>
      <c r="S56" s="10">
        <f t="shared" si="5"/>
        <v>19778.226261998261</v>
      </c>
      <c r="T56" s="10">
        <f t="shared" si="5"/>
        <v>19949.172300547154</v>
      </c>
      <c r="U56" s="10">
        <f t="shared" si="5"/>
        <v>19809.395087972567</v>
      </c>
      <c r="V56" s="10">
        <f t="shared" si="5"/>
        <v>19287.561262910865</v>
      </c>
      <c r="W56" s="10">
        <f t="shared" si="5"/>
        <v>18575.371195745589</v>
      </c>
      <c r="X56" s="10">
        <f t="shared" si="5"/>
        <v>18052.752231235059</v>
      </c>
      <c r="Y56" s="10">
        <f t="shared" si="5"/>
        <v>17726.845746534087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ht="22" thickTop="1" thickBot="1">
      <c r="A57" s="1" t="s">
        <v>6</v>
      </c>
      <c r="B57" s="10">
        <f t="shared" si="4"/>
        <v>17242.703689246457</v>
      </c>
      <c r="C57" s="10">
        <f t="shared" si="4"/>
        <v>17061.10279350587</v>
      </c>
      <c r="D57" s="10">
        <f t="shared" si="4"/>
        <v>17184.890958375858</v>
      </c>
      <c r="E57" s="10">
        <f t="shared" si="4"/>
        <v>17232.116425131382</v>
      </c>
      <c r="F57" s="10">
        <f t="shared" si="4"/>
        <v>17304.245675244496</v>
      </c>
      <c r="G57" s="10">
        <f t="shared" si="6"/>
        <v>17459.740126373286</v>
      </c>
      <c r="H57" s="10">
        <f t="shared" si="5"/>
        <v>17743.279746178916</v>
      </c>
      <c r="I57" s="10">
        <f t="shared" si="5"/>
        <v>18048.049070091176</v>
      </c>
      <c r="J57" s="10">
        <f t="shared" si="5"/>
        <v>18475.301599160215</v>
      </c>
      <c r="K57" s="10">
        <f t="shared" si="5"/>
        <v>18924.487966528726</v>
      </c>
      <c r="L57" s="10">
        <f t="shared" si="5"/>
        <v>19530.093935100449</v>
      </c>
      <c r="M57" s="10">
        <f t="shared" si="5"/>
        <v>19995.712781124672</v>
      </c>
      <c r="N57" s="10">
        <f t="shared" si="5"/>
        <v>20287.341550703954</v>
      </c>
      <c r="O57" s="10">
        <f t="shared" si="5"/>
        <v>20571.997196520835</v>
      </c>
      <c r="P57" s="10">
        <f t="shared" si="5"/>
        <v>21076.530557556656</v>
      </c>
      <c r="Q57" s="10">
        <f t="shared" si="5"/>
        <v>21227.057764194607</v>
      </c>
      <c r="R57" s="10">
        <f t="shared" si="5"/>
        <v>21153.904141479761</v>
      </c>
      <c r="S57" s="10">
        <f t="shared" si="5"/>
        <v>21161.234405387593</v>
      </c>
      <c r="T57" s="10">
        <f t="shared" si="5"/>
        <v>21594.816569382107</v>
      </c>
      <c r="U57" s="10">
        <f t="shared" si="5"/>
        <v>21828.549419984436</v>
      </c>
      <c r="V57" s="10">
        <f t="shared" si="5"/>
        <v>21955.263619697525</v>
      </c>
      <c r="W57" s="10">
        <f t="shared" si="5"/>
        <v>21935.195424408601</v>
      </c>
      <c r="X57" s="10">
        <f t="shared" si="5"/>
        <v>21627.921745722473</v>
      </c>
      <c r="Y57" s="10">
        <f t="shared" si="5"/>
        <v>21411.119439240505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ht="22" thickTop="1" thickBot="1">
      <c r="A58" s="1" t="s">
        <v>7</v>
      </c>
      <c r="B58" s="10">
        <f t="shared" si="4"/>
        <v>21415.8278664352</v>
      </c>
      <c r="C58" s="10">
        <f t="shared" si="4"/>
        <v>21864.863120680769</v>
      </c>
      <c r="D58" s="10">
        <f t="shared" si="4"/>
        <v>21587.91169912507</v>
      </c>
      <c r="E58" s="10">
        <f t="shared" si="4"/>
        <v>20824.368233487239</v>
      </c>
      <c r="F58" s="10">
        <f t="shared" si="4"/>
        <v>19984.470514776043</v>
      </c>
      <c r="G58" s="10">
        <f t="shared" si="6"/>
        <v>19571.863928711191</v>
      </c>
      <c r="H58" s="10">
        <f t="shared" si="5"/>
        <v>19332.845149462442</v>
      </c>
      <c r="I58" s="10">
        <f t="shared" si="5"/>
        <v>19306.050558703068</v>
      </c>
      <c r="J58" s="10">
        <f t="shared" si="5"/>
        <v>19355.219372831267</v>
      </c>
      <c r="K58" s="10">
        <f t="shared" si="5"/>
        <v>19389.944794832805</v>
      </c>
      <c r="L58" s="10">
        <f t="shared" si="5"/>
        <v>19580.084446601515</v>
      </c>
      <c r="M58" s="10">
        <f t="shared" si="5"/>
        <v>19949.719240197555</v>
      </c>
      <c r="N58" s="10">
        <f t="shared" si="5"/>
        <v>20280.035531693135</v>
      </c>
      <c r="O58" s="10">
        <f t="shared" si="5"/>
        <v>20839.91554068352</v>
      </c>
      <c r="P58" s="10">
        <f t="shared" si="5"/>
        <v>21739.498239176151</v>
      </c>
      <c r="Q58" s="10">
        <f t="shared" si="5"/>
        <v>22601.012345557821</v>
      </c>
      <c r="R58" s="10">
        <f t="shared" si="5"/>
        <v>23210.504378847938</v>
      </c>
      <c r="S58" s="10">
        <f t="shared" si="5"/>
        <v>23611.016930290523</v>
      </c>
      <c r="T58" s="10">
        <f t="shared" si="5"/>
        <v>24181.100113174587</v>
      </c>
      <c r="U58" s="10">
        <f t="shared" si="5"/>
        <v>24598.430559194454</v>
      </c>
      <c r="V58" s="10">
        <f t="shared" si="5"/>
        <v>24707.940759812001</v>
      </c>
      <c r="W58" s="10">
        <f t="shared" si="5"/>
        <v>24474.504258958666</v>
      </c>
      <c r="X58" s="10">
        <f t="shared" si="5"/>
        <v>24411.559131609927</v>
      </c>
      <c r="Y58" s="10">
        <f t="shared" si="5"/>
        <v>24501.480742108128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ht="22" thickTop="1" thickBot="1">
      <c r="A59" s="1" t="s">
        <v>8</v>
      </c>
      <c r="B59" s="10">
        <f t="shared" si="4"/>
        <v>24335.214463931508</v>
      </c>
      <c r="C59" s="10">
        <f t="shared" si="4"/>
        <v>23005.36958590283</v>
      </c>
      <c r="D59" s="10">
        <f t="shared" si="4"/>
        <v>23371.24184419516</v>
      </c>
      <c r="E59" s="10">
        <f t="shared" si="4"/>
        <v>23807.05601756123</v>
      </c>
      <c r="F59" s="10">
        <f t="shared" si="4"/>
        <v>24353.721745099661</v>
      </c>
      <c r="G59" s="10">
        <f t="shared" si="6"/>
        <v>24796.084646152536</v>
      </c>
      <c r="H59" s="10">
        <f t="shared" si="5"/>
        <v>25252.26419720185</v>
      </c>
      <c r="I59" s="10">
        <f t="shared" si="5"/>
        <v>24764.707793469337</v>
      </c>
      <c r="J59" s="10">
        <f t="shared" si="5"/>
        <v>23877.5202638189</v>
      </c>
      <c r="K59" s="10">
        <f t="shared" si="5"/>
        <v>22866.135296998182</v>
      </c>
      <c r="L59" s="10">
        <f t="shared" si="5"/>
        <v>22314.234270008394</v>
      </c>
      <c r="M59" s="10">
        <f t="shared" si="5"/>
        <v>21971.752858662159</v>
      </c>
      <c r="N59" s="10">
        <f t="shared" si="5"/>
        <v>21834.957263656062</v>
      </c>
      <c r="O59" s="10">
        <f t="shared" si="5"/>
        <v>21893.414178469364</v>
      </c>
      <c r="P59" s="10">
        <f t="shared" si="5"/>
        <v>22184.422932403064</v>
      </c>
      <c r="Q59" s="10">
        <f t="shared" si="5"/>
        <v>22512.929391769063</v>
      </c>
      <c r="R59" s="10">
        <f t="shared" si="5"/>
        <v>22927.53234937149</v>
      </c>
      <c r="S59" s="10">
        <f t="shared" si="5"/>
        <v>23248.584005621455</v>
      </c>
      <c r="T59" s="10">
        <f t="shared" si="5"/>
        <v>24029.924602885974</v>
      </c>
      <c r="U59" s="10">
        <f t="shared" si="5"/>
        <v>24807.434047561124</v>
      </c>
      <c r="V59" s="10">
        <f t="shared" si="5"/>
        <v>25611.585711616866</v>
      </c>
      <c r="W59" s="10">
        <f t="shared" si="5"/>
        <v>26183.648560518392</v>
      </c>
      <c r="X59" s="10">
        <f t="shared" si="5"/>
        <v>26331.103356928907</v>
      </c>
      <c r="Y59" s="10">
        <f t="shared" si="5"/>
        <v>26547.267456378875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ht="22" thickTop="1" thickBot="1">
      <c r="A60" s="1" t="s">
        <v>9</v>
      </c>
      <c r="B60" s="10">
        <f t="shared" si="4"/>
        <v>32297.951889475815</v>
      </c>
      <c r="C60" s="10">
        <f t="shared" si="4"/>
        <v>32373.025928794843</v>
      </c>
      <c r="D60" s="10">
        <f t="shared" si="4"/>
        <v>32037.918807220725</v>
      </c>
      <c r="E60" s="10">
        <f t="shared" si="4"/>
        <v>31073.557699628818</v>
      </c>
      <c r="F60" s="10">
        <f t="shared" si="4"/>
        <v>29980.178579937416</v>
      </c>
      <c r="G60" s="10">
        <f t="shared" si="6"/>
        <v>28834.424371543424</v>
      </c>
      <c r="H60" s="10">
        <f t="shared" si="5"/>
        <v>27295.672462942046</v>
      </c>
      <c r="I60" s="10">
        <f t="shared" si="5"/>
        <v>27563.097046292591</v>
      </c>
      <c r="J60" s="10">
        <f t="shared" si="5"/>
        <v>28096.163404360017</v>
      </c>
      <c r="K60" s="10">
        <f t="shared" si="5"/>
        <v>28691.273390652961</v>
      </c>
      <c r="L60" s="10">
        <f t="shared" si="5"/>
        <v>29188.019325038385</v>
      </c>
      <c r="M60" s="10">
        <f t="shared" si="5"/>
        <v>29740.255163250022</v>
      </c>
      <c r="N60" s="10">
        <f t="shared" si="5"/>
        <v>29133.48175176786</v>
      </c>
      <c r="O60" s="10">
        <f t="shared" si="5"/>
        <v>28109.401856319495</v>
      </c>
      <c r="P60" s="10">
        <f t="shared" si="5"/>
        <v>27037.269986194919</v>
      </c>
      <c r="Q60" s="10">
        <f t="shared" si="5"/>
        <v>26393.754529908045</v>
      </c>
      <c r="R60" s="10">
        <f t="shared" si="5"/>
        <v>25934.34803912391</v>
      </c>
      <c r="S60" s="10">
        <f t="shared" si="5"/>
        <v>25651.164347316811</v>
      </c>
      <c r="T60" s="10">
        <f t="shared" si="5"/>
        <v>25692.347978481877</v>
      </c>
      <c r="U60" s="10">
        <f t="shared" si="5"/>
        <v>25655.784279578325</v>
      </c>
      <c r="V60" s="10">
        <f t="shared" si="5"/>
        <v>25664.041568721394</v>
      </c>
      <c r="W60" s="10">
        <f t="shared" si="5"/>
        <v>26339.561147845787</v>
      </c>
      <c r="X60" s="10">
        <f t="shared" si="5"/>
        <v>26838.743797874075</v>
      </c>
      <c r="Y60" s="10">
        <f t="shared" si="5"/>
        <v>27422.585719831586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ht="22" thickTop="1" thickBot="1">
      <c r="A61" s="1" t="s">
        <v>10</v>
      </c>
      <c r="B61" s="10">
        <f t="shared" si="4"/>
        <v>39563.601358945911</v>
      </c>
      <c r="C61" s="10">
        <f t="shared" si="4"/>
        <v>38477.613074898298</v>
      </c>
      <c r="D61" s="10">
        <f t="shared" si="4"/>
        <v>37676.202758814208</v>
      </c>
      <c r="E61" s="10">
        <f t="shared" si="4"/>
        <v>37651.835451537321</v>
      </c>
      <c r="F61" s="10">
        <f t="shared" si="4"/>
        <v>38069.138986661928</v>
      </c>
      <c r="G61" s="10">
        <f t="shared" si="6"/>
        <v>38162.229298154634</v>
      </c>
      <c r="H61" s="10">
        <f t="shared" si="5"/>
        <v>38360.146709569679</v>
      </c>
      <c r="I61" s="10">
        <f t="shared" si="5"/>
        <v>38028.872977792831</v>
      </c>
      <c r="J61" s="10">
        <f t="shared" si="5"/>
        <v>37139.269971600501</v>
      </c>
      <c r="K61" s="10">
        <f t="shared" si="5"/>
        <v>35968.010076399267</v>
      </c>
      <c r="L61" s="10">
        <f t="shared" si="5"/>
        <v>34694.442710419782</v>
      </c>
      <c r="M61" s="10">
        <f t="shared" si="5"/>
        <v>33008.556399715621</v>
      </c>
      <c r="N61" s="10">
        <f t="shared" si="5"/>
        <v>33406.753318028597</v>
      </c>
      <c r="O61" s="10">
        <f t="shared" si="5"/>
        <v>34217.066796111154</v>
      </c>
      <c r="P61" s="10">
        <f t="shared" si="5"/>
        <v>35308.43578243634</v>
      </c>
      <c r="Q61" s="10">
        <f t="shared" si="5"/>
        <v>36190.533586472207</v>
      </c>
      <c r="R61" s="10">
        <f t="shared" si="5"/>
        <v>37098.825177557163</v>
      </c>
      <c r="S61" s="10">
        <f t="shared" si="5"/>
        <v>36460.128142848916</v>
      </c>
      <c r="T61" s="10">
        <f t="shared" si="5"/>
        <v>35265.760959381041</v>
      </c>
      <c r="U61" s="10">
        <f t="shared" si="5"/>
        <v>33955.275832201973</v>
      </c>
      <c r="V61" s="10">
        <f t="shared" si="5"/>
        <v>33264.19632253395</v>
      </c>
      <c r="W61" s="10">
        <f t="shared" si="5"/>
        <v>33382.841366922083</v>
      </c>
      <c r="X61" s="10">
        <f t="shared" si="5"/>
        <v>33692.771278793123</v>
      </c>
      <c r="Y61" s="10">
        <f t="shared" si="5"/>
        <v>34039.626434070669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 ht="22" thickTop="1" thickBot="1">
      <c r="A62" s="1" t="s">
        <v>11</v>
      </c>
      <c r="B62" s="10">
        <f t="shared" si="4"/>
        <v>47770.411824437469</v>
      </c>
      <c r="C62" s="10">
        <f t="shared" si="4"/>
        <v>47662.739779231866</v>
      </c>
      <c r="D62" s="10">
        <f t="shared" si="4"/>
        <v>47302.124865631988</v>
      </c>
      <c r="E62" s="10">
        <f t="shared" si="4"/>
        <v>45967.029172184964</v>
      </c>
      <c r="F62" s="10">
        <f t="shared" si="4"/>
        <v>45751.258223009085</v>
      </c>
      <c r="G62" s="10">
        <f t="shared" si="6"/>
        <v>45614.289357428883</v>
      </c>
      <c r="H62" s="10">
        <f t="shared" si="5"/>
        <v>44483.120111438504</v>
      </c>
      <c r="I62" s="10">
        <f t="shared" si="5"/>
        <v>43481.945757715883</v>
      </c>
      <c r="J62" s="10">
        <f t="shared" si="5"/>
        <v>43702.602125096862</v>
      </c>
      <c r="K62" s="10">
        <f t="shared" si="5"/>
        <v>44357.251001571465</v>
      </c>
      <c r="L62" s="10">
        <f t="shared" si="5"/>
        <v>44583.154564827259</v>
      </c>
      <c r="M62" s="10">
        <f t="shared" si="5"/>
        <v>45013.678767705496</v>
      </c>
      <c r="N62" s="10">
        <f t="shared" si="5"/>
        <v>44821.67006531026</v>
      </c>
      <c r="O62" s="10">
        <f t="shared" si="5"/>
        <v>44071.168396819572</v>
      </c>
      <c r="P62" s="10">
        <f t="shared" si="5"/>
        <v>42947.717368411009</v>
      </c>
      <c r="Q62" s="10">
        <f t="shared" si="5"/>
        <v>41598.029819096948</v>
      </c>
      <c r="R62" s="10">
        <f t="shared" si="5"/>
        <v>39819.452399340094</v>
      </c>
      <c r="S62" s="10">
        <f t="shared" si="5"/>
        <v>40582.302955956708</v>
      </c>
      <c r="T62" s="10">
        <f t="shared" si="5"/>
        <v>41749.801890981813</v>
      </c>
      <c r="U62" s="10">
        <f t="shared" si="5"/>
        <v>43105.329419101159</v>
      </c>
      <c r="V62" s="10">
        <f t="shared" si="5"/>
        <v>44269.717733468147</v>
      </c>
      <c r="W62" s="10">
        <f t="shared" si="5"/>
        <v>45859.040945065426</v>
      </c>
      <c r="X62" s="10">
        <f t="shared" si="5"/>
        <v>45191.098850176553</v>
      </c>
      <c r="Y62" s="10">
        <f t="shared" si="5"/>
        <v>44310.773275943582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ht="22" thickTop="1" thickBot="1">
      <c r="A63" s="1" t="s">
        <v>12</v>
      </c>
      <c r="B63" s="10">
        <f t="shared" si="4"/>
        <v>54359</v>
      </c>
      <c r="C63" s="10">
        <f t="shared" si="4"/>
        <v>54526</v>
      </c>
      <c r="D63" s="10">
        <f t="shared" si="4"/>
        <v>54552</v>
      </c>
      <c r="E63" s="10">
        <f t="shared" si="4"/>
        <v>54420</v>
      </c>
      <c r="F63" s="10">
        <f t="shared" si="4"/>
        <v>53580</v>
      </c>
      <c r="G63" s="10">
        <f t="shared" si="6"/>
        <v>52710</v>
      </c>
      <c r="H63" s="10">
        <f t="shared" si="5"/>
        <v>52823</v>
      </c>
      <c r="I63" s="10">
        <f t="shared" si="5"/>
        <v>52537</v>
      </c>
      <c r="J63" s="10">
        <f t="shared" si="5"/>
        <v>51489</v>
      </c>
      <c r="K63" s="10">
        <f t="shared" si="5"/>
        <v>51370</v>
      </c>
      <c r="L63" s="10">
        <f t="shared" si="5"/>
        <v>51386</v>
      </c>
      <c r="M63" s="10">
        <f t="shared" si="5"/>
        <v>50466</v>
      </c>
      <c r="N63" s="10">
        <f t="shared" si="5"/>
        <v>49515</v>
      </c>
      <c r="O63" s="10">
        <f t="shared" si="5"/>
        <v>49949</v>
      </c>
      <c r="P63" s="10">
        <f t="shared" si="5"/>
        <v>51169</v>
      </c>
      <c r="Q63" s="10">
        <f t="shared" si="5"/>
        <v>51874</v>
      </c>
      <c r="R63" s="10">
        <f t="shared" si="5"/>
        <v>52660</v>
      </c>
      <c r="S63" s="10">
        <f t="shared" si="5"/>
        <v>52748</v>
      </c>
      <c r="T63" s="10">
        <f t="shared" si="5"/>
        <v>52013</v>
      </c>
      <c r="U63" s="10">
        <f t="shared" si="5"/>
        <v>50905</v>
      </c>
      <c r="V63" s="10">
        <f t="shared" si="5"/>
        <v>49714</v>
      </c>
      <c r="W63" s="10">
        <f t="shared" si="5"/>
        <v>47651</v>
      </c>
      <c r="X63" s="10">
        <f t="shared" si="5"/>
        <v>48702</v>
      </c>
      <c r="Y63" s="10">
        <f t="shared" si="5"/>
        <v>50607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ht="22" thickTop="1" thickBot="1">
      <c r="A64" s="1" t="s">
        <v>13</v>
      </c>
      <c r="B64" s="10">
        <f t="shared" si="4"/>
        <v>35567.673406807698</v>
      </c>
      <c r="C64" s="10">
        <f t="shared" si="4"/>
        <v>37904.182461882679</v>
      </c>
      <c r="D64" s="10">
        <f t="shared" si="4"/>
        <v>42439.053284546026</v>
      </c>
      <c r="E64" s="10">
        <f t="shared" si="4"/>
        <v>47999.789263522463</v>
      </c>
      <c r="F64" s="10">
        <f t="shared" si="4"/>
        <v>53990.507895972347</v>
      </c>
      <c r="G64" s="10">
        <f t="shared" si="6"/>
        <v>57580.681618437375</v>
      </c>
      <c r="H64" s="10">
        <f t="shared" si="5"/>
        <v>57916.058421926398</v>
      </c>
      <c r="I64" s="10">
        <f t="shared" si="5"/>
        <v>57719.620326467448</v>
      </c>
      <c r="J64" s="10">
        <f t="shared" si="5"/>
        <v>57860.494249536649</v>
      </c>
      <c r="K64" s="10">
        <f t="shared" ref="H64:Y66" si="7">K16*K42</f>
        <v>57077.146807499579</v>
      </c>
      <c r="L64" s="10">
        <f t="shared" si="7"/>
        <v>56405.73447823897</v>
      </c>
      <c r="M64" s="10">
        <f t="shared" si="7"/>
        <v>56877.955111887626</v>
      </c>
      <c r="N64" s="10">
        <f t="shared" si="7"/>
        <v>56932.589263207548</v>
      </c>
      <c r="O64" s="10">
        <f t="shared" si="7"/>
        <v>56169.513824207897</v>
      </c>
      <c r="P64" s="10">
        <f t="shared" si="7"/>
        <v>56349.581150238555</v>
      </c>
      <c r="Q64" s="10">
        <f t="shared" si="7"/>
        <v>56655.056259831203</v>
      </c>
      <c r="R64" s="10">
        <f t="shared" si="7"/>
        <v>55759.881298546818</v>
      </c>
      <c r="S64" s="10">
        <f t="shared" si="7"/>
        <v>54815.672042888553</v>
      </c>
      <c r="T64" s="10">
        <f t="shared" si="7"/>
        <v>55449.36645204667</v>
      </c>
      <c r="U64" s="10">
        <f t="shared" si="7"/>
        <v>56717.506390343522</v>
      </c>
      <c r="V64" s="10">
        <f t="shared" si="7"/>
        <v>57347.125455103982</v>
      </c>
      <c r="W64" s="10">
        <f t="shared" si="7"/>
        <v>58489.307898456442</v>
      </c>
      <c r="X64" s="10">
        <f t="shared" si="7"/>
        <v>57939.80030824295</v>
      </c>
      <c r="Y64" s="10">
        <f t="shared" si="7"/>
        <v>57081.121780860514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</row>
    <row r="65" spans="1:52" ht="22" thickTop="1" thickBot="1">
      <c r="A65" s="1" t="s">
        <v>14</v>
      </c>
      <c r="B65" s="10">
        <f t="shared" si="4"/>
        <v>43401.153112505286</v>
      </c>
      <c r="C65" s="10">
        <f t="shared" si="4"/>
        <v>43841.215123038128</v>
      </c>
      <c r="D65" s="10">
        <f t="shared" si="4"/>
        <v>42924.490814379424</v>
      </c>
      <c r="E65" s="10">
        <f t="shared" si="4"/>
        <v>39411.873693102592</v>
      </c>
      <c r="F65" s="10">
        <f t="shared" si="4"/>
        <v>36076.899372905056</v>
      </c>
      <c r="G65" s="10">
        <f t="shared" si="6"/>
        <v>34690.653144619064</v>
      </c>
      <c r="H65" s="10">
        <f t="shared" si="7"/>
        <v>37648.38039678512</v>
      </c>
      <c r="I65" s="10">
        <f t="shared" si="7"/>
        <v>42593.055951680471</v>
      </c>
      <c r="J65" s="10">
        <f t="shared" si="7"/>
        <v>48479.146456448507</v>
      </c>
      <c r="K65" s="10">
        <f t="shared" si="7"/>
        <v>54494.805226352764</v>
      </c>
      <c r="L65" s="10">
        <f t="shared" si="7"/>
        <v>58379.770504970576</v>
      </c>
      <c r="M65" s="10">
        <f t="shared" si="7"/>
        <v>59080.76843713889</v>
      </c>
      <c r="N65" s="10">
        <f t="shared" si="7"/>
        <v>59102.956398134018</v>
      </c>
      <c r="O65" s="10">
        <f t="shared" si="7"/>
        <v>59812.708195657382</v>
      </c>
      <c r="P65" s="10">
        <f t="shared" si="7"/>
        <v>59800.769986712206</v>
      </c>
      <c r="Q65" s="10">
        <f t="shared" si="7"/>
        <v>59943.392126014165</v>
      </c>
      <c r="R65" s="10">
        <f t="shared" si="7"/>
        <v>60957.337779687179</v>
      </c>
      <c r="S65" s="10">
        <f t="shared" si="7"/>
        <v>61545.960442725351</v>
      </c>
      <c r="T65" s="10">
        <f t="shared" si="7"/>
        <v>61037.810447982898</v>
      </c>
      <c r="U65" s="10">
        <f t="shared" si="7"/>
        <v>61650.666806657304</v>
      </c>
      <c r="V65" s="10">
        <f t="shared" si="7"/>
        <v>62388.724359534746</v>
      </c>
      <c r="W65" s="10">
        <f t="shared" si="7"/>
        <v>61708.556874461763</v>
      </c>
      <c r="X65" s="10">
        <f t="shared" si="7"/>
        <v>60461.100763540679</v>
      </c>
      <c r="Y65" s="10">
        <f t="shared" si="7"/>
        <v>61342.424164411837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ht="22" thickTop="1" thickBot="1">
      <c r="A66" s="1" t="s">
        <v>15</v>
      </c>
      <c r="B66" s="10">
        <f t="shared" ref="B66:F66" si="8">B18*B44</f>
        <v>26998.975171093331</v>
      </c>
      <c r="C66" s="10">
        <f t="shared" si="8"/>
        <v>29520.188881411923</v>
      </c>
      <c r="D66" s="10">
        <f t="shared" si="8"/>
        <v>31140.859294736401</v>
      </c>
      <c r="E66" s="10">
        <f t="shared" si="8"/>
        <v>33416.190559239098</v>
      </c>
      <c r="F66" s="10">
        <f t="shared" si="8"/>
        <v>35313.194114519116</v>
      </c>
      <c r="G66" s="10">
        <f t="shared" si="6"/>
        <v>37308.866544856784</v>
      </c>
      <c r="H66" s="10">
        <f t="shared" si="7"/>
        <v>37962.502835091902</v>
      </c>
      <c r="I66" s="10">
        <f t="shared" si="7"/>
        <v>37120.020078100286</v>
      </c>
      <c r="J66" s="10">
        <f t="shared" si="7"/>
        <v>34275.161463022188</v>
      </c>
      <c r="K66" s="10">
        <f t="shared" si="7"/>
        <v>31304.696844662525</v>
      </c>
      <c r="L66" s="10">
        <f t="shared" si="7"/>
        <v>30351.149117212899</v>
      </c>
      <c r="M66" s="10">
        <f t="shared" si="7"/>
        <v>33742.689869426948</v>
      </c>
      <c r="N66" s="10">
        <f t="shared" si="7"/>
        <v>38980.071205331013</v>
      </c>
      <c r="O66" s="10">
        <f t="shared" si="7"/>
        <v>44525.045400621246</v>
      </c>
      <c r="P66" s="10">
        <f t="shared" si="7"/>
        <v>50119.035938623776</v>
      </c>
      <c r="Q66" s="10">
        <f t="shared" si="7"/>
        <v>53998.470551167637</v>
      </c>
      <c r="R66" s="10">
        <f t="shared" si="7"/>
        <v>54966.497370420504</v>
      </c>
      <c r="S66" s="10">
        <f t="shared" si="7"/>
        <v>55645.643944991374</v>
      </c>
      <c r="T66" s="10">
        <f t="shared" si="7"/>
        <v>56557.201846026219</v>
      </c>
      <c r="U66" s="10">
        <f t="shared" si="7"/>
        <v>56370.139281180833</v>
      </c>
      <c r="V66" s="10">
        <f t="shared" si="7"/>
        <v>56505.348936761126</v>
      </c>
      <c r="W66" s="10">
        <f t="shared" si="7"/>
        <v>57586.854127357947</v>
      </c>
      <c r="X66" s="10">
        <f t="shared" si="7"/>
        <v>57464.85506622355</v>
      </c>
      <c r="Y66" s="10">
        <f t="shared" si="7"/>
        <v>56797.157501906913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ht="22" thickTop="1" thickBot="1">
      <c r="A67" s="1" t="s">
        <v>16</v>
      </c>
      <c r="B67" s="10">
        <f t="shared" ref="B67:F67" si="9">B19*B45</f>
        <v>17212.3631110194</v>
      </c>
      <c r="C67" s="10">
        <f t="shared" si="9"/>
        <v>18621.77072842529</v>
      </c>
      <c r="D67" s="10">
        <f t="shared" si="9"/>
        <v>19108.57381727477</v>
      </c>
      <c r="E67" s="10">
        <f t="shared" si="9"/>
        <v>20527.593193797875</v>
      </c>
      <c r="F67" s="10">
        <f t="shared" si="9"/>
        <v>21893.699221265088</v>
      </c>
      <c r="G67" s="10">
        <f t="shared" ref="G67" si="10">G19*G45</f>
        <v>23742.37817502689</v>
      </c>
      <c r="H67" s="10">
        <f t="shared" ref="H67:Y67" si="11">H19*H45</f>
        <v>26543.060897135107</v>
      </c>
      <c r="I67" s="10">
        <f t="shared" si="11"/>
        <v>28919.266550975972</v>
      </c>
      <c r="J67" s="10">
        <f t="shared" si="11"/>
        <v>31703.544541674906</v>
      </c>
      <c r="K67" s="10">
        <f t="shared" si="11"/>
        <v>34020.870983276487</v>
      </c>
      <c r="L67" s="10">
        <f t="shared" si="11"/>
        <v>36688.11687020729</v>
      </c>
      <c r="M67" s="10">
        <f t="shared" si="11"/>
        <v>38980.379966625347</v>
      </c>
      <c r="N67" s="10">
        <f t="shared" si="11"/>
        <v>39383.111132764003</v>
      </c>
      <c r="O67" s="10">
        <f t="shared" si="11"/>
        <v>38662.721728346798</v>
      </c>
      <c r="P67" s="10">
        <f t="shared" si="11"/>
        <v>37477.745135087753</v>
      </c>
      <c r="Q67" s="10">
        <f t="shared" si="11"/>
        <v>38979.551753983898</v>
      </c>
      <c r="R67" s="10">
        <f t="shared" si="11"/>
        <v>42837.147315859911</v>
      </c>
      <c r="S67" s="10">
        <f t="shared" si="11"/>
        <v>47407.589871457509</v>
      </c>
      <c r="T67" s="10">
        <f t="shared" si="11"/>
        <v>51302.707095568592</v>
      </c>
      <c r="U67" s="10">
        <f t="shared" si="11"/>
        <v>55041.218495862115</v>
      </c>
      <c r="V67" s="10">
        <f t="shared" si="11"/>
        <v>58902.064397697992</v>
      </c>
      <c r="W67" s="10">
        <f t="shared" si="11"/>
        <v>62102.716012229837</v>
      </c>
      <c r="X67" s="10">
        <f t="shared" si="11"/>
        <v>65028.251083623953</v>
      </c>
      <c r="Y67" s="10">
        <f t="shared" si="11"/>
        <v>66742.885877123146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</row>
    <row r="68" spans="1:52" ht="16" thickTop="1" thickBot="1">
      <c r="A68" s="22"/>
      <c r="B68" s="9">
        <f t="shared" ref="B68:F68" si="12">SUM(B50:B67)</f>
        <v>447207.71064942278</v>
      </c>
      <c r="C68" s="9">
        <f t="shared" si="12"/>
        <v>451663.74067400157</v>
      </c>
      <c r="D68" s="9">
        <f t="shared" si="12"/>
        <v>455502.20455464622</v>
      </c>
      <c r="E68" s="9">
        <f t="shared" si="12"/>
        <v>458298.73465369362</v>
      </c>
      <c r="F68" s="9">
        <f t="shared" si="12"/>
        <v>462286.42324041051</v>
      </c>
      <c r="G68" s="9">
        <f>SUM(G50:G67)</f>
        <v>466293.37980721943</v>
      </c>
      <c r="H68" s="9">
        <f t="shared" ref="H68:Y68" si="13">SUM(H50:H67)</f>
        <v>470788.38979263313</v>
      </c>
      <c r="I68" s="9">
        <f t="shared" si="13"/>
        <v>475383.72040640708</v>
      </c>
      <c r="J68" s="9">
        <f t="shared" si="13"/>
        <v>479511.75389245438</v>
      </c>
      <c r="K68" s="9">
        <f t="shared" si="13"/>
        <v>483283.84804600244</v>
      </c>
      <c r="L68" s="9">
        <f t="shared" si="13"/>
        <v>487642.90579376585</v>
      </c>
      <c r="M68" s="9">
        <f t="shared" si="13"/>
        <v>493301.35818502511</v>
      </c>
      <c r="N68" s="9">
        <f t="shared" si="13"/>
        <v>497960.84662936139</v>
      </c>
      <c r="O68" s="9">
        <f t="shared" si="13"/>
        <v>503383.11473874073</v>
      </c>
      <c r="P68" s="9">
        <f t="shared" si="13"/>
        <v>510979.62679651176</v>
      </c>
      <c r="Q68" s="9">
        <f t="shared" si="13"/>
        <v>518355.12387616577</v>
      </c>
      <c r="R68" s="9">
        <f t="shared" si="13"/>
        <v>524274.17910765228</v>
      </c>
      <c r="S68" s="9">
        <f t="shared" si="13"/>
        <v>529836.2415668394</v>
      </c>
      <c r="T68" s="9">
        <f t="shared" si="13"/>
        <v>537295.9457493925</v>
      </c>
      <c r="U68" s="9">
        <f t="shared" si="13"/>
        <v>544094.58259714535</v>
      </c>
      <c r="V68" s="9">
        <f t="shared" si="13"/>
        <v>549841.12984511198</v>
      </c>
      <c r="W68" s="9">
        <f t="shared" si="13"/>
        <v>554668.86383330706</v>
      </c>
      <c r="X68" s="9">
        <f t="shared" si="13"/>
        <v>555918.92085511424</v>
      </c>
      <c r="Y68" s="9">
        <f t="shared" si="13"/>
        <v>558857.48459713126</v>
      </c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</row>
    <row r="69" spans="1:52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</row>
    <row r="70" spans="1:52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</row>
    <row r="71" spans="1:52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</row>
    <row r="72" spans="1:52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</row>
    <row r="73" spans="1:52" ht="22" thickTop="1" thickBot="1">
      <c r="A73" s="21" t="s">
        <v>31</v>
      </c>
      <c r="B73" s="1">
        <f t="shared" ref="B73:F73" si="14">B49</f>
        <v>1990</v>
      </c>
      <c r="C73" s="1">
        <f t="shared" si="14"/>
        <v>1991</v>
      </c>
      <c r="D73" s="1">
        <f t="shared" si="14"/>
        <v>1992</v>
      </c>
      <c r="E73" s="1">
        <f t="shared" si="14"/>
        <v>1993</v>
      </c>
      <c r="F73" s="1">
        <f t="shared" si="14"/>
        <v>1994</v>
      </c>
      <c r="G73" s="1">
        <f>G49</f>
        <v>1995</v>
      </c>
      <c r="H73" s="1">
        <f t="shared" ref="H73:Y73" si="15">H49</f>
        <v>1996</v>
      </c>
      <c r="I73" s="1">
        <f t="shared" si="15"/>
        <v>1997</v>
      </c>
      <c r="J73" s="1">
        <f t="shared" si="15"/>
        <v>1998</v>
      </c>
      <c r="K73" s="1">
        <f t="shared" si="15"/>
        <v>1999</v>
      </c>
      <c r="L73" s="1">
        <f t="shared" si="15"/>
        <v>2000</v>
      </c>
      <c r="M73" s="1">
        <f t="shared" si="15"/>
        <v>2001</v>
      </c>
      <c r="N73" s="1">
        <f t="shared" si="15"/>
        <v>2002</v>
      </c>
      <c r="O73" s="1">
        <f t="shared" si="15"/>
        <v>2003</v>
      </c>
      <c r="P73" s="1">
        <f t="shared" si="15"/>
        <v>2004</v>
      </c>
      <c r="Q73" s="1">
        <f t="shared" si="15"/>
        <v>2005</v>
      </c>
      <c r="R73" s="1">
        <f t="shared" si="15"/>
        <v>2006</v>
      </c>
      <c r="S73" s="1">
        <f t="shared" si="15"/>
        <v>2007</v>
      </c>
      <c r="T73" s="1">
        <f t="shared" si="15"/>
        <v>2008</v>
      </c>
      <c r="U73" s="1">
        <f t="shared" si="15"/>
        <v>2009</v>
      </c>
      <c r="V73" s="1">
        <f t="shared" si="15"/>
        <v>2010</v>
      </c>
      <c r="W73" s="1">
        <f t="shared" si="15"/>
        <v>2011</v>
      </c>
      <c r="X73" s="1">
        <f t="shared" si="15"/>
        <v>2012</v>
      </c>
      <c r="Y73" s="1">
        <f t="shared" si="15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</row>
    <row r="74" spans="1:52" ht="22" thickTop="1" thickBot="1">
      <c r="A74" s="1" t="s">
        <v>17</v>
      </c>
      <c r="B74" s="10">
        <f t="shared" ref="B74:F74" si="16">B$87*B2</f>
        <v>441.03031628271015</v>
      </c>
      <c r="C74" s="10">
        <f t="shared" si="16"/>
        <v>528.30599881357091</v>
      </c>
      <c r="D74" s="10">
        <f t="shared" si="16"/>
        <v>536.98336221127158</v>
      </c>
      <c r="E74" s="10">
        <f t="shared" si="16"/>
        <v>526.80410851988825</v>
      </c>
      <c r="F74" s="10">
        <f t="shared" si="16"/>
        <v>527.71681321441417</v>
      </c>
      <c r="G74" s="10">
        <f>G$87*G2</f>
        <v>646.94874160378436</v>
      </c>
      <c r="H74" s="10">
        <f t="shared" ref="H74:Y74" si="17">H$87*H2</f>
        <v>648.87333899842417</v>
      </c>
      <c r="I74" s="10">
        <f t="shared" si="17"/>
        <v>707.81199221660938</v>
      </c>
      <c r="J74" s="10">
        <f t="shared" si="17"/>
        <v>647.15866999138211</v>
      </c>
      <c r="K74" s="10">
        <f t="shared" si="17"/>
        <v>646.96967038750972</v>
      </c>
      <c r="L74" s="10">
        <f t="shared" si="17"/>
        <v>753.11986692820301</v>
      </c>
      <c r="M74" s="10">
        <f t="shared" si="17"/>
        <v>797.99340599632797</v>
      </c>
      <c r="N74" s="10">
        <f t="shared" si="17"/>
        <v>878.66766047498936</v>
      </c>
      <c r="O74" s="10">
        <f t="shared" si="17"/>
        <v>912.16117746490795</v>
      </c>
      <c r="P74" s="10">
        <f t="shared" si="17"/>
        <v>979.47947271628789</v>
      </c>
      <c r="Q74" s="10">
        <f t="shared" si="17"/>
        <v>1013.1779542739255</v>
      </c>
      <c r="R74" s="10">
        <f t="shared" si="17"/>
        <v>1089.6171952502582</v>
      </c>
      <c r="S74" s="10">
        <f t="shared" si="17"/>
        <v>1078.8593678596303</v>
      </c>
      <c r="T74" s="10">
        <f t="shared" si="17"/>
        <v>1164.4266864808649</v>
      </c>
      <c r="U74" s="10">
        <f t="shared" si="17"/>
        <v>1186.6360851886946</v>
      </c>
      <c r="V74" s="10">
        <f t="shared" si="17"/>
        <v>1208.1259770272743</v>
      </c>
      <c r="W74" s="10">
        <f t="shared" si="17"/>
        <v>1185.24167007867</v>
      </c>
      <c r="X74" s="10">
        <f t="shared" si="17"/>
        <v>1186.9322123855306</v>
      </c>
      <c r="Y74" s="10">
        <f t="shared" si="17"/>
        <v>1173.3028832274542</v>
      </c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</row>
    <row r="75" spans="1:52" ht="22" thickTop="1" thickBot="1">
      <c r="A75" s="1" t="s">
        <v>0</v>
      </c>
      <c r="B75" s="10">
        <f t="shared" ref="B75:F75" si="18">B$87*B3</f>
        <v>268.44634477068581</v>
      </c>
      <c r="C75" s="10">
        <f t="shared" si="18"/>
        <v>321.569309559705</v>
      </c>
      <c r="D75" s="10">
        <f t="shared" si="18"/>
        <v>326.85104734588128</v>
      </c>
      <c r="E75" s="10">
        <f t="shared" si="18"/>
        <v>320.65513893537258</v>
      </c>
      <c r="F75" s="10">
        <f t="shared" si="18"/>
        <v>321.21068405337178</v>
      </c>
      <c r="G75" s="10">
        <f t="shared" ref="G75:G90" si="19">G$87*G3</f>
        <v>393.78477743059244</v>
      </c>
      <c r="H75" s="10">
        <f t="shared" ref="H75:Y75" si="20">H$87*H3</f>
        <v>394.95624142449861</v>
      </c>
      <c r="I75" s="10">
        <f t="shared" si="20"/>
        <v>430.83102244972554</v>
      </c>
      <c r="J75" s="10">
        <f t="shared" si="20"/>
        <v>393.9125566471987</v>
      </c>
      <c r="K75" s="10">
        <f t="shared" si="20"/>
        <v>393.79751636323306</v>
      </c>
      <c r="L75" s="10">
        <f t="shared" si="20"/>
        <v>458.40902084713952</v>
      </c>
      <c r="M75" s="10">
        <f t="shared" si="20"/>
        <v>485.72264781341124</v>
      </c>
      <c r="N75" s="10">
        <f t="shared" si="20"/>
        <v>534.82745519815876</v>
      </c>
      <c r="O75" s="10">
        <f t="shared" si="20"/>
        <v>555.21429001995125</v>
      </c>
      <c r="P75" s="10">
        <f t="shared" si="20"/>
        <v>596.18959178320381</v>
      </c>
      <c r="Q75" s="10">
        <f t="shared" si="20"/>
        <v>616.70118444358536</v>
      </c>
      <c r="R75" s="10">
        <f t="shared" si="20"/>
        <v>663.22822369589039</v>
      </c>
      <c r="S75" s="10">
        <f t="shared" si="20"/>
        <v>656.68014903057235</v>
      </c>
      <c r="T75" s="10">
        <f t="shared" si="20"/>
        <v>708.76326682915612</v>
      </c>
      <c r="U75" s="10">
        <f t="shared" si="20"/>
        <v>722.28168423166835</v>
      </c>
      <c r="V75" s="10">
        <f t="shared" si="20"/>
        <v>735.36215217366396</v>
      </c>
      <c r="W75" s="10">
        <f t="shared" si="20"/>
        <v>721.43293160501423</v>
      </c>
      <c r="X75" s="10">
        <f t="shared" si="20"/>
        <v>722.4619309417991</v>
      </c>
      <c r="Y75" s="10">
        <f t="shared" si="20"/>
        <v>714.16603050347908</v>
      </c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</row>
    <row r="76" spans="1:52" ht="22" thickTop="1" thickBot="1">
      <c r="A76" s="1" t="s">
        <v>1</v>
      </c>
      <c r="B76" s="10">
        <f t="shared" ref="B76:F76" si="21">B$87*B4</f>
        <v>306.32931003566591</v>
      </c>
      <c r="C76" s="10">
        <f t="shared" si="21"/>
        <v>364.29986672336349</v>
      </c>
      <c r="D76" s="10">
        <f t="shared" si="21"/>
        <v>367.60253054329416</v>
      </c>
      <c r="E76" s="10">
        <f t="shared" si="21"/>
        <v>358.01741493467961</v>
      </c>
      <c r="F76" s="10">
        <f t="shared" si="21"/>
        <v>356.03251353359258</v>
      </c>
      <c r="G76" s="10">
        <f t="shared" si="19"/>
        <v>433.30423279966141</v>
      </c>
      <c r="H76" s="10">
        <f t="shared" ref="H76:Y76" si="22">H$87*H4</f>
        <v>431.44267162109958</v>
      </c>
      <c r="I76" s="10">
        <f t="shared" si="22"/>
        <v>467.2325868945303</v>
      </c>
      <c r="J76" s="10">
        <f t="shared" si="22"/>
        <v>424.1281485525285</v>
      </c>
      <c r="K76" s="10">
        <f t="shared" si="22"/>
        <v>420.98686466618932</v>
      </c>
      <c r="L76" s="10">
        <f t="shared" si="22"/>
        <v>486.61253884825084</v>
      </c>
      <c r="M76" s="10">
        <f t="shared" si="22"/>
        <v>512.03466402774097</v>
      </c>
      <c r="N76" s="10">
        <f t="shared" si="22"/>
        <v>559.96754681122457</v>
      </c>
      <c r="O76" s="10">
        <f t="shared" si="22"/>
        <v>577.4537173383012</v>
      </c>
      <c r="P76" s="10">
        <f t="shared" si="22"/>
        <v>616.07058780212878</v>
      </c>
      <c r="Q76" s="10">
        <f t="shared" si="22"/>
        <v>633.29574559288631</v>
      </c>
      <c r="R76" s="10">
        <f t="shared" si="22"/>
        <v>677.00502356079244</v>
      </c>
      <c r="S76" s="10">
        <f t="shared" si="22"/>
        <v>666.51209160039798</v>
      </c>
      <c r="T76" s="10">
        <f t="shared" si="22"/>
        <v>715.52934172552</v>
      </c>
      <c r="U76" s="10">
        <f t="shared" si="22"/>
        <v>725.55967451878757</v>
      </c>
      <c r="V76" s="10">
        <f t="shared" si="22"/>
        <v>735.36215217366396</v>
      </c>
      <c r="W76" s="10">
        <f t="shared" si="22"/>
        <v>721.43293160501423</v>
      </c>
      <c r="X76" s="10">
        <f t="shared" si="22"/>
        <v>722.4619309417991</v>
      </c>
      <c r="Y76" s="10">
        <f t="shared" si="22"/>
        <v>714.16603050347908</v>
      </c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</row>
    <row r="77" spans="1:52" ht="22" thickTop="1" thickBot="1">
      <c r="A77" s="1" t="s">
        <v>2</v>
      </c>
      <c r="B77" s="10">
        <f t="shared" ref="B77:F77" si="23">B$87*B5</f>
        <v>327.29499395248706</v>
      </c>
      <c r="C77" s="10">
        <f t="shared" si="23"/>
        <v>389.31751533389826</v>
      </c>
      <c r="D77" s="10">
        <f t="shared" si="23"/>
        <v>392.92081203075873</v>
      </c>
      <c r="E77" s="10">
        <f t="shared" si="23"/>
        <v>382.72929353041843</v>
      </c>
      <c r="F77" s="10">
        <f t="shared" si="23"/>
        <v>380.63551086521187</v>
      </c>
      <c r="G77" s="10">
        <f t="shared" si="19"/>
        <v>463.24126310750336</v>
      </c>
      <c r="H77" s="10">
        <f t="shared" ref="H77:Y77" si="24">H$87*H5</f>
        <v>461.19648725348543</v>
      </c>
      <c r="I77" s="10">
        <f t="shared" si="24"/>
        <v>499.33246073368764</v>
      </c>
      <c r="J77" s="10">
        <f t="shared" si="24"/>
        <v>453.08947673111379</v>
      </c>
      <c r="K77" s="10">
        <f t="shared" si="24"/>
        <v>449.48302238858486</v>
      </c>
      <c r="L77" s="10">
        <f t="shared" si="24"/>
        <v>519.16433967317096</v>
      </c>
      <c r="M77" s="10">
        <f t="shared" si="24"/>
        <v>545.76790518144355</v>
      </c>
      <c r="N77" s="10">
        <f t="shared" si="24"/>
        <v>596.15626968105141</v>
      </c>
      <c r="O77" s="10">
        <f t="shared" si="24"/>
        <v>613.89735935321448</v>
      </c>
      <c r="P77" s="10">
        <f t="shared" si="24"/>
        <v>653.8434847468817</v>
      </c>
      <c r="Q77" s="10">
        <f t="shared" si="24"/>
        <v>670.79202780351693</v>
      </c>
      <c r="R77" s="10">
        <f t="shared" si="24"/>
        <v>715.43916139626049</v>
      </c>
      <c r="S77" s="10">
        <f t="shared" si="24"/>
        <v>702.48232046768169</v>
      </c>
      <c r="T77" s="10">
        <f t="shared" si="24"/>
        <v>751.84736741696099</v>
      </c>
      <c r="U77" s="10">
        <f t="shared" si="24"/>
        <v>759.71948388482679</v>
      </c>
      <c r="V77" s="10">
        <f t="shared" si="24"/>
        <v>766.87974049723789</v>
      </c>
      <c r="W77" s="10">
        <f t="shared" si="24"/>
        <v>752.35351416992455</v>
      </c>
      <c r="X77" s="10">
        <f t="shared" si="24"/>
        <v>753.4266163713811</v>
      </c>
      <c r="Y77" s="10">
        <f t="shared" si="24"/>
        <v>744.77515401841072</v>
      </c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</row>
    <row r="78" spans="1:52" ht="22" thickTop="1" thickBot="1">
      <c r="A78" s="1" t="s">
        <v>3</v>
      </c>
      <c r="B78" s="10">
        <f t="shared" ref="B78:F78" si="25">B$87*B6</f>
        <v>349.238813443975</v>
      </c>
      <c r="C78" s="10">
        <f t="shared" si="25"/>
        <v>415.55136658105641</v>
      </c>
      <c r="D78" s="10">
        <f t="shared" si="25"/>
        <v>419.58617947602443</v>
      </c>
      <c r="E78" s="10">
        <f t="shared" si="25"/>
        <v>408.93581258767591</v>
      </c>
      <c r="F78" s="10">
        <f t="shared" si="25"/>
        <v>406.9729668888902</v>
      </c>
      <c r="G78" s="10">
        <f t="shared" si="19"/>
        <v>495.67250759993908</v>
      </c>
      <c r="H78" s="10">
        <f t="shared" ref="H78:Y78" si="26">H$87*H6</f>
        <v>493.89641396779263</v>
      </c>
      <c r="I78" s="10">
        <f t="shared" si="26"/>
        <v>535.21075984553568</v>
      </c>
      <c r="J78" s="10">
        <f t="shared" si="26"/>
        <v>486.09202396463365</v>
      </c>
      <c r="K78" s="10">
        <f t="shared" si="26"/>
        <v>482.67272118211235</v>
      </c>
      <c r="L78" s="10">
        <f t="shared" si="26"/>
        <v>558.01478362859541</v>
      </c>
      <c r="M78" s="10">
        <f t="shared" si="26"/>
        <v>587.13478103386763</v>
      </c>
      <c r="N78" s="10">
        <f t="shared" si="26"/>
        <v>641.88640375107047</v>
      </c>
      <c r="O78" s="10">
        <f t="shared" si="26"/>
        <v>661.50671425045584</v>
      </c>
      <c r="P78" s="10">
        <f t="shared" si="26"/>
        <v>705.04996553470551</v>
      </c>
      <c r="Q78" s="10">
        <f t="shared" si="26"/>
        <v>723.78081967598052</v>
      </c>
      <c r="R78" s="10">
        <f t="shared" si="26"/>
        <v>772.38485950956158</v>
      </c>
      <c r="S78" s="10">
        <f t="shared" si="26"/>
        <v>758.78311732421253</v>
      </c>
      <c r="T78" s="10">
        <f t="shared" si="26"/>
        <v>812.51866114714323</v>
      </c>
      <c r="U78" s="10">
        <f t="shared" si="26"/>
        <v>821.51126473363331</v>
      </c>
      <c r="V78" s="10">
        <f t="shared" si="26"/>
        <v>829.9149171443861</v>
      </c>
      <c r="W78" s="10">
        <f t="shared" si="26"/>
        <v>814.19467929974542</v>
      </c>
      <c r="X78" s="10">
        <f t="shared" si="26"/>
        <v>815.35598723054545</v>
      </c>
      <c r="Y78" s="10">
        <f t="shared" si="26"/>
        <v>805.99340104827422</v>
      </c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</row>
    <row r="79" spans="1:52" ht="22" thickTop="1" thickBot="1">
      <c r="A79" s="1" t="s">
        <v>4</v>
      </c>
      <c r="B79" s="10">
        <f t="shared" ref="B79:F79" si="27">B$87*B7</f>
        <v>372.51472275040828</v>
      </c>
      <c r="C79" s="10">
        <f t="shared" si="27"/>
        <v>442.79972831033876</v>
      </c>
      <c r="D79" s="10">
        <f t="shared" si="27"/>
        <v>446.75762331779237</v>
      </c>
      <c r="E79" s="10">
        <f t="shared" si="27"/>
        <v>435.19168022349629</v>
      </c>
      <c r="F79" s="10">
        <f t="shared" si="27"/>
        <v>432.98349022791524</v>
      </c>
      <c r="G79" s="10">
        <f t="shared" si="19"/>
        <v>527.33311640790464</v>
      </c>
      <c r="H79" s="10">
        <f t="shared" ref="H79:Y79" si="28">H$87*H7</f>
        <v>525.54772710507928</v>
      </c>
      <c r="I79" s="10">
        <f t="shared" si="28"/>
        <v>569.75135754304335</v>
      </c>
      <c r="J79" s="10">
        <f t="shared" si="28"/>
        <v>517.79371578918858</v>
      </c>
      <c r="K79" s="10">
        <f t="shared" si="28"/>
        <v>514.58381562640704</v>
      </c>
      <c r="L79" s="10">
        <f t="shared" si="28"/>
        <v>595.51595494557205</v>
      </c>
      <c r="M79" s="10">
        <f t="shared" si="28"/>
        <v>627.33342765142925</v>
      </c>
      <c r="N79" s="10">
        <f t="shared" si="28"/>
        <v>686.73045010023634</v>
      </c>
      <c r="O79" s="10">
        <f t="shared" si="28"/>
        <v>708.70580362588487</v>
      </c>
      <c r="P79" s="10">
        <f t="shared" si="28"/>
        <v>756.42686802083585</v>
      </c>
      <c r="Q79" s="10">
        <f t="shared" si="28"/>
        <v>777.58705864773435</v>
      </c>
      <c r="R79" s="10">
        <f t="shared" si="28"/>
        <v>830.82198590323981</v>
      </c>
      <c r="S79" s="10">
        <f t="shared" si="28"/>
        <v>816.97034344074575</v>
      </c>
      <c r="T79" s="10">
        <f t="shared" si="28"/>
        <v>875.27912837291422</v>
      </c>
      <c r="U79" s="10">
        <f t="shared" si="28"/>
        <v>884.84741092762249</v>
      </c>
      <c r="V79" s="10">
        <f t="shared" si="28"/>
        <v>892.9500937915343</v>
      </c>
      <c r="W79" s="10">
        <f t="shared" si="28"/>
        <v>876.0358444295664</v>
      </c>
      <c r="X79" s="10">
        <f t="shared" si="28"/>
        <v>877.28535808970992</v>
      </c>
      <c r="Y79" s="10">
        <f t="shared" si="28"/>
        <v>867.21164807813773</v>
      </c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</row>
    <row r="80" spans="1:52" ht="22" thickTop="1" thickBot="1">
      <c r="A80" s="1" t="s">
        <v>5</v>
      </c>
      <c r="B80" s="10">
        <f t="shared" ref="B80:F80" si="29">B$87*B8</f>
        <v>402.55205085536903</v>
      </c>
      <c r="C80" s="10">
        <f t="shared" si="29"/>
        <v>476.93681500846424</v>
      </c>
      <c r="D80" s="10">
        <f t="shared" si="29"/>
        <v>479.73040029435151</v>
      </c>
      <c r="E80" s="10">
        <f t="shared" si="29"/>
        <v>465.99617225741883</v>
      </c>
      <c r="F80" s="10">
        <f t="shared" si="29"/>
        <v>462.44652436611602</v>
      </c>
      <c r="G80" s="10">
        <f t="shared" si="19"/>
        <v>561.93005000107928</v>
      </c>
      <c r="H80" s="10">
        <f t="shared" ref="H80:Y80" si="30">H$87*H8</f>
        <v>558.90946962875125</v>
      </c>
      <c r="I80" s="10">
        <f t="shared" si="30"/>
        <v>604.89281956933416</v>
      </c>
      <c r="J80" s="10">
        <f t="shared" si="30"/>
        <v>548.97489582758283</v>
      </c>
      <c r="K80" s="10">
        <f t="shared" si="30"/>
        <v>545.0067563742781</v>
      </c>
      <c r="L80" s="10">
        <f t="shared" si="30"/>
        <v>630.29984407169366</v>
      </c>
      <c r="M80" s="10">
        <f t="shared" si="30"/>
        <v>663.79174169640942</v>
      </c>
      <c r="N80" s="10">
        <f t="shared" si="30"/>
        <v>726.75609639254799</v>
      </c>
      <c r="O80" s="10">
        <f t="shared" si="30"/>
        <v>750.49868912076306</v>
      </c>
      <c r="P80" s="10">
        <f t="shared" si="30"/>
        <v>802.0018421370736</v>
      </c>
      <c r="Q80" s="10">
        <f t="shared" si="30"/>
        <v>825.96927581478064</v>
      </c>
      <c r="R80" s="10">
        <f t="shared" si="30"/>
        <v>884.83258094067094</v>
      </c>
      <c r="S80" s="10">
        <f t="shared" si="30"/>
        <v>873.15679199073816</v>
      </c>
      <c r="T80" s="10">
        <f t="shared" si="30"/>
        <v>939.80547853942039</v>
      </c>
      <c r="U80" s="10">
        <f t="shared" si="30"/>
        <v>955.72695924205982</v>
      </c>
      <c r="V80" s="10">
        <f t="shared" si="30"/>
        <v>971.74406460046907</v>
      </c>
      <c r="W80" s="10">
        <f t="shared" si="30"/>
        <v>953.33730084184208</v>
      </c>
      <c r="X80" s="10">
        <f t="shared" si="30"/>
        <v>954.69707166366481</v>
      </c>
      <c r="Y80" s="10">
        <f t="shared" si="30"/>
        <v>943.73445686546654</v>
      </c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</row>
    <row r="81" spans="1:52" ht="22" thickTop="1" thickBot="1">
      <c r="A81" s="1" t="s">
        <v>6</v>
      </c>
      <c r="B81" s="10">
        <f t="shared" ref="B81:F81" si="31">B$87*B9</f>
        <v>450.06907203959577</v>
      </c>
      <c r="C81" s="10">
        <f t="shared" si="31"/>
        <v>530.5096535722422</v>
      </c>
      <c r="D81" s="10">
        <f t="shared" si="31"/>
        <v>530.90309637726398</v>
      </c>
      <c r="E81" s="10">
        <f t="shared" si="31"/>
        <v>513.10998760123846</v>
      </c>
      <c r="F81" s="10">
        <f t="shared" si="31"/>
        <v>506.68411911548151</v>
      </c>
      <c r="G81" s="10">
        <f t="shared" si="19"/>
        <v>612.70919550200767</v>
      </c>
      <c r="H81" s="10">
        <f t="shared" ref="H81:Y81" si="32">H$87*H9</f>
        <v>606.55099384196501</v>
      </c>
      <c r="I81" s="10">
        <f t="shared" si="32"/>
        <v>653.4625686341135</v>
      </c>
      <c r="J81" s="10">
        <f t="shared" si="32"/>
        <v>590.43941429372614</v>
      </c>
      <c r="K81" s="10">
        <f t="shared" si="32"/>
        <v>583.66833425670961</v>
      </c>
      <c r="L81" s="10">
        <f t="shared" si="32"/>
        <v>672.20987273407263</v>
      </c>
      <c r="M81" s="10">
        <f t="shared" si="32"/>
        <v>705.05028166258955</v>
      </c>
      <c r="N81" s="10">
        <f t="shared" si="32"/>
        <v>768.81678717536499</v>
      </c>
      <c r="O81" s="10">
        <f t="shared" si="32"/>
        <v>790.70828036640569</v>
      </c>
      <c r="P81" s="10">
        <f t="shared" si="32"/>
        <v>841.44008861239718</v>
      </c>
      <c r="Q81" s="10">
        <f t="shared" si="32"/>
        <v>862.77493015441746</v>
      </c>
      <c r="R81" s="10">
        <f t="shared" si="32"/>
        <v>919.88121185296768</v>
      </c>
      <c r="S81" s="10">
        <f t="shared" si="32"/>
        <v>903.00530292333826</v>
      </c>
      <c r="T81" s="10">
        <f t="shared" si="32"/>
        <v>966.24235689163686</v>
      </c>
      <c r="U81" s="10">
        <f t="shared" si="32"/>
        <v>976.07058353136097</v>
      </c>
      <c r="V81" s="10">
        <f t="shared" si="32"/>
        <v>984.85227204709315</v>
      </c>
      <c r="W81" s="10">
        <f t="shared" si="32"/>
        <v>966.1972127891072</v>
      </c>
      <c r="X81" s="10">
        <f t="shared" si="32"/>
        <v>967.57532605176561</v>
      </c>
      <c r="Y81" s="10">
        <f t="shared" si="32"/>
        <v>956.46483257422472</v>
      </c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</row>
    <row r="82" spans="1:52" ht="22" thickTop="1" thickBot="1">
      <c r="A82" s="1" t="s">
        <v>7</v>
      </c>
      <c r="B82" s="10">
        <f t="shared" ref="B82:F82" si="33">B$87*B10</f>
        <v>528.23861053625001</v>
      </c>
      <c r="C82" s="10">
        <f t="shared" si="33"/>
        <v>619.61088654926243</v>
      </c>
      <c r="D82" s="10">
        <f t="shared" si="33"/>
        <v>616.86681118421075</v>
      </c>
      <c r="E82" s="10">
        <f t="shared" si="33"/>
        <v>592.967464883248</v>
      </c>
      <c r="F82" s="10">
        <f t="shared" si="33"/>
        <v>582.26137411363482</v>
      </c>
      <c r="G82" s="10">
        <f t="shared" si="19"/>
        <v>700.06387086340749</v>
      </c>
      <c r="H82" s="10">
        <f t="shared" ref="H82:Y82" si="34">H$87*H10</f>
        <v>689.01034121731186</v>
      </c>
      <c r="I82" s="10">
        <f t="shared" si="34"/>
        <v>738.00797838845608</v>
      </c>
      <c r="J82" s="10">
        <f t="shared" si="34"/>
        <v>663.04369482414597</v>
      </c>
      <c r="K82" s="10">
        <f t="shared" si="34"/>
        <v>651.84575898278842</v>
      </c>
      <c r="L82" s="10">
        <f t="shared" si="34"/>
        <v>746.8342656995286</v>
      </c>
      <c r="M82" s="10">
        <f t="shared" si="34"/>
        <v>779.56725825133628</v>
      </c>
      <c r="N82" s="10">
        <f t="shared" si="34"/>
        <v>846.42621600642349</v>
      </c>
      <c r="O82" s="10">
        <f t="shared" si="34"/>
        <v>867.31690614998706</v>
      </c>
      <c r="P82" s="10">
        <f t="shared" si="34"/>
        <v>920.20280215083358</v>
      </c>
      <c r="Q82" s="10">
        <f t="shared" si="34"/>
        <v>941.44786043429633</v>
      </c>
      <c r="R82" s="10">
        <f t="shared" si="34"/>
        <v>1002.3907549080312</v>
      </c>
      <c r="S82" s="10">
        <f t="shared" si="34"/>
        <v>983.53204601216419</v>
      </c>
      <c r="T82" s="10">
        <f t="shared" si="34"/>
        <v>1052.8536558024209</v>
      </c>
      <c r="U82" s="10">
        <f t="shared" si="34"/>
        <v>1064.9379913091173</v>
      </c>
      <c r="V82" s="10">
        <f t="shared" si="34"/>
        <v>1076.7544503026525</v>
      </c>
      <c r="W82" s="10">
        <f t="shared" si="34"/>
        <v>1056.3585811486485</v>
      </c>
      <c r="X82" s="10">
        <f t="shared" si="34"/>
        <v>1057.865294013822</v>
      </c>
      <c r="Y82" s="10">
        <f t="shared" si="34"/>
        <v>1045.7180170703123</v>
      </c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</row>
    <row r="83" spans="1:52" ht="22" thickTop="1" thickBot="1">
      <c r="A83" s="1" t="s">
        <v>8</v>
      </c>
      <c r="B83" s="10">
        <f t="shared" ref="B83:F83" si="35">B$87*B11</f>
        <v>647.88391273036802</v>
      </c>
      <c r="C83" s="10">
        <f t="shared" si="35"/>
        <v>758.44432124723585</v>
      </c>
      <c r="D83" s="10">
        <f t="shared" si="35"/>
        <v>753.16871515364016</v>
      </c>
      <c r="E83" s="10">
        <f t="shared" si="35"/>
        <v>721.72363851862269</v>
      </c>
      <c r="F83" s="10">
        <f t="shared" si="35"/>
        <v>706.03465326821367</v>
      </c>
      <c r="G83" s="10">
        <f t="shared" si="19"/>
        <v>845.14316668638378</v>
      </c>
      <c r="H83" s="10">
        <f t="shared" ref="H83:Y83" si="36">H$87*H11</f>
        <v>827.58052387318855</v>
      </c>
      <c r="I83" s="10">
        <f t="shared" si="36"/>
        <v>881.33158309691964</v>
      </c>
      <c r="J83" s="10">
        <f t="shared" si="36"/>
        <v>786.71151564981938</v>
      </c>
      <c r="K83" s="10">
        <f t="shared" si="36"/>
        <v>767.92762516577147</v>
      </c>
      <c r="L83" s="10">
        <f t="shared" si="36"/>
        <v>873.01581259542991</v>
      </c>
      <c r="M83" s="10">
        <f t="shared" si="36"/>
        <v>903.68445551714967</v>
      </c>
      <c r="N83" s="10">
        <f t="shared" si="36"/>
        <v>972.51024782031595</v>
      </c>
      <c r="O83" s="10">
        <f t="shared" si="36"/>
        <v>987.29689723460046</v>
      </c>
      <c r="P83" s="10">
        <f t="shared" si="36"/>
        <v>1037.5352846895396</v>
      </c>
      <c r="Q83" s="10">
        <f t="shared" si="36"/>
        <v>1051.3032395593852</v>
      </c>
      <c r="R83" s="10">
        <f t="shared" si="36"/>
        <v>1108.7716537310403</v>
      </c>
      <c r="S83" s="10">
        <f t="shared" si="36"/>
        <v>1078.0709274416399</v>
      </c>
      <c r="T83" s="10">
        <f t="shared" si="36"/>
        <v>1144.4701500338911</v>
      </c>
      <c r="U83" s="10">
        <f t="shared" si="36"/>
        <v>1149.2965869420696</v>
      </c>
      <c r="V83" s="10">
        <f t="shared" si="36"/>
        <v>1155.5484211115872</v>
      </c>
      <c r="W83" s="10">
        <f t="shared" si="36"/>
        <v>1133.6600375609241</v>
      </c>
      <c r="X83" s="10">
        <f t="shared" si="36"/>
        <v>1135.2770075877768</v>
      </c>
      <c r="Y83" s="10">
        <f t="shared" si="36"/>
        <v>1122.2408258576411</v>
      </c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</row>
    <row r="84" spans="1:52" ht="22" thickTop="1" thickBot="1">
      <c r="A84" s="1" t="s">
        <v>9</v>
      </c>
      <c r="B84" s="10">
        <f t="shared" ref="B84:F84" si="37">B$87*B12</f>
        <v>808.94828369977779</v>
      </c>
      <c r="C84" s="10">
        <f t="shared" si="37"/>
        <v>949.44815945771575</v>
      </c>
      <c r="D84" s="10">
        <f t="shared" si="37"/>
        <v>945.07447115525986</v>
      </c>
      <c r="E84" s="10">
        <f t="shared" si="37"/>
        <v>907.51248653479149</v>
      </c>
      <c r="F84" s="10">
        <f t="shared" si="37"/>
        <v>889.3524119423704</v>
      </c>
      <c r="G84" s="10">
        <f t="shared" si="19"/>
        <v>1066.0458252768071</v>
      </c>
      <c r="H84" s="10">
        <f t="shared" ref="H84:Y84" si="38">H$87*H12</f>
        <v>1044.8517145170365</v>
      </c>
      <c r="I84" s="10">
        <f t="shared" si="38"/>
        <v>1113.1381166249291</v>
      </c>
      <c r="J84" s="10">
        <f t="shared" si="38"/>
        <v>993.38563172482645</v>
      </c>
      <c r="K84" s="10">
        <f t="shared" si="38"/>
        <v>968.72007585885888</v>
      </c>
      <c r="L84" s="10">
        <f t="shared" si="38"/>
        <v>1099.281010302946</v>
      </c>
      <c r="M84" s="10">
        <f t="shared" si="38"/>
        <v>1134.7198395361002</v>
      </c>
      <c r="N84" s="10">
        <f t="shared" si="38"/>
        <v>1216.366714801014</v>
      </c>
      <c r="O84" s="10">
        <f t="shared" si="38"/>
        <v>1228.4539601348952</v>
      </c>
      <c r="P84" s="10">
        <f t="shared" si="38"/>
        <v>1282.3824372860734</v>
      </c>
      <c r="Q84" s="10">
        <f t="shared" si="38"/>
        <v>1288.6065732839827</v>
      </c>
      <c r="R84" s="10">
        <f t="shared" si="38"/>
        <v>1345.2014741753358</v>
      </c>
      <c r="S84" s="10">
        <f t="shared" si="38"/>
        <v>1291.8459769884562</v>
      </c>
      <c r="T84" s="10">
        <f t="shared" si="38"/>
        <v>1351.2301372841209</v>
      </c>
      <c r="U84" s="10">
        <f t="shared" si="38"/>
        <v>1333.2953908063012</v>
      </c>
      <c r="V84" s="10">
        <f t="shared" si="38"/>
        <v>1313.1363627294577</v>
      </c>
      <c r="W84" s="10">
        <f t="shared" si="38"/>
        <v>1288.2629503854764</v>
      </c>
      <c r="X84" s="10">
        <f t="shared" si="38"/>
        <v>1290.1004347356877</v>
      </c>
      <c r="Y84" s="10">
        <f t="shared" si="38"/>
        <v>1275.2864434322996</v>
      </c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</row>
    <row r="85" spans="1:52" ht="22" thickTop="1" thickBot="1">
      <c r="A85" s="1" t="s">
        <v>10</v>
      </c>
      <c r="B85" s="10">
        <f t="shared" ref="B85:F85" si="39">B$87*B13</f>
        <v>992.43826010684359</v>
      </c>
      <c r="C85" s="10">
        <f t="shared" si="39"/>
        <v>1170.0028846248206</v>
      </c>
      <c r="D85" s="10">
        <f t="shared" si="39"/>
        <v>1169.9653069973169</v>
      </c>
      <c r="E85" s="10">
        <f t="shared" si="39"/>
        <v>1128.7829555085591</v>
      </c>
      <c r="F85" s="10">
        <f t="shared" si="39"/>
        <v>1111.5865205164218</v>
      </c>
      <c r="G85" s="10">
        <f t="shared" si="19"/>
        <v>1339.1163751566762</v>
      </c>
      <c r="H85" s="10">
        <f t="shared" ref="H85:Y85" si="40">H$87*H13</f>
        <v>1319.2657685014146</v>
      </c>
      <c r="I85" s="10">
        <f t="shared" si="40"/>
        <v>1412.9421753010229</v>
      </c>
      <c r="J85" s="10">
        <f t="shared" si="40"/>
        <v>1267.8083707140365</v>
      </c>
      <c r="K85" s="10">
        <f t="shared" si="40"/>
        <v>1243.246404942829</v>
      </c>
      <c r="L85" s="10">
        <f t="shared" si="40"/>
        <v>1418.9059327828763</v>
      </c>
      <c r="M85" s="10">
        <f t="shared" si="40"/>
        <v>1473.2704017572062</v>
      </c>
      <c r="N85" s="10">
        <f t="shared" si="40"/>
        <v>1588.8058214360542</v>
      </c>
      <c r="O85" s="10">
        <f t="shared" si="40"/>
        <v>1614.5167062701762</v>
      </c>
      <c r="P85" s="10">
        <f t="shared" si="40"/>
        <v>1696.0791024180337</v>
      </c>
      <c r="Q85" s="10">
        <f t="shared" si="40"/>
        <v>1715.4021182245046</v>
      </c>
      <c r="R85" s="10">
        <f t="shared" si="40"/>
        <v>1802.7264716809204</v>
      </c>
      <c r="S85" s="10">
        <f t="shared" si="40"/>
        <v>1743.1790918720976</v>
      </c>
      <c r="T85" s="10">
        <f t="shared" si="40"/>
        <v>1836.366684132314</v>
      </c>
      <c r="U85" s="10">
        <f t="shared" si="40"/>
        <v>1825.5427856766164</v>
      </c>
      <c r="V85" s="10">
        <f t="shared" si="40"/>
        <v>1812.1166024763161</v>
      </c>
      <c r="W85" s="10">
        <f t="shared" si="40"/>
        <v>1777.7915127536626</v>
      </c>
      <c r="X85" s="10">
        <f t="shared" si="40"/>
        <v>1780.3272249556207</v>
      </c>
      <c r="Y85" s="10">
        <f t="shared" si="40"/>
        <v>1759.8840475737909</v>
      </c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</row>
    <row r="86" spans="1:52" ht="22" thickTop="1" thickBot="1">
      <c r="A86" s="1" t="s">
        <v>11</v>
      </c>
      <c r="B86" s="10">
        <f t="shared" ref="B86:F86" si="41">B$87*B14</f>
        <v>1177.7635619694536</v>
      </c>
      <c r="C86" s="10">
        <f t="shared" si="41"/>
        <v>1393.3528537090892</v>
      </c>
      <c r="D86" s="10">
        <f t="shared" si="41"/>
        <v>1398.3603027247464</v>
      </c>
      <c r="E86" s="10">
        <f t="shared" si="41"/>
        <v>1354.2044869333552</v>
      </c>
      <c r="F86" s="10">
        <f t="shared" si="41"/>
        <v>1338.7639150185316</v>
      </c>
      <c r="G86" s="10">
        <f t="shared" si="19"/>
        <v>1619.3046312679389</v>
      </c>
      <c r="H86" s="10">
        <f t="shared" ref="H86:Y86" si="42">H$87*H14</f>
        <v>1601.9826999504483</v>
      </c>
      <c r="I86" s="10">
        <f t="shared" si="42"/>
        <v>1723.1926822999214</v>
      </c>
      <c r="J86" s="10">
        <f t="shared" si="42"/>
        <v>1553.1662679559054</v>
      </c>
      <c r="K86" s="10">
        <f t="shared" si="42"/>
        <v>1530.202561946063</v>
      </c>
      <c r="L86" s="10">
        <f t="shared" si="42"/>
        <v>1754.872725405766</v>
      </c>
      <c r="M86" s="10">
        <f t="shared" si="42"/>
        <v>1831.245798841765</v>
      </c>
      <c r="N86" s="10">
        <f t="shared" si="42"/>
        <v>1985.0703732387553</v>
      </c>
      <c r="O86" s="10">
        <f t="shared" si="42"/>
        <v>2027.9232749276648</v>
      </c>
      <c r="P86" s="10">
        <f t="shared" si="42"/>
        <v>2141.9667255834297</v>
      </c>
      <c r="Q86" s="10">
        <f t="shared" si="42"/>
        <v>2178.3629573674966</v>
      </c>
      <c r="R86" s="10">
        <f t="shared" si="42"/>
        <v>2302.0377518109626</v>
      </c>
      <c r="S86" s="10">
        <f t="shared" si="42"/>
        <v>2238.3955740733286</v>
      </c>
      <c r="T86" s="10">
        <f t="shared" si="42"/>
        <v>2370.9613459686525</v>
      </c>
      <c r="U86" s="10">
        <f t="shared" si="42"/>
        <v>2369.3969157463189</v>
      </c>
      <c r="V86" s="10">
        <f t="shared" si="42"/>
        <v>2363.5296720096703</v>
      </c>
      <c r="W86" s="10">
        <f t="shared" si="42"/>
        <v>2318.7597229109083</v>
      </c>
      <c r="X86" s="10">
        <f t="shared" si="42"/>
        <v>2322.0670327279563</v>
      </c>
      <c r="Y86" s="10">
        <f t="shared" si="42"/>
        <v>2295.403154550314</v>
      </c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</row>
    <row r="87" spans="1:52" ht="22" thickTop="1" thickBot="1">
      <c r="A87" s="1" t="s">
        <v>12</v>
      </c>
      <c r="B87" s="10">
        <f t="shared" ref="B87:F87" si="43">AB11/B68*1000000</f>
        <v>1365.0302536986478</v>
      </c>
      <c r="C87" s="10">
        <f t="shared" si="43"/>
        <v>1619.1314538984593</v>
      </c>
      <c r="D87" s="10">
        <f t="shared" si="43"/>
        <v>1629.2974140865156</v>
      </c>
      <c r="E87" s="10">
        <f t="shared" si="43"/>
        <v>1582.1677685179598</v>
      </c>
      <c r="F87" s="10">
        <f t="shared" si="43"/>
        <v>1568.5199691545999</v>
      </c>
      <c r="G87" s="10">
        <f>AG11/G68*1000000</f>
        <v>1902.6903969059172</v>
      </c>
      <c r="H87" s="10">
        <f t="shared" ref="H87:Y87" si="44">AH11/H68*1000000</f>
        <v>1887.9597665768697</v>
      </c>
      <c r="I87" s="10">
        <f t="shared" si="44"/>
        <v>2037.1046397468263</v>
      </c>
      <c r="J87" s="10">
        <f t="shared" si="44"/>
        <v>1842.0450252364487</v>
      </c>
      <c r="K87" s="10">
        <f t="shared" si="44"/>
        <v>1820.9711064381172</v>
      </c>
      <c r="L87" s="10">
        <f t="shared" si="44"/>
        <v>2095.8184582556592</v>
      </c>
      <c r="M87" s="10">
        <f t="shared" si="44"/>
        <v>2195.3626318494803</v>
      </c>
      <c r="N87" s="10">
        <f t="shared" si="44"/>
        <v>2389.4803939989961</v>
      </c>
      <c r="O87" s="10">
        <f t="shared" si="44"/>
        <v>2451.8032942772752</v>
      </c>
      <c r="P87" s="10">
        <f t="shared" si="44"/>
        <v>2602.0668110305892</v>
      </c>
      <c r="Q87" s="10">
        <f t="shared" si="44"/>
        <v>2660.1375591483802</v>
      </c>
      <c r="R87" s="10">
        <f t="shared" si="44"/>
        <v>2827.4060426226397</v>
      </c>
      <c r="S87" s="10">
        <f t="shared" si="44"/>
        <v>2766.8926452911633</v>
      </c>
      <c r="T87" s="10">
        <f t="shared" si="44"/>
        <v>2951.8182903612451</v>
      </c>
      <c r="U87" s="10">
        <f t="shared" si="44"/>
        <v>2973.7476750397791</v>
      </c>
      <c r="V87" s="10">
        <f t="shared" si="44"/>
        <v>2993.5919862227688</v>
      </c>
      <c r="W87" s="10">
        <f t="shared" si="44"/>
        <v>2936.8874047517447</v>
      </c>
      <c r="X87" s="10">
        <f t="shared" si="44"/>
        <v>2941.076366828896</v>
      </c>
      <c r="Y87" s="10">
        <f t="shared" si="44"/>
        <v>2907.3045157793849</v>
      </c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</row>
    <row r="88" spans="1:52" ht="22" thickTop="1" thickBot="1">
      <c r="A88" s="1" t="s">
        <v>13</v>
      </c>
      <c r="B88" s="10">
        <f t="shared" ref="B88:F88" si="45">B$87*B16</f>
        <v>1559.5191524465297</v>
      </c>
      <c r="C88" s="10">
        <f t="shared" si="45"/>
        <v>1854.2466027657438</v>
      </c>
      <c r="D88" s="10">
        <f t="shared" si="45"/>
        <v>1870.3229584200888</v>
      </c>
      <c r="E88" s="10">
        <f t="shared" si="45"/>
        <v>1820.4938025793379</v>
      </c>
      <c r="F88" s="10">
        <f t="shared" si="45"/>
        <v>1808.9714568212871</v>
      </c>
      <c r="G88" s="10">
        <f t="shared" si="19"/>
        <v>2199.3457655016232</v>
      </c>
      <c r="H88" s="10">
        <f t="shared" ref="H88:Y88" si="46">H$87*H16</f>
        <v>2187.1262179324021</v>
      </c>
      <c r="I88" s="10">
        <f t="shared" si="46"/>
        <v>2364.9089155347465</v>
      </c>
      <c r="J88" s="10">
        <f t="shared" si="46"/>
        <v>2142.7751425428455</v>
      </c>
      <c r="K88" s="10">
        <f t="shared" si="46"/>
        <v>2122.2655934655809</v>
      </c>
      <c r="L88" s="10">
        <f t="shared" si="46"/>
        <v>2446.8307213429002</v>
      </c>
      <c r="M88" s="10">
        <f t="shared" si="46"/>
        <v>2567.0237696821787</v>
      </c>
      <c r="N88" s="10">
        <f t="shared" si="46"/>
        <v>2797.7235130906361</v>
      </c>
      <c r="O88" s="10">
        <f t="shared" si="46"/>
        <v>2873.7656824036117</v>
      </c>
      <c r="P88" s="10">
        <f t="shared" si="46"/>
        <v>3052.2153859678724</v>
      </c>
      <c r="Q88" s="10">
        <f t="shared" si="46"/>
        <v>3121.5874704316807</v>
      </c>
      <c r="R88" s="10">
        <f t="shared" si="46"/>
        <v>3317.8127303218234</v>
      </c>
      <c r="S88" s="10">
        <f t="shared" si="46"/>
        <v>3245.1607895705924</v>
      </c>
      <c r="T88" s="10">
        <f t="shared" si="46"/>
        <v>3458.3429276980764</v>
      </c>
      <c r="U88" s="10">
        <f t="shared" si="46"/>
        <v>3478.0292976932787</v>
      </c>
      <c r="V88" s="10">
        <f t="shared" si="46"/>
        <v>3492.5722259696267</v>
      </c>
      <c r="W88" s="10">
        <f t="shared" si="46"/>
        <v>3426.4159671199304</v>
      </c>
      <c r="X88" s="10">
        <f t="shared" si="46"/>
        <v>3431.3031570488288</v>
      </c>
      <c r="Y88" s="10">
        <f t="shared" si="46"/>
        <v>3391.902119920876</v>
      </c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</row>
    <row r="89" spans="1:52" ht="22" thickTop="1" thickBot="1">
      <c r="A89" s="1" t="s">
        <v>14</v>
      </c>
      <c r="B89" s="10">
        <f t="shared" ref="B89:F89" si="47">B$87*B17</f>
        <v>1756.7798548165035</v>
      </c>
      <c r="C89" s="10">
        <f t="shared" si="47"/>
        <v>2094.9324277782976</v>
      </c>
      <c r="D89" s="10">
        <f t="shared" si="47"/>
        <v>2119.552730174833</v>
      </c>
      <c r="E89" s="10">
        <f t="shared" si="47"/>
        <v>2069.6404213258925</v>
      </c>
      <c r="F89" s="10">
        <f t="shared" si="47"/>
        <v>2063.3486633211537</v>
      </c>
      <c r="G89" s="10">
        <f t="shared" si="19"/>
        <v>2517.2789977750945</v>
      </c>
      <c r="H89" s="10">
        <f t="shared" ref="H89:Y89" si="48">H$87*H17</f>
        <v>2512.3224751135172</v>
      </c>
      <c r="I89" s="10">
        <f t="shared" si="48"/>
        <v>2726.791700193729</v>
      </c>
      <c r="J89" s="10">
        <f t="shared" si="48"/>
        <v>2480.4391577637402</v>
      </c>
      <c r="K89" s="10">
        <f t="shared" si="48"/>
        <v>2466.8986667369682</v>
      </c>
      <c r="L89" s="10">
        <f t="shared" si="48"/>
        <v>2856.5885462515557</v>
      </c>
      <c r="M89" s="10">
        <f t="shared" si="48"/>
        <v>3010.6940713504082</v>
      </c>
      <c r="N89" s="10">
        <f t="shared" si="48"/>
        <v>3297.1926489708339</v>
      </c>
      <c r="O89" s="10">
        <f t="shared" si="48"/>
        <v>3404.1875390273253</v>
      </c>
      <c r="P89" s="10">
        <f t="shared" si="48"/>
        <v>3635.2201578436629</v>
      </c>
      <c r="Q89" s="10">
        <f t="shared" si="48"/>
        <v>3739.2756030665405</v>
      </c>
      <c r="R89" s="10">
        <f t="shared" si="48"/>
        <v>3998.6809238661049</v>
      </c>
      <c r="S89" s="10">
        <f t="shared" si="48"/>
        <v>3936.6375074288599</v>
      </c>
      <c r="T89" s="10">
        <f t="shared" si="48"/>
        <v>4224.4437346766381</v>
      </c>
      <c r="U89" s="10">
        <f t="shared" si="48"/>
        <v>4280.0935490719812</v>
      </c>
      <c r="V89" s="10">
        <f t="shared" si="48"/>
        <v>4332.2211331995186</v>
      </c>
      <c r="W89" s="10">
        <f t="shared" si="48"/>
        <v>4250.1602553883222</v>
      </c>
      <c r="X89" s="10">
        <f t="shared" si="48"/>
        <v>4256.2223741140288</v>
      </c>
      <c r="Y89" s="10">
        <f t="shared" si="48"/>
        <v>4207.3489379552939</v>
      </c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</row>
    <row r="90" spans="1:52" ht="22" thickTop="1" thickBot="1">
      <c r="A90" s="1" t="s">
        <v>15</v>
      </c>
      <c r="B90" s="10">
        <f t="shared" ref="B90:F90" si="49">B$87*B18</f>
        <v>1942.4665539135099</v>
      </c>
      <c r="C90" s="10">
        <f t="shared" si="49"/>
        <v>2320.583888086499</v>
      </c>
      <c r="D90" s="10">
        <f t="shared" si="49"/>
        <v>2352.1265366161074</v>
      </c>
      <c r="E90" s="10">
        <f t="shared" si="49"/>
        <v>2300.8973648482129</v>
      </c>
      <c r="F90" s="10">
        <f t="shared" si="49"/>
        <v>2298.03137133369</v>
      </c>
      <c r="G90" s="10">
        <f t="shared" si="19"/>
        <v>2808.5943459680889</v>
      </c>
      <c r="H90" s="10">
        <f t="shared" ref="H90:Y90" si="50">H$87*H18</f>
        <v>2808.0112047960297</v>
      </c>
      <c r="I90" s="10">
        <f t="shared" si="50"/>
        <v>3053.0266928534174</v>
      </c>
      <c r="J90" s="10">
        <f t="shared" si="50"/>
        <v>2781.9515603496829</v>
      </c>
      <c r="K90" s="10">
        <f t="shared" si="50"/>
        <v>2771.4010622750234</v>
      </c>
      <c r="L90" s="10">
        <f t="shared" si="50"/>
        <v>3214.4372403418438</v>
      </c>
      <c r="M90" s="10">
        <f t="shared" si="50"/>
        <v>3393.2225018288646</v>
      </c>
      <c r="N90" s="10">
        <f t="shared" si="50"/>
        <v>3721.8139495653827</v>
      </c>
      <c r="O90" s="10">
        <f t="shared" si="50"/>
        <v>3848.232268439383</v>
      </c>
      <c r="P90" s="10">
        <f t="shared" si="50"/>
        <v>4115.145625469132</v>
      </c>
      <c r="Q90" s="10">
        <f t="shared" si="50"/>
        <v>4238.5175464658823</v>
      </c>
      <c r="R90" s="10">
        <f t="shared" si="50"/>
        <v>4538.1243592515439</v>
      </c>
      <c r="S90" s="10">
        <f t="shared" si="50"/>
        <v>4472.7514444960461</v>
      </c>
      <c r="T90" s="10">
        <f t="shared" si="50"/>
        <v>4804.6330002806853</v>
      </c>
      <c r="U90" s="10">
        <f t="shared" si="50"/>
        <v>4872.2735250422911</v>
      </c>
      <c r="V90" s="10">
        <f t="shared" si="50"/>
        <v>4935.3434018734133</v>
      </c>
      <c r="W90" s="10">
        <f t="shared" si="50"/>
        <v>4841.8581896911983</v>
      </c>
      <c r="X90" s="10">
        <f t="shared" si="50"/>
        <v>4848.7642632120105</v>
      </c>
      <c r="Y90" s="10">
        <f t="shared" si="50"/>
        <v>4793.0867750929419</v>
      </c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</row>
    <row r="91" spans="1:52" ht="22" thickTop="1" thickBot="1">
      <c r="A91" s="1" t="s">
        <v>16</v>
      </c>
      <c r="B91" s="10">
        <f t="shared" ref="B91:F91" si="51">B$87*B19</f>
        <v>2117.2746133358619</v>
      </c>
      <c r="C91" s="10">
        <f t="shared" si="51"/>
        <v>2536.2630142731332</v>
      </c>
      <c r="D91" s="10">
        <f t="shared" si="51"/>
        <v>2577.920833598334</v>
      </c>
      <c r="E91" s="10">
        <f t="shared" si="51"/>
        <v>2529.0528201585144</v>
      </c>
      <c r="F91" s="10">
        <f t="shared" si="51"/>
        <v>2533.4344837490817</v>
      </c>
      <c r="G91" s="10">
        <f t="shared" ref="G91" si="52">G$87*G19</f>
        <v>3105.8367104387967</v>
      </c>
      <c r="H91" s="10">
        <f t="shared" ref="H91:Y91" si="53">H$87*H19</f>
        <v>3115.0762140604734</v>
      </c>
      <c r="I91" s="10">
        <f t="shared" si="53"/>
        <v>3398.025729311204</v>
      </c>
      <c r="J91" s="10">
        <f t="shared" si="53"/>
        <v>3106.8445233470461</v>
      </c>
      <c r="K91" s="10">
        <f t="shared" si="53"/>
        <v>3105.9371842176583</v>
      </c>
      <c r="L91" s="10">
        <f t="shared" si="53"/>
        <v>3615.5373364941593</v>
      </c>
      <c r="M91" s="10">
        <f t="shared" si="53"/>
        <v>3830.9638084888256</v>
      </c>
      <c r="N91" s="10">
        <f t="shared" si="53"/>
        <v>4218.2604288145221</v>
      </c>
      <c r="O91" s="10">
        <f t="shared" si="53"/>
        <v>4379.0543031037223</v>
      </c>
      <c r="P91" s="10">
        <f t="shared" si="53"/>
        <v>4702.2323529714531</v>
      </c>
      <c r="Q91" s="10">
        <f t="shared" si="53"/>
        <v>4864.0102101295006</v>
      </c>
      <c r="R91" s="10">
        <f t="shared" si="53"/>
        <v>5230.9756054927229</v>
      </c>
      <c r="S91" s="10">
        <f t="shared" si="53"/>
        <v>5179.330006566991</v>
      </c>
      <c r="T91" s="10">
        <f t="shared" si="53"/>
        <v>5590.116985963271</v>
      </c>
      <c r="U91" s="10">
        <f t="shared" si="53"/>
        <v>5696.7386723314239</v>
      </c>
      <c r="V91" s="10">
        <f t="shared" si="53"/>
        <v>5799.9061888338319</v>
      </c>
      <c r="W91" s="10">
        <f t="shared" si="53"/>
        <v>5690.0444392959471</v>
      </c>
      <c r="X91" s="10">
        <f t="shared" si="53"/>
        <v>5698.1603038452495</v>
      </c>
      <c r="Y91" s="10">
        <f t="shared" si="53"/>
        <v>5632.7293537318437</v>
      </c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</row>
    <row r="92" spans="1:52" s="14" customFormat="1" ht="15" thickTop="1"/>
    <row r="93" spans="1:52" s="14" customFormat="1"/>
    <row r="94" spans="1:52" s="14" customFormat="1"/>
    <row r="95" spans="1:52" s="14" customFormat="1"/>
    <row r="96" spans="1:52" s="14" customFormat="1"/>
    <row r="97" s="14" customFormat="1"/>
    <row r="98" s="14" customFormat="1"/>
    <row r="99" s="14" customFormat="1"/>
    <row r="100" s="14" customFormat="1"/>
    <row r="101" s="14" customFormat="1"/>
    <row r="102" s="14" customFormat="1"/>
    <row r="103" s="14" customFormat="1"/>
    <row r="104" s="14" customFormat="1"/>
    <row r="105" s="14" customFormat="1"/>
    <row r="106" s="14" customFormat="1"/>
    <row r="107" s="14" customFormat="1"/>
    <row r="108" s="14" customFormat="1"/>
    <row r="109" s="14" customFormat="1"/>
    <row r="110" s="14" customFormat="1"/>
    <row r="111" s="14" customFormat="1"/>
    <row r="112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-0.249977111117893"/>
  </sheetPr>
  <dimension ref="A1:CE139"/>
  <sheetViews>
    <sheetView topLeftCell="AC1" workbookViewId="0">
      <selection activeCell="AB2" sqref="AB2:AY22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52" max="83" width="10.83203125" style="14"/>
  </cols>
  <sheetData>
    <row r="1" spans="1:51" ht="20" customHeight="1" thickTop="1" thickBot="1">
      <c r="A1" s="23" t="str">
        <f>CALIBRAZIONEUMBRIA!A1</f>
        <v>profilo</v>
      </c>
      <c r="B1" s="1">
        <f>CALIBRAZIONEUMBRIA!B1</f>
        <v>1990</v>
      </c>
      <c r="C1" s="1">
        <f>CALIBRAZIONEUMBRIA!C1</f>
        <v>1991</v>
      </c>
      <c r="D1" s="1">
        <f>CALIBRAZIONEUMBRIA!D1</f>
        <v>1992</v>
      </c>
      <c r="E1" s="1">
        <f>CALIBRAZIONEUMBRIA!E1</f>
        <v>1993</v>
      </c>
      <c r="F1" s="1">
        <f>CALIBRAZIONEUMBRIA!F1</f>
        <v>1994</v>
      </c>
      <c r="G1" s="1">
        <f>CALIBRAZIONEUMBRIA!G1</f>
        <v>1995</v>
      </c>
      <c r="H1" s="1">
        <f>CALIBRAZIONEUMBRIA!H1</f>
        <v>1996</v>
      </c>
      <c r="I1" s="1">
        <f>CALIBRAZIONEUMBRIA!I1</f>
        <v>1997</v>
      </c>
      <c r="J1" s="1">
        <f>CALIBRAZIONEUMBRIA!J1</f>
        <v>1998</v>
      </c>
      <c r="K1" s="1">
        <f>CALIBRAZIONEUMBRIA!K1</f>
        <v>1999</v>
      </c>
      <c r="L1" s="1">
        <f>CALIBRAZIONEUMBRIA!L1</f>
        <v>2000</v>
      </c>
      <c r="M1" s="1">
        <f>CALIBRAZIONEUMBRIA!M1</f>
        <v>2001</v>
      </c>
      <c r="N1" s="1">
        <f>CALIBRAZIONEUMBRIA!N1</f>
        <v>2002</v>
      </c>
      <c r="O1" s="1">
        <f>CALIBRAZIONEUMBRIA!O1</f>
        <v>2003</v>
      </c>
      <c r="P1" s="1">
        <f>CALIBRAZIONEUMBRIA!P1</f>
        <v>2004</v>
      </c>
      <c r="Q1" s="1">
        <f>CALIBRAZIONEUMBRIA!Q1</f>
        <v>2005</v>
      </c>
      <c r="R1" s="1">
        <f>CALIBRAZIONEUMBRIA!R1</f>
        <v>2006</v>
      </c>
      <c r="S1" s="1">
        <f>CALIBRAZIONEUMBRIA!S1</f>
        <v>2007</v>
      </c>
      <c r="T1" s="1">
        <f>CALIBRAZIONEUMBRIA!T1</f>
        <v>2008</v>
      </c>
      <c r="U1" s="1">
        <f>CALIBRAZIONEUMBRIA!U1</f>
        <v>2009</v>
      </c>
      <c r="V1" s="1">
        <f>CALIBRAZIONEUMBRIA!V1</f>
        <v>2010</v>
      </c>
      <c r="W1" s="1">
        <f>CALIBRAZIONEUMBRIA!W1</f>
        <v>2011</v>
      </c>
      <c r="X1" s="1">
        <f>CALIBRAZIONEUMBRIA!X1</f>
        <v>2012</v>
      </c>
      <c r="Y1" s="1">
        <f>CALIBRAZIONEUMBRIA!Y1</f>
        <v>2013</v>
      </c>
      <c r="AA1" s="6" t="str">
        <f>CALIBRAZIONEUMBRIA!AA1</f>
        <v>Euro/mln</v>
      </c>
      <c r="AB1" s="1">
        <f>CALIBRAZIONEUMBRIA!AB1</f>
        <v>1990</v>
      </c>
      <c r="AC1" s="1">
        <f>CALIBRAZIONEUMBRIA!AC1</f>
        <v>1991</v>
      </c>
      <c r="AD1" s="1">
        <f>CALIBRAZIONEUMBRIA!AD1</f>
        <v>1992</v>
      </c>
      <c r="AE1" s="1">
        <f>CALIBRAZIONEUMBRIA!AE1</f>
        <v>1993</v>
      </c>
      <c r="AF1" s="1">
        <f>CALIBRAZIONEUMBRIA!AF1</f>
        <v>1994</v>
      </c>
      <c r="AG1" s="1">
        <f>CALIBRAZIONEUMBRIA!AG1</f>
        <v>1995</v>
      </c>
      <c r="AH1" s="1">
        <f>CALIBRAZIONEUMBRIA!AH1</f>
        <v>1996</v>
      </c>
      <c r="AI1" s="1">
        <f>CALIBRAZIONEUMBRIA!AI1</f>
        <v>1997</v>
      </c>
      <c r="AJ1" s="1">
        <f>CALIBRAZIONEUMBRIA!AJ1</f>
        <v>1998</v>
      </c>
      <c r="AK1" s="1">
        <f>CALIBRAZIONEUMBRIA!AK1</f>
        <v>1999</v>
      </c>
      <c r="AL1" s="1">
        <f>CALIBRAZIONEUMBRIA!AL1</f>
        <v>2000</v>
      </c>
      <c r="AM1" s="1">
        <f>CALIBRAZIONEUMBRIA!AM1</f>
        <v>2001</v>
      </c>
      <c r="AN1" s="1">
        <f>CALIBRAZIONEUMBRIA!AN1</f>
        <v>2002</v>
      </c>
      <c r="AO1" s="1">
        <f>CALIBRAZIONEUMBRIA!AO1</f>
        <v>2003</v>
      </c>
      <c r="AP1" s="1">
        <f>CALIBRAZIONEUMBRIA!AP1</f>
        <v>2004</v>
      </c>
      <c r="AQ1" s="1">
        <f>CALIBRAZIONEUMBRIA!AQ1</f>
        <v>2005</v>
      </c>
      <c r="AR1" s="1">
        <f>CALIBRAZIONEUMBRIA!AR1</f>
        <v>2006</v>
      </c>
      <c r="AS1" s="1">
        <f>CALIBRAZIONEUMBRIA!AS1</f>
        <v>2007</v>
      </c>
      <c r="AT1" s="1">
        <f>CALIBRAZIONEUMBRIA!AT1</f>
        <v>2008</v>
      </c>
      <c r="AU1" s="1">
        <f>CALIBRAZIONEUMBRIA!AU1</f>
        <v>2009</v>
      </c>
      <c r="AV1" s="1">
        <f>CALIBRAZIONEUMBRIA!AV1</f>
        <v>2010</v>
      </c>
      <c r="AW1" s="1">
        <f>CALIBRAZIONEUMBRIA!AW1</f>
        <v>2011</v>
      </c>
      <c r="AX1" s="1">
        <f>CALIBRAZIONEUMBRIA!AX1</f>
        <v>2012</v>
      </c>
      <c r="AY1" s="1">
        <f>CALIBRAZIONEUMBRIA!AY1</f>
        <v>2013</v>
      </c>
    </row>
    <row r="2" spans="1:51" ht="20" customHeight="1" thickTop="1" thickBot="1">
      <c r="A2" s="1" t="str">
        <f>CALIBRAZIONEUMBRIA!A2</f>
        <v>0 - 4</v>
      </c>
      <c r="B2" s="4">
        <f>CALIBRAZIONEUMBRIA!B2</f>
        <v>0.32309197183557414</v>
      </c>
      <c r="C2" s="4">
        <f>CALIBRAZIONEUMBRIA!C2</f>
        <v>0.32628975092883511</v>
      </c>
      <c r="D2" s="4">
        <f>CALIBRAZIONEUMBRIA!D2</f>
        <v>0.32957970568702921</v>
      </c>
      <c r="E2" s="4">
        <f>CALIBRAZIONEUMBRIA!E2</f>
        <v>0.3329634941390277</v>
      </c>
      <c r="F2" s="4">
        <f>CALIBRAZIONEUMBRIA!F2</f>
        <v>0.3364425213526881</v>
      </c>
      <c r="G2" s="4">
        <f>CALIBRAZIONEUMBRIA!G2</f>
        <v>0.34001787293183788</v>
      </c>
      <c r="H2" s="4">
        <f>CALIBRAZIONEUMBRIA!H2</f>
        <v>0.34369023667009635</v>
      </c>
      <c r="I2" s="4">
        <f>CALIBRAZIONEUMBRIA!I2</f>
        <v>0.34745981055964659</v>
      </c>
      <c r="J2" s="4">
        <f>CALIBRAZIONEUMBRIA!J2</f>
        <v>0.35132619513918312</v>
      </c>
      <c r="K2" s="4">
        <f>CALIBRAZIONEUMBRIA!K2</f>
        <v>0.35528826794676871</v>
      </c>
      <c r="L2" s="4">
        <f>CALIBRAZIONEUMBRIA!L2</f>
        <v>0.35934403762958622</v>
      </c>
      <c r="M2" s="4">
        <f>CALIBRAZIONEUMBRIA!M2</f>
        <v>0.36349047506746507</v>
      </c>
      <c r="N2" s="4">
        <f>CALIBRAZIONEUMBRIA!N2</f>
        <v>0.36772331871050229</v>
      </c>
      <c r="O2" s="4">
        <f>CALIBRAZIONEUMBRIA!O2</f>
        <v>0.37203685124086933</v>
      </c>
      <c r="P2" s="4">
        <f>CALIBRAZIONEUMBRIA!P2</f>
        <v>0.3764236446828011</v>
      </c>
      <c r="Q2" s="4">
        <f>CALIBRAZIONEUMBRIA!Q2</f>
        <v>0.3808742712532075</v>
      </c>
      <c r="R2" s="4">
        <f>CALIBRAZIONEUMBRIA!R2</f>
        <v>0.38537697763408374</v>
      </c>
      <c r="S2" s="4">
        <f>CALIBRAZIONEUMBRIA!S2</f>
        <v>0.38991732104087501</v>
      </c>
      <c r="T2" s="4">
        <f>CALIBRAZIONEUMBRIA!T2</f>
        <v>0.39447776656277905</v>
      </c>
      <c r="U2" s="4">
        <f>CALIBRAZIONEUMBRIA!U2</f>
        <v>0.39903724688841369</v>
      </c>
      <c r="V2" s="4">
        <f>CALIBRAZIONEUMBRIA!V2</f>
        <v>0.40357068785170491</v>
      </c>
      <c r="W2" s="4">
        <f>CALIBRAZIONEUMBRIA!W2</f>
        <v>0.40357068785170491</v>
      </c>
      <c r="X2" s="4">
        <f>CALIBRAZIONEUMBRIA!X2</f>
        <v>0.40357068785170491</v>
      </c>
      <c r="Y2" s="4">
        <f>CALIBRAZIONEUMBRIA!Y2</f>
        <v>0.40357068785170491</v>
      </c>
      <c r="AA2" s="7" t="str">
        <f>CALIBRAZIONEUMBRIA!AA2</f>
        <v>Piemonte</v>
      </c>
      <c r="AB2" s="8">
        <v>3015.5918337835114</v>
      </c>
      <c r="AC2" s="8">
        <v>3496.929663734913</v>
      </c>
      <c r="AD2" s="8">
        <v>3545.9930691484142</v>
      </c>
      <c r="AE2" s="8">
        <v>3562.5196899192779</v>
      </c>
      <c r="AF2" s="8">
        <v>3542.8943277538774</v>
      </c>
      <c r="AG2" s="8">
        <v>3434.288689</v>
      </c>
      <c r="AH2" s="8">
        <v>3808.2695199999998</v>
      </c>
      <c r="AI2" s="8">
        <v>4334.6169570000002</v>
      </c>
      <c r="AJ2" s="8">
        <v>4321.9083549999996</v>
      </c>
      <c r="AK2" s="8">
        <v>4679.2024009999996</v>
      </c>
      <c r="AL2" s="8">
        <v>5233.012221</v>
      </c>
      <c r="AM2" s="8">
        <v>5445.4087360000003</v>
      </c>
      <c r="AN2" s="8">
        <v>5776.2909529999997</v>
      </c>
      <c r="AO2" s="8">
        <v>6094.2142210000002</v>
      </c>
      <c r="AP2" s="8">
        <v>6827.3480179999997</v>
      </c>
      <c r="AQ2" s="8">
        <v>7171.5218590000004</v>
      </c>
      <c r="AR2" s="8">
        <v>7595.1097840000002</v>
      </c>
      <c r="AS2" s="8">
        <v>7537</v>
      </c>
      <c r="AT2" s="8">
        <v>8124</v>
      </c>
      <c r="AU2" s="8">
        <v>8336</v>
      </c>
      <c r="AV2" s="8">
        <v>8528</v>
      </c>
      <c r="AW2" s="8">
        <v>8400</v>
      </c>
      <c r="AX2" s="8">
        <v>8308</v>
      </c>
      <c r="AY2" s="8">
        <v>8256.0121876904323</v>
      </c>
    </row>
    <row r="3" spans="1:51" ht="20" customHeight="1" thickTop="1" thickBot="1">
      <c r="A3" s="1" t="str">
        <f>CALIBRAZIONEUMBRIA!A3</f>
        <v>5 - 9</v>
      </c>
      <c r="B3" s="4">
        <f>CALIBRAZIONEUMBRIA!B3</f>
        <v>0.1966596301021982</v>
      </c>
      <c r="C3" s="4">
        <f>CALIBRAZIONEUMBRIA!C3</f>
        <v>0.19860605436664663</v>
      </c>
      <c r="D3" s="4">
        <f>CALIBRAZIONEUMBRIA!D3</f>
        <v>0.20060858411730439</v>
      </c>
      <c r="E3" s="4">
        <f>CALIBRAZIONEUMBRIA!E3</f>
        <v>0.20266822856322944</v>
      </c>
      <c r="F3" s="4">
        <f>CALIBRAZIONEUMBRIA!F3</f>
        <v>0.20478584294116303</v>
      </c>
      <c r="G3" s="4">
        <f>CALIBRAZIONEUMBRIA!G3</f>
        <v>0.20696208803647209</v>
      </c>
      <c r="H3" s="4">
        <f>CALIBRAZIONEUMBRIA!H3</f>
        <v>0.2091973824953953</v>
      </c>
      <c r="I3" s="4">
        <f>CALIBRAZIONEUMBRIA!I3</f>
        <v>0.21149184683181996</v>
      </c>
      <c r="J3" s="4">
        <f>CALIBRAZIONEUMBRIA!J3</f>
        <v>0.21384523790162799</v>
      </c>
      <c r="K3" s="4">
        <f>CALIBRAZIONEUMBRIA!K3</f>
        <v>0.21625687248465719</v>
      </c>
      <c r="L3" s="4">
        <f>CALIBRAZIONEUMBRIA!L3</f>
        <v>0.2187255384842213</v>
      </c>
      <c r="M3" s="4">
        <f>CALIBRAZIONEUMBRIA!M3</f>
        <v>0.22124939213537348</v>
      </c>
      <c r="N3" s="4">
        <f>CALIBRAZIONEUMBRIA!N3</f>
        <v>0.22382583951780416</v>
      </c>
      <c r="O3" s="4">
        <f>CALIBRAZIONEUMBRIA!O3</f>
        <v>0.22645140061434385</v>
      </c>
      <c r="P3" s="4">
        <f>CALIBRAZIONEUMBRIA!P3</f>
        <v>0.22912155416450417</v>
      </c>
      <c r="Q3" s="4">
        <f>CALIBRAZIONEUMBRIA!Q3</f>
        <v>0.23183056166502036</v>
      </c>
      <c r="R3" s="4">
        <f>CALIBRAZIONEUMBRIA!R3</f>
        <v>0.23457126910597334</v>
      </c>
      <c r="S3" s="4">
        <f>CALIBRAZIONEUMBRIA!S3</f>
        <v>0.23733488545287204</v>
      </c>
      <c r="T3" s="4">
        <f>CALIBRAZIONEUMBRIA!T3</f>
        <v>0.24011073755573797</v>
      </c>
      <c r="U3" s="4">
        <f>CALIBRAZIONEUMBRIA!U3</f>
        <v>0.24288600216291267</v>
      </c>
      <c r="V3" s="4">
        <f>CALIBRAZIONEUMBRIA!V3</f>
        <v>0.24564541713031623</v>
      </c>
      <c r="W3" s="4">
        <f>CALIBRAZIONEUMBRIA!W3</f>
        <v>0.24564541713031623</v>
      </c>
      <c r="X3" s="4">
        <f>CALIBRAZIONEUMBRIA!X3</f>
        <v>0.24564541713031623</v>
      </c>
      <c r="Y3" s="4">
        <f>CALIBRAZIONEUMBRIA!Y3</f>
        <v>0.24564541713031623</v>
      </c>
      <c r="AA3" s="7" t="str">
        <f>CALIBRAZIONEUMBRIA!AA3</f>
        <v>Valle d'Aosta</v>
      </c>
      <c r="AB3" s="8">
        <v>86.248302147944244</v>
      </c>
      <c r="AC3" s="8">
        <v>102.25846601971833</v>
      </c>
      <c r="AD3" s="8">
        <v>100.70909532244987</v>
      </c>
      <c r="AE3" s="8">
        <v>111.55469020332909</v>
      </c>
      <c r="AF3" s="8">
        <v>106.39012121243422</v>
      </c>
      <c r="AG3" s="8">
        <v>133.99467240000001</v>
      </c>
      <c r="AH3" s="8">
        <v>154.9120135</v>
      </c>
      <c r="AI3" s="8">
        <v>173.81568680000001</v>
      </c>
      <c r="AJ3" s="8">
        <v>145.25109190000001</v>
      </c>
      <c r="AK3" s="8">
        <v>154.6862826</v>
      </c>
      <c r="AL3" s="8">
        <v>180.9348981</v>
      </c>
      <c r="AM3" s="8">
        <v>190.0654456</v>
      </c>
      <c r="AN3" s="8">
        <v>200.9880818</v>
      </c>
      <c r="AO3" s="8">
        <v>209.41052930000001</v>
      </c>
      <c r="AP3" s="8">
        <v>236.63635529999999</v>
      </c>
      <c r="AQ3" s="8">
        <v>239.5373706</v>
      </c>
      <c r="AR3" s="8">
        <v>257.39629159999998</v>
      </c>
      <c r="AS3" s="8">
        <v>258</v>
      </c>
      <c r="AT3" s="8">
        <v>288</v>
      </c>
      <c r="AU3" s="8">
        <v>291</v>
      </c>
      <c r="AV3" s="8">
        <v>298</v>
      </c>
      <c r="AW3" s="8">
        <v>299</v>
      </c>
      <c r="AX3" s="8">
        <v>296</v>
      </c>
      <c r="AY3" s="8">
        <v>294.14776210355899</v>
      </c>
    </row>
    <row r="4" spans="1:51" ht="20" customHeight="1" thickTop="1" thickBot="1">
      <c r="A4" s="1" t="str">
        <f>CALIBRAZIONEUMBRIA!A4</f>
        <v>10 - 14</v>
      </c>
      <c r="B4" s="4">
        <f>CALIBRAZIONEUMBRIA!B4</f>
        <v>0.22441210310587958</v>
      </c>
      <c r="C4" s="4">
        <f>CALIBRAZIONEUMBRIA!C4</f>
        <v>0.22499709078359356</v>
      </c>
      <c r="D4" s="4">
        <f>CALIBRAZIONEUMBRIA!D4</f>
        <v>0.22562027495108666</v>
      </c>
      <c r="E4" s="4">
        <f>CALIBRAZIONEUMBRIA!E4</f>
        <v>0.22628283931611112</v>
      </c>
      <c r="F4" s="4">
        <f>CALIBRAZIONEUMBRIA!F4</f>
        <v>0.22698628040131794</v>
      </c>
      <c r="G4" s="4">
        <f>CALIBRAZIONEUMBRIA!G4</f>
        <v>0.22773239067390275</v>
      </c>
      <c r="H4" s="4">
        <f>CALIBRAZIONEUMBRIA!H4</f>
        <v>0.22852323405353303</v>
      </c>
      <c r="I4" s="4">
        <f>CALIBRAZIONEUMBRIA!I4</f>
        <v>0.22936111271760615</v>
      </c>
      <c r="J4" s="4">
        <f>CALIBRAZIONEUMBRIA!J4</f>
        <v>0.2302485241901655</v>
      </c>
      <c r="K4" s="4">
        <f>CALIBRAZIONEUMBRIA!K4</f>
        <v>0.23118810791548158</v>
      </c>
      <c r="L4" s="4">
        <f>CALIBRAZIONEUMBRIA!L4</f>
        <v>0.23218258095372268</v>
      </c>
      <c r="M4" s="4">
        <f>CALIBRAZIONEUMBRIA!M4</f>
        <v>0.23323466319383332</v>
      </c>
      <c r="N4" s="4">
        <f>CALIBRAZIONEUMBRIA!N4</f>
        <v>0.23434699368847794</v>
      </c>
      <c r="O4" s="4">
        <f>CALIBRAZIONEUMBRIA!O4</f>
        <v>0.2355220415463708</v>
      </c>
      <c r="P4" s="4">
        <f>CALIBRAZIONEUMBRIA!P4</f>
        <v>0.23676201748183567</v>
      </c>
      <c r="Q4" s="4">
        <f>CALIBRAZIONEUMBRIA!Q4</f>
        <v>0.2380687958842363</v>
      </c>
      <c r="R4" s="4">
        <f>CALIBRAZIONEUMBRIA!R4</f>
        <v>0.23944386245026816</v>
      </c>
      <c r="S4" s="4">
        <f>CALIBRAZIONEUMBRIA!S4</f>
        <v>0.24088830939454833</v>
      </c>
      <c r="T4" s="4">
        <f>CALIBRAZIONEUMBRIA!T4</f>
        <v>0.24240290944126955</v>
      </c>
      <c r="U4" s="4">
        <f>CALIBRAZIONEUMBRIA!U4</f>
        <v>0.24398831165427712</v>
      </c>
      <c r="V4" s="4">
        <f>CALIBRAZIONEUMBRIA!V4</f>
        <v>0.24564541713031623</v>
      </c>
      <c r="W4" s="4">
        <f>CALIBRAZIONEUMBRIA!W4</f>
        <v>0.24564541713031623</v>
      </c>
      <c r="X4" s="4">
        <f>CALIBRAZIONEUMBRIA!X4</f>
        <v>0.24564541713031623</v>
      </c>
      <c r="Y4" s="4">
        <f>CALIBRAZIONEUMBRIA!Y4</f>
        <v>0.24564541713031623</v>
      </c>
      <c r="AA4" s="7" t="str">
        <f>CALIBRAZIONEUMBRIA!AA4</f>
        <v>Lombardia</v>
      </c>
      <c r="AB4" s="8">
        <v>6302.3235395890033</v>
      </c>
      <c r="AC4" s="8">
        <v>7000.0568102588995</v>
      </c>
      <c r="AD4" s="8">
        <v>7446.7920279713053</v>
      </c>
      <c r="AE4" s="8">
        <v>7519.6124507429231</v>
      </c>
      <c r="AF4" s="8">
        <v>7614.1240632762992</v>
      </c>
      <c r="AG4" s="8">
        <v>7410.5882620000002</v>
      </c>
      <c r="AH4" s="8">
        <v>7989.3916920000001</v>
      </c>
      <c r="AI4" s="8">
        <v>8530.571833</v>
      </c>
      <c r="AJ4" s="8">
        <v>9345.4593220000006</v>
      </c>
      <c r="AK4" s="8">
        <v>9503.0525909999997</v>
      </c>
      <c r="AL4" s="8">
        <v>10365.551229999999</v>
      </c>
      <c r="AM4" s="8">
        <v>11410.846030000001</v>
      </c>
      <c r="AN4" s="8">
        <v>12335.800160000001</v>
      </c>
      <c r="AO4" s="8">
        <v>12102.223959999999</v>
      </c>
      <c r="AP4" s="8">
        <v>13327.01259</v>
      </c>
      <c r="AQ4" s="8">
        <v>14044.55933</v>
      </c>
      <c r="AR4" s="8">
        <v>14949.82936</v>
      </c>
      <c r="AS4" s="8">
        <v>15262</v>
      </c>
      <c r="AT4" s="8">
        <v>16406</v>
      </c>
      <c r="AU4" s="8">
        <v>16688</v>
      </c>
      <c r="AV4" s="8">
        <v>17391</v>
      </c>
      <c r="AW4" s="8">
        <v>17573</v>
      </c>
      <c r="AX4" s="8">
        <v>17158</v>
      </c>
      <c r="AY4" s="8">
        <v>17050.63277761103</v>
      </c>
    </row>
    <row r="5" spans="1:51" ht="20" customHeight="1" thickTop="1" thickBot="1">
      <c r="A5" s="1" t="str">
        <f>CALIBRAZIONEUMBRIA!A5</f>
        <v>15 - 19</v>
      </c>
      <c r="B5" s="4">
        <f>CALIBRAZIONEUMBRIA!B5</f>
        <v>0.23977123808476603</v>
      </c>
      <c r="C5" s="4">
        <f>CALIBRAZIONEUMBRIA!C5</f>
        <v>0.24044836779405407</v>
      </c>
      <c r="D5" s="4">
        <f>CALIBRAZIONEUMBRIA!D5</f>
        <v>0.2411596609886319</v>
      </c>
      <c r="E5" s="4">
        <f>CALIBRAZIONEUMBRIA!E5</f>
        <v>0.24190183945469115</v>
      </c>
      <c r="F5" s="4">
        <f>CALIBRAZIONEUMBRIA!F5</f>
        <v>0.24267176596442477</v>
      </c>
      <c r="G5" s="4">
        <f>CALIBRAZIONEUMBRIA!G5</f>
        <v>0.24346644302236911</v>
      </c>
      <c r="H5" s="4">
        <f>CALIBRAZIONEUMBRIA!H5</f>
        <v>0.24428300614143805</v>
      </c>
      <c r="I5" s="4">
        <f>CALIBRAZIONEUMBRIA!I5</f>
        <v>0.24511870965830468</v>
      </c>
      <c r="J5" s="4">
        <f>CALIBRAZIONEUMBRIA!J5</f>
        <v>0.24597090218951315</v>
      </c>
      <c r="K5" s="4">
        <f>CALIBRAZIONEUMBRIA!K5</f>
        <v>0.24683698758284489</v>
      </c>
      <c r="L5" s="4">
        <f>CALIBRAZIONEUMBRIA!L5</f>
        <v>0.24771436553968953</v>
      </c>
      <c r="M5" s="4">
        <f>CALIBRAZIONEUMBRIA!M5</f>
        <v>0.24860034386285521</v>
      </c>
      <c r="N5" s="4">
        <f>CALIBRAZIONEUMBRIA!N5</f>
        <v>0.24949201139220642</v>
      </c>
      <c r="O5" s="4">
        <f>CALIBRAZIONEUMBRIA!O5</f>
        <v>0.25038605698348843</v>
      </c>
      <c r="P5" s="4">
        <f>CALIBRAZIONEUMBRIA!P5</f>
        <v>0.25127851520765404</v>
      </c>
      <c r="Q5" s="4">
        <f>CALIBRAZIONEUMBRIA!Q5</f>
        <v>0.25216441363967101</v>
      </c>
      <c r="R5" s="4">
        <f>CALIBRAZIONEUMBRIA!R5</f>
        <v>0.25303728951949006</v>
      </c>
      <c r="S5" s="4">
        <f>CALIBRAZIONEUMBRIA!S5</f>
        <v>0.2538885350912336</v>
      </c>
      <c r="T5" s="4">
        <f>CALIBRAZIONEUMBRIA!T5</f>
        <v>0.25470652101859209</v>
      </c>
      <c r="U5" s="4">
        <f>CALIBRAZIONEUMBRIA!U5</f>
        <v>0.25547543601683159</v>
      </c>
      <c r="V5" s="4">
        <f>CALIBRAZIONEUMBRIA!V5</f>
        <v>0.25617376851174212</v>
      </c>
      <c r="W5" s="4">
        <f>CALIBRAZIONEUMBRIA!W5</f>
        <v>0.25617376851174212</v>
      </c>
      <c r="X5" s="4">
        <f>CALIBRAZIONEUMBRIA!X5</f>
        <v>0.25617376851174212</v>
      </c>
      <c r="Y5" s="4">
        <f>CALIBRAZIONEUMBRIA!Y5</f>
        <v>0.25617376851174212</v>
      </c>
      <c r="AA5" s="7" t="str">
        <f>CALIBRAZIONEUMBRIA!AA5</f>
        <v>Trentino-Alto Adige</v>
      </c>
      <c r="AB5" s="8">
        <v>655.38380494455839</v>
      </c>
      <c r="AC5" s="8">
        <v>758.67518476245561</v>
      </c>
      <c r="AD5" s="8">
        <v>808.77150397413584</v>
      </c>
      <c r="AE5" s="8">
        <v>829.94623683680481</v>
      </c>
      <c r="AF5" s="8">
        <v>848.02222830493679</v>
      </c>
      <c r="AG5" s="8">
        <v>1040.1960041</v>
      </c>
      <c r="AH5" s="8">
        <v>1159.9409376000001</v>
      </c>
      <c r="AI5" s="8">
        <v>1280.4478612</v>
      </c>
      <c r="AJ5" s="8">
        <v>1198.6962604</v>
      </c>
      <c r="AK5" s="8">
        <v>1187.1367498</v>
      </c>
      <c r="AL5" s="8">
        <v>1271.5247101</v>
      </c>
      <c r="AM5" s="8">
        <v>1418.3136480000001</v>
      </c>
      <c r="AN5" s="8">
        <v>1513.3887705</v>
      </c>
      <c r="AO5" s="8">
        <v>1667.4607444999999</v>
      </c>
      <c r="AP5" s="8">
        <v>1836.7701841999999</v>
      </c>
      <c r="AQ5" s="8">
        <v>1848.9132064</v>
      </c>
      <c r="AR5" s="8">
        <v>1921.4478938</v>
      </c>
      <c r="AS5" s="8">
        <v>1958</v>
      </c>
      <c r="AT5" s="8">
        <v>2095</v>
      </c>
      <c r="AU5" s="8">
        <v>2096</v>
      </c>
      <c r="AV5" s="8">
        <v>2152</v>
      </c>
      <c r="AW5" s="8">
        <v>2201</v>
      </c>
      <c r="AX5" s="8">
        <v>2249</v>
      </c>
      <c r="AY5" s="8">
        <v>2234.9267465233247</v>
      </c>
    </row>
    <row r="6" spans="1:51" ht="20" customHeight="1" thickTop="1" thickBot="1">
      <c r="A6" s="1" t="str">
        <f>CALIBRAZIONEUMBRIA!A6</f>
        <v>20 - 24</v>
      </c>
      <c r="B6" s="4">
        <f>CALIBRAZIONEUMBRIA!B6</f>
        <v>0.25584694002033087</v>
      </c>
      <c r="C6" s="4">
        <f>CALIBRAZIONEUMBRIA!C6</f>
        <v>0.25665078989140366</v>
      </c>
      <c r="D6" s="4">
        <f>CALIBRAZIONEUMBRIA!D6</f>
        <v>0.25752583650374861</v>
      </c>
      <c r="E6" s="4">
        <f>CALIBRAZIONEUMBRIA!E6</f>
        <v>0.25846551846441179</v>
      </c>
      <c r="F6" s="4">
        <f>CALIBRAZIONEUMBRIA!F6</f>
        <v>0.2594630447122967</v>
      </c>
      <c r="G6" s="4">
        <f>CALIBRAZIONEUMBRIA!G6</f>
        <v>0.26051138346311248</v>
      </c>
      <c r="H6" s="4">
        <f>CALIBRAZIONEUMBRIA!H6</f>
        <v>0.26160325167484616</v>
      </c>
      <c r="I6" s="4">
        <f>CALIBRAZIONEUMBRIA!I6</f>
        <v>0.26273110835978081</v>
      </c>
      <c r="J6" s="4">
        <f>CALIBRAZIONEUMBRIA!J6</f>
        <v>0.26388715655972517</v>
      </c>
      <c r="K6" s="4">
        <f>CALIBRAZIONEUMBRIA!K6</f>
        <v>0.26506336068463876</v>
      </c>
      <c r="L6" s="4">
        <f>CALIBRAZIONEUMBRIA!L6</f>
        <v>0.26625148825773237</v>
      </c>
      <c r="M6" s="4">
        <f>CALIBRAZIONEUMBRIA!M6</f>
        <v>0.26744318797994515</v>
      </c>
      <c r="N6" s="4">
        <f>CALIBRAZIONEUMBRIA!N6</f>
        <v>0.26863011948669713</v>
      </c>
      <c r="O6" s="4">
        <f>CALIBRAZIONEUMBRIA!O6</f>
        <v>0.26980415427064264</v>
      </c>
      <c r="P6" s="4">
        <f>CALIBRAZIONEUMBRIA!P6</f>
        <v>0.27095767201129606</v>
      </c>
      <c r="Q6" s="4">
        <f>CALIBRAZIONEUMBRIA!Q6</f>
        <v>0.27208398196809513</v>
      </c>
      <c r="R6" s="4">
        <f>CALIBRAZIONEUMBRIA!R6</f>
        <v>0.27317790507129086</v>
      </c>
      <c r="S6" s="4">
        <f>CALIBRAZIONEUMBRIA!S6</f>
        <v>0.2742365586953826</v>
      </c>
      <c r="T6" s="4">
        <f>CALIBRAZIONEUMBRIA!T6</f>
        <v>0.27526039248429035</v>
      </c>
      <c r="U6" s="4">
        <f>CALIBRAZIONEUMBRIA!U6</f>
        <v>0.27625452947101309</v>
      </c>
      <c r="V6" s="4">
        <f>CALIBRAZIONEUMBRIA!V6</f>
        <v>0.27723047127459399</v>
      </c>
      <c r="W6" s="4">
        <f>CALIBRAZIONEUMBRIA!W6</f>
        <v>0.27723047127459399</v>
      </c>
      <c r="X6" s="4">
        <f>CALIBRAZIONEUMBRIA!X6</f>
        <v>0.27723047127459399</v>
      </c>
      <c r="Y6" s="4">
        <f>CALIBRAZIONEUMBRIA!Y6</f>
        <v>0.27723047127459399</v>
      </c>
      <c r="AA6" s="7" t="str">
        <f>CALIBRAZIONEUMBRIA!AA6</f>
        <v>Veneto</v>
      </c>
      <c r="AB6" s="8">
        <v>3327.5318008335616</v>
      </c>
      <c r="AC6" s="8">
        <v>3727.2694407288241</v>
      </c>
      <c r="AD6" s="8">
        <v>3837.2747602348845</v>
      </c>
      <c r="AE6" s="8">
        <v>3818.682311867663</v>
      </c>
      <c r="AF6" s="8">
        <v>3839.8570447303323</v>
      </c>
      <c r="AG6" s="8">
        <v>3909.3471970000001</v>
      </c>
      <c r="AH6" s="8">
        <v>4135.4144079999996</v>
      </c>
      <c r="AI6" s="8">
        <v>4702.6090960000001</v>
      </c>
      <c r="AJ6" s="8">
        <v>4420.9890249999999</v>
      </c>
      <c r="AK6" s="8">
        <v>4558.7964439999996</v>
      </c>
      <c r="AL6" s="8">
        <v>5443.5462690000004</v>
      </c>
      <c r="AM6" s="8">
        <v>5877.1047989999997</v>
      </c>
      <c r="AN6" s="8">
        <v>6098.2653479999999</v>
      </c>
      <c r="AO6" s="8">
        <v>6364.6157499999999</v>
      </c>
      <c r="AP6" s="8">
        <v>6762.5497329999998</v>
      </c>
      <c r="AQ6" s="8">
        <v>7276.8422289999999</v>
      </c>
      <c r="AR6" s="8">
        <v>7761.6223410000002</v>
      </c>
      <c r="AS6" s="8">
        <v>7798</v>
      </c>
      <c r="AT6" s="8">
        <v>8128</v>
      </c>
      <c r="AU6" s="8">
        <v>8385</v>
      </c>
      <c r="AV6" s="8">
        <v>8517</v>
      </c>
      <c r="AW6" s="8">
        <v>8417</v>
      </c>
      <c r="AX6" s="8">
        <v>8318</v>
      </c>
      <c r="AY6" s="8">
        <v>8265.9496120858239</v>
      </c>
    </row>
    <row r="7" spans="1:51" ht="20" customHeight="1" thickTop="1" thickBot="1">
      <c r="A7" s="1" t="str">
        <f>CALIBRAZIONEUMBRIA!A7</f>
        <v>25 - 29</v>
      </c>
      <c r="B7" s="4">
        <f>CALIBRAZIONEUMBRIA!B7</f>
        <v>0.27289851030118401</v>
      </c>
      <c r="C7" s="4">
        <f>CALIBRAZIONEUMBRIA!C7</f>
        <v>0.27347978895980862</v>
      </c>
      <c r="D7" s="4">
        <f>CALIBRAZIONEUMBRIA!D7</f>
        <v>0.27420262221938907</v>
      </c>
      <c r="E7" s="4">
        <f>CALIBRAZIONEUMBRIA!E7</f>
        <v>0.2750603879581916</v>
      </c>
      <c r="F7" s="4">
        <f>CALIBRAZIONEUMBRIA!F7</f>
        <v>0.27604588959188353</v>
      </c>
      <c r="G7" s="4">
        <f>CALIBRAZIONEUMBRIA!G7</f>
        <v>0.2771512996888163</v>
      </c>
      <c r="H7" s="4">
        <f>CALIBRAZIONEUMBRIA!H7</f>
        <v>0.27836807563858706</v>
      </c>
      <c r="I7" s="4">
        <f>CALIBRAZIONEUMBRIA!I7</f>
        <v>0.27968683906873471</v>
      </c>
      <c r="J7" s="4">
        <f>CALIBRAZIONEUMBRIA!J7</f>
        <v>0.28109720918614545</v>
      </c>
      <c r="K7" s="4">
        <f>CALIBRAZIONEUMBRIA!K7</f>
        <v>0.28258757857665895</v>
      </c>
      <c r="L7" s="4">
        <f>CALIBRAZIONEUMBRIA!L7</f>
        <v>0.28414481826885785</v>
      </c>
      <c r="M7" s="4">
        <f>CALIBRAZIONEUMBRIA!M7</f>
        <v>0.28575389712401777</v>
      </c>
      <c r="N7" s="4">
        <f>CALIBRAZIONEUMBRIA!N7</f>
        <v>0.28739739895958522</v>
      </c>
      <c r="O7" s="4">
        <f>CALIBRAZIONEUMBRIA!O7</f>
        <v>0.28905491940567446</v>
      </c>
      <c r="P7" s="4">
        <f>CALIBRAZIONEUMBRIA!P7</f>
        <v>0.29070232355841824</v>
      </c>
      <c r="Q7" s="4">
        <f>CALIBRAZIONEUMBRIA!Q7</f>
        <v>0.29231084534465657</v>
      </c>
      <c r="R7" s="4">
        <f>CALIBRAZIONEUMBRIA!R7</f>
        <v>0.29384601057603582</v>
      </c>
      <c r="S7" s="4">
        <f>CALIBRAZIONEUMBRIA!S7</f>
        <v>0.29526636851310689</v>
      </c>
      <c r="T7" s="4">
        <f>CALIBRAZIONEUMBRIA!T7</f>
        <v>0.29652202211464618</v>
      </c>
      <c r="U7" s="4">
        <f>CALIBRAZIONEUMBRIA!U7</f>
        <v>0.29755295593994407</v>
      </c>
      <c r="V7" s="4">
        <f>CALIBRAZIONEUMBRIA!V7</f>
        <v>0.29828717403744587</v>
      </c>
      <c r="W7" s="4">
        <f>CALIBRAZIONEUMBRIA!W7</f>
        <v>0.29828717403744587</v>
      </c>
      <c r="X7" s="4">
        <f>CALIBRAZIONEUMBRIA!X7</f>
        <v>0.29828717403744587</v>
      </c>
      <c r="Y7" s="4">
        <f>CALIBRAZIONEUMBRIA!Y7</f>
        <v>0.29828717403744587</v>
      </c>
      <c r="AA7" s="7" t="str">
        <f>CALIBRAZIONEUMBRIA!AA7</f>
        <v>Friuli-Venezia Giulia</v>
      </c>
      <c r="AB7" s="8">
        <v>914.12871138839114</v>
      </c>
      <c r="AC7" s="8">
        <v>1049.4404189498366</v>
      </c>
      <c r="AD7" s="8">
        <v>1071.6480656106844</v>
      </c>
      <c r="AE7" s="8">
        <v>1076.8126346015792</v>
      </c>
      <c r="AF7" s="8">
        <v>1074.2303501061319</v>
      </c>
      <c r="AG7" s="8">
        <v>1153.476185</v>
      </c>
      <c r="AH7" s="8">
        <v>1217.6470220000001</v>
      </c>
      <c r="AI7" s="8">
        <v>1358.654945</v>
      </c>
      <c r="AJ7" s="8">
        <v>1209.7818219999999</v>
      </c>
      <c r="AK7" s="8">
        <v>1284.602948</v>
      </c>
      <c r="AL7" s="8">
        <v>1449.193356</v>
      </c>
      <c r="AM7" s="8">
        <v>1616.1348840000001</v>
      </c>
      <c r="AN7" s="8">
        <v>1688.9054490000001</v>
      </c>
      <c r="AO7" s="8">
        <v>1750.9062879999999</v>
      </c>
      <c r="AP7" s="8">
        <v>1925.400981</v>
      </c>
      <c r="AQ7" s="8">
        <v>1928.4178159999999</v>
      </c>
      <c r="AR7" s="8">
        <v>1949.2899540000001</v>
      </c>
      <c r="AS7" s="8">
        <v>2098</v>
      </c>
      <c r="AT7" s="8">
        <v>2381</v>
      </c>
      <c r="AU7" s="8">
        <v>2424</v>
      </c>
      <c r="AV7" s="8">
        <v>2455</v>
      </c>
      <c r="AW7" s="8">
        <v>2480</v>
      </c>
      <c r="AX7" s="8">
        <v>2498</v>
      </c>
      <c r="AY7" s="8">
        <v>2482.3686139685483</v>
      </c>
    </row>
    <row r="8" spans="1:51" ht="20" customHeight="1" thickTop="1" thickBot="1">
      <c r="A8" s="1" t="str">
        <f>CALIBRAZIONEUMBRIA!A8</f>
        <v>30 - 34</v>
      </c>
      <c r="B8" s="4">
        <f>CALIBRAZIONEUMBRIA!B8</f>
        <v>0.29490339116266856</v>
      </c>
      <c r="C8" s="4">
        <f>CALIBRAZIONEUMBRIA!C8</f>
        <v>0.29456336844060493</v>
      </c>
      <c r="D8" s="4">
        <f>CALIBRAZIONEUMBRIA!D8</f>
        <v>0.29444004277347846</v>
      </c>
      <c r="E8" s="4">
        <f>CALIBRAZIONEUMBRIA!E8</f>
        <v>0.29453018923140145</v>
      </c>
      <c r="F8" s="4">
        <f>CALIBRAZIONEUMBRIA!F8</f>
        <v>0.29482986092638985</v>
      </c>
      <c r="G8" s="4">
        <f>CALIBRAZIONEUMBRIA!G8</f>
        <v>0.29533446477412645</v>
      </c>
      <c r="H8" s="4">
        <f>CALIBRAZIONEUMBRIA!H8</f>
        <v>0.2960388666767676</v>
      </c>
      <c r="I8" s="4">
        <f>CALIBRAZIONEUMBRIA!I8</f>
        <v>0.29693752975031806</v>
      </c>
      <c r="J8" s="4">
        <f>CALIBRAZIONEUMBRIA!J8</f>
        <v>0.29802468903121154</v>
      </c>
      <c r="K8" s="4">
        <f>CALIBRAZIONEUMBRIA!K8</f>
        <v>0.29929456565641521</v>
      </c>
      <c r="L8" s="4">
        <f>CALIBRAZIONEUMBRIA!L8</f>
        <v>0.30074162272446514</v>
      </c>
      <c r="M8" s="4">
        <f>CALIBRAZIONEUMBRIA!M8</f>
        <v>0.30236086378914034</v>
      </c>
      <c r="N8" s="4">
        <f>CALIBRAZIONEUMBRIA!N8</f>
        <v>0.3041481730579344</v>
      </c>
      <c r="O8" s="4">
        <f>CALIBRAZIONEUMBRIA!O8</f>
        <v>0.30610069367003995</v>
      </c>
      <c r="P8" s="4">
        <f>CALIBRAZIONEUMBRIA!P8</f>
        <v>0.30821723667403766</v>
      </c>
      <c r="Q8" s="4">
        <f>CALIBRAZIONEUMBRIA!Q8</f>
        <v>0.31049870822440007</v>
      </c>
      <c r="R8" s="4">
        <f>CALIBRAZIONEUMBRIA!R8</f>
        <v>0.31294853572567161</v>
      </c>
      <c r="S8" s="4">
        <f>CALIBRAZIONEUMBRIA!S8</f>
        <v>0.31557306477962571</v>
      </c>
      <c r="T8" s="4">
        <f>CALIBRAZIONEUMBRIA!T8</f>
        <v>0.3183818873974138</v>
      </c>
      <c r="U8" s="4">
        <f>CALIBRAZIONEUMBRIA!U8</f>
        <v>0.32138804756838535</v>
      </c>
      <c r="V8" s="4">
        <f>CALIBRAZIONEUMBRIA!V8</f>
        <v>0.32460805249101055</v>
      </c>
      <c r="W8" s="4">
        <f>CALIBRAZIONEUMBRIA!W8</f>
        <v>0.32460805249101055</v>
      </c>
      <c r="X8" s="4">
        <f>CALIBRAZIONEUMBRIA!X8</f>
        <v>0.32460805249101055</v>
      </c>
      <c r="Y8" s="4">
        <f>CALIBRAZIONEUMBRIA!Y8</f>
        <v>0.32460805249101055</v>
      </c>
      <c r="AA8" s="7" t="str">
        <f>CALIBRAZIONEUMBRIA!AA8</f>
        <v>Liguria</v>
      </c>
      <c r="AB8" s="8">
        <v>1523.0313954148958</v>
      </c>
      <c r="AC8" s="8">
        <v>1752.3382586106277</v>
      </c>
      <c r="AD8" s="8">
        <v>1784.3585863541759</v>
      </c>
      <c r="AE8" s="8">
        <v>1813.280172703187</v>
      </c>
      <c r="AF8" s="8">
        <v>1801.4016640241289</v>
      </c>
      <c r="AG8" s="8">
        <v>1944.9958260000001</v>
      </c>
      <c r="AH8" s="8">
        <v>2057.0025639999999</v>
      </c>
      <c r="AI8" s="8">
        <v>2193.2000910000002</v>
      </c>
      <c r="AJ8" s="8">
        <v>2071.5053630000002</v>
      </c>
      <c r="AK8" s="8">
        <v>2065.8410100000001</v>
      </c>
      <c r="AL8" s="8">
        <v>2173.1049330000001</v>
      </c>
      <c r="AM8" s="8">
        <v>2396.57924</v>
      </c>
      <c r="AN8" s="8">
        <v>2373.1648289999998</v>
      </c>
      <c r="AO8" s="8">
        <v>2532.5564439999998</v>
      </c>
      <c r="AP8" s="8">
        <v>2772.5340980000001</v>
      </c>
      <c r="AQ8" s="8">
        <v>3019.7131429999999</v>
      </c>
      <c r="AR8" s="8">
        <v>3013.6126389999999</v>
      </c>
      <c r="AS8" s="8">
        <v>3064</v>
      </c>
      <c r="AT8" s="8">
        <v>3280</v>
      </c>
      <c r="AU8" s="8">
        <v>3340</v>
      </c>
      <c r="AV8" s="8">
        <v>3369</v>
      </c>
      <c r="AW8" s="8">
        <v>3331</v>
      </c>
      <c r="AX8" s="8">
        <v>3218</v>
      </c>
      <c r="AY8" s="8">
        <v>3197.8631704366649</v>
      </c>
    </row>
    <row r="9" spans="1:51" ht="20" customHeight="1" thickTop="1" thickBot="1">
      <c r="A9" s="1" t="str">
        <f>CALIBRAZIONEUMBRIA!A9</f>
        <v>35 - 39</v>
      </c>
      <c r="B9" s="4">
        <f>CALIBRAZIONEUMBRIA!B9</f>
        <v>0.32971362416334815</v>
      </c>
      <c r="C9" s="4">
        <f>CALIBRAZIONEUMBRIA!C9</f>
        <v>0.32765076133559695</v>
      </c>
      <c r="D9" s="4">
        <f>CALIBRAZIONEUMBRIA!D9</f>
        <v>0.32584787270095861</v>
      </c>
      <c r="E9" s="4">
        <f>CALIBRAZIONEUMBRIA!E9</f>
        <v>0.32430820410522976</v>
      </c>
      <c r="F9" s="4">
        <f>CALIBRAZIONEUMBRIA!F9</f>
        <v>0.32303326006654148</v>
      </c>
      <c r="G9" s="4">
        <f>CALIBRAZIONEUMBRIA!G9</f>
        <v>0.32202254055540097</v>
      </c>
      <c r="H9" s="4">
        <f>CALIBRAZIONEUMBRIA!H9</f>
        <v>0.32127326258743599</v>
      </c>
      <c r="I9" s="4">
        <f>CALIBRAZIONEUMBRIA!I9</f>
        <v>0.32078006985214397</v>
      </c>
      <c r="J9" s="4">
        <f>CALIBRAZIONEUMBRIA!J9</f>
        <v>0.32053473514738656</v>
      </c>
      <c r="K9" s="4">
        <f>CALIBRAZIONEUMBRIA!K9</f>
        <v>0.32052586237811603</v>
      </c>
      <c r="L9" s="4">
        <f>CALIBRAZIONEUMBRIA!L9</f>
        <v>0.3207385974134182</v>
      </c>
      <c r="M9" s="4">
        <f>CALIBRAZIONEUMBRIA!M9</f>
        <v>0.32115436030202488</v>
      </c>
      <c r="N9" s="4">
        <f>CALIBRAZIONEUMBRIA!N9</f>
        <v>0.32175061536650046</v>
      </c>
      <c r="O9" s="4">
        <f>CALIBRAZIONEUMBRIA!O9</f>
        <v>0.32250070069323605</v>
      </c>
      <c r="P9" s="4">
        <f>CALIBRAZIONEUMBRIA!P9</f>
        <v>0.3233737446884124</v>
      </c>
      <c r="Q9" s="4">
        <f>CALIBRAZIONEUMBRIA!Q9</f>
        <v>0.32433470486790439</v>
      </c>
      <c r="R9" s="4">
        <f>CALIBRAZIONEUMBRIA!R9</f>
        <v>0.32534457307720333</v>
      </c>
      <c r="S9" s="4">
        <f>CALIBRAZIONEUMBRIA!S9</f>
        <v>0.32636080205718065</v>
      </c>
      <c r="T9" s="4">
        <f>CALIBRAZIONEUMBRIA!T9</f>
        <v>0.32733802078765073</v>
      </c>
      <c r="U9" s="4">
        <f>CALIBRAZIONEUMBRIA!U9</f>
        <v>0.32822912035342888</v>
      </c>
      <c r="V9" s="4">
        <f>CALIBRAZIONEUMBRIA!V9</f>
        <v>0.32898680801512714</v>
      </c>
      <c r="W9" s="4">
        <f>CALIBRAZIONEUMBRIA!W9</f>
        <v>0.32898680801512714</v>
      </c>
      <c r="X9" s="4">
        <f>CALIBRAZIONEUMBRIA!X9</f>
        <v>0.32898680801512714</v>
      </c>
      <c r="Y9" s="4">
        <f>CALIBRAZIONEUMBRIA!Y9</f>
        <v>0.32898680801512714</v>
      </c>
      <c r="AA9" s="7" t="str">
        <f>CALIBRAZIONEUMBRIA!AA9</f>
        <v>Emilia-Romagna</v>
      </c>
      <c r="AB9" s="8">
        <v>3353.3546457880357</v>
      </c>
      <c r="AC9" s="8">
        <v>3863.6140620884485</v>
      </c>
      <c r="AD9" s="8">
        <v>4073.8120200178696</v>
      </c>
      <c r="AE9" s="8">
        <v>3923.0066054837393</v>
      </c>
      <c r="AF9" s="8">
        <v>3787.6948979222939</v>
      </c>
      <c r="AG9" s="8">
        <v>3964.257838</v>
      </c>
      <c r="AH9" s="8">
        <v>4229.1386979999997</v>
      </c>
      <c r="AI9" s="8">
        <v>4458.778816</v>
      </c>
      <c r="AJ9" s="8">
        <v>4087.5103210000002</v>
      </c>
      <c r="AK9" s="8">
        <v>4368.1062849999998</v>
      </c>
      <c r="AL9" s="8">
        <v>4753.7491719999998</v>
      </c>
      <c r="AM9" s="8">
        <v>5247.7740100000001</v>
      </c>
      <c r="AN9" s="8">
        <v>5656.4425119999996</v>
      </c>
      <c r="AO9" s="8">
        <v>5835.5387220000002</v>
      </c>
      <c r="AP9" s="8">
        <v>6374.0374060000004</v>
      </c>
      <c r="AQ9" s="8">
        <v>6615.1824360000001</v>
      </c>
      <c r="AR9" s="8">
        <v>6973.5869650000004</v>
      </c>
      <c r="AS9" s="8">
        <v>6982</v>
      </c>
      <c r="AT9" s="8">
        <v>7459</v>
      </c>
      <c r="AU9" s="8">
        <v>7646</v>
      </c>
      <c r="AV9" s="8">
        <v>7844</v>
      </c>
      <c r="AW9" s="8">
        <v>7798</v>
      </c>
      <c r="AX9" s="8">
        <v>7873</v>
      </c>
      <c r="AY9" s="8">
        <v>7823.7342264909457</v>
      </c>
    </row>
    <row r="10" spans="1:51" ht="20" customHeight="1" thickTop="1" thickBot="1">
      <c r="A10" s="1" t="str">
        <f>CALIBRAZIONEUMBRIA!A10</f>
        <v>40 - 44</v>
      </c>
      <c r="B10" s="4">
        <f>CALIBRAZIONEUMBRIA!B10</f>
        <v>0.38697941610081493</v>
      </c>
      <c r="C10" s="4">
        <f>CALIBRAZIONEUMBRIA!C10</f>
        <v>0.38268102633507367</v>
      </c>
      <c r="D10" s="4">
        <f>CALIBRAZIONEUMBRIA!D10</f>
        <v>0.37860908993712744</v>
      </c>
      <c r="E10" s="4">
        <f>CALIBRAZIONEUMBRIA!E10</f>
        <v>0.374781661390239</v>
      </c>
      <c r="F10" s="4">
        <f>CALIBRAZIONEUMBRIA!F10</f>
        <v>0.3712170616657573</v>
      </c>
      <c r="G10" s="4">
        <f>CALIBRAZIONEUMBRIA!G10</f>
        <v>0.36793367539029198</v>
      </c>
      <c r="H10" s="4">
        <f>CALIBRAZIONEUMBRIA!H10</f>
        <v>0.3649496951233141</v>
      </c>
      <c r="I10" s="4">
        <f>CALIBRAZIONEUMBRIA!I10</f>
        <v>0.36228280275291924</v>
      </c>
      <c r="J10" s="4">
        <f>CALIBRAZIONEUMBRIA!J10</f>
        <v>0.35994977633026981</v>
      </c>
      <c r="K10" s="4">
        <f>CALIBRAZIONEUMBRIA!K10</f>
        <v>0.35796600872916728</v>
      </c>
      <c r="L10" s="4">
        <f>CALIBRAZIONEUMBRIA!L10</f>
        <v>0.35634492231789749</v>
      </c>
      <c r="M10" s="4">
        <f>CALIBRAZIONEUMBRIA!M10</f>
        <v>0.35509726135521896</v>
      </c>
      <c r="N10" s="4">
        <f>CALIBRAZIONEUMBRIA!N10</f>
        <v>0.35423024107339846</v>
      </c>
      <c r="O10" s="4">
        <f>CALIBRAZIONEUMBRIA!O10</f>
        <v>0.35374652941138512</v>
      </c>
      <c r="P10" s="4">
        <f>CALIBRAZIONEUMBRIA!P10</f>
        <v>0.35364303416420462</v>
      </c>
      <c r="Q10" s="4">
        <f>CALIBRAZIONEUMBRIA!Q10</f>
        <v>0.35390946501867843</v>
      </c>
      <c r="R10" s="4">
        <f>CALIBRAZIONEUMBRIA!R10</f>
        <v>0.35452663671123641</v>
      </c>
      <c r="S10" s="4">
        <f>CALIBRAZIONEUMBRIA!S10</f>
        <v>0.35546447661639075</v>
      </c>
      <c r="T10" s="4">
        <f>CALIBRAZIONEUMBRIA!T10</f>
        <v>0.3566796978121482</v>
      </c>
      <c r="U10" s="4">
        <f>CALIBRAZIONEUMBRIA!U10</f>
        <v>0.35811309757303866</v>
      </c>
      <c r="V10" s="4">
        <f>CALIBRAZIONEUMBRIA!V10</f>
        <v>0.35968644199280858</v>
      </c>
      <c r="W10" s="4">
        <f>CALIBRAZIONEUMBRIA!W10</f>
        <v>0.35968644199280858</v>
      </c>
      <c r="X10" s="4">
        <f>CALIBRAZIONEUMBRIA!X10</f>
        <v>0.35968644199280858</v>
      </c>
      <c r="Y10" s="4">
        <f>CALIBRAZIONEUMBRIA!Y10</f>
        <v>0.35968644199280858</v>
      </c>
      <c r="AA10" s="7" t="str">
        <f>CALIBRAZIONEUMBRIA!AA10</f>
        <v>Toscana</v>
      </c>
      <c r="AB10" s="8">
        <v>2754.2646428442313</v>
      </c>
      <c r="AC10" s="8">
        <v>3072.402092683355</v>
      </c>
      <c r="AD10" s="8">
        <v>3241.2834986856174</v>
      </c>
      <c r="AE10" s="8">
        <v>3248.5138952728698</v>
      </c>
      <c r="AF10" s="8">
        <v>3131.2781791795564</v>
      </c>
      <c r="AG10" s="8">
        <v>3331.3910310000001</v>
      </c>
      <c r="AH10" s="8">
        <v>3571.9903100000001</v>
      </c>
      <c r="AI10" s="8">
        <v>3876.9534950000002</v>
      </c>
      <c r="AJ10" s="8">
        <v>3560.8775719999999</v>
      </c>
      <c r="AK10" s="8">
        <v>3771.6446350000001</v>
      </c>
      <c r="AL10" s="8">
        <v>4176.9586579999996</v>
      </c>
      <c r="AM10" s="8">
        <v>4706.1883900000003</v>
      </c>
      <c r="AN10" s="8">
        <v>4924.2458610000003</v>
      </c>
      <c r="AO10" s="8">
        <v>5005.2409520000001</v>
      </c>
      <c r="AP10" s="8">
        <v>5571.8509640000002</v>
      </c>
      <c r="AQ10" s="8">
        <v>5760.3113860000003</v>
      </c>
      <c r="AR10" s="8">
        <v>6141.6152940000002</v>
      </c>
      <c r="AS10" s="8">
        <v>6160</v>
      </c>
      <c r="AT10" s="8">
        <v>6625</v>
      </c>
      <c r="AU10" s="8">
        <v>6938</v>
      </c>
      <c r="AV10" s="8">
        <v>6951</v>
      </c>
      <c r="AW10" s="8">
        <v>7003</v>
      </c>
      <c r="AX10" s="8">
        <v>6837</v>
      </c>
      <c r="AY10" s="8">
        <v>6794.2170591284894</v>
      </c>
    </row>
    <row r="11" spans="1:51" ht="20" customHeight="1" thickTop="1" thickBot="1">
      <c r="A11" s="1" t="str">
        <f>CALIBRAZIONEUMBRIA!A11</f>
        <v>45 - 49</v>
      </c>
      <c r="B11" s="4">
        <f>CALIBRAZIONEUMBRIA!B11</f>
        <v>0.4746297094697205</v>
      </c>
      <c r="C11" s="4">
        <f>CALIBRAZIONEUMBRIA!C11</f>
        <v>0.46842664900437431</v>
      </c>
      <c r="D11" s="4">
        <f>CALIBRAZIONEUMBRIA!D11</f>
        <v>0.46226594889424344</v>
      </c>
      <c r="E11" s="4">
        <f>CALIBRAZIONEUMBRIA!E11</f>
        <v>0.45616125728226153</v>
      </c>
      <c r="F11" s="4">
        <f>CALIBRAZIONEUMBRIA!F11</f>
        <v>0.45012793407326007</v>
      </c>
      <c r="G11" s="4">
        <f>CALIBRAZIONEUMBRIA!G11</f>
        <v>0.44418323026211909</v>
      </c>
      <c r="H11" s="4">
        <f>CALIBRAZIONEUMBRIA!H11</f>
        <v>0.43834648307877117</v>
      </c>
      <c r="I11" s="4">
        <f>CALIBRAZIONEUMBRIA!I11</f>
        <v>0.4326393283392907</v>
      </c>
      <c r="J11" s="4">
        <f>CALIBRAZIONEUMBRIA!J11</f>
        <v>0.42708593159867819</v>
      </c>
      <c r="K11" s="4">
        <f>CALIBRAZIONEUMBRIA!K11</f>
        <v>0.4217132399579171</v>
      </c>
      <c r="L11" s="4">
        <f>CALIBRAZIONEUMBRIA!L11</f>
        <v>0.41655125669712695</v>
      </c>
      <c r="M11" s="4">
        <f>CALIBRAZIONEUMBRIA!M11</f>
        <v>0.41163334130172469</v>
      </c>
      <c r="N11" s="4">
        <f>CALIBRAZIONEUMBRIA!N11</f>
        <v>0.40699653793465046</v>
      </c>
      <c r="O11" s="4">
        <f>CALIBRAZIONEUMBRIA!O11</f>
        <v>0.4026819360015701</v>
      </c>
      <c r="P11" s="4">
        <f>CALIBRAZIONEUMBRIA!P11</f>
        <v>0.39873506717477691</v>
      </c>
      <c r="Q11" s="4">
        <f>CALIBRAZIONEUMBRIA!Q11</f>
        <v>0.39520634410197597</v>
      </c>
      <c r="R11" s="4">
        <f>CALIBRAZIONEUMBRIA!R11</f>
        <v>0.39215154704223804</v>
      </c>
      <c r="S11" s="4">
        <f>CALIBRAZIONEUMBRIA!S11</f>
        <v>0.38963236585140198</v>
      </c>
      <c r="T11" s="4">
        <f>CALIBRAZIONEUMBRIA!T11</f>
        <v>0.38771700608096382</v>
      </c>
      <c r="U11" s="4">
        <f>CALIBRAZIONEUMBRIA!U11</f>
        <v>0.38648086943916504</v>
      </c>
      <c r="V11" s="4">
        <f>CALIBRAZIONEUMBRIA!V11</f>
        <v>0.38600732044637326</v>
      </c>
      <c r="W11" s="4">
        <f>CALIBRAZIONEUMBRIA!W11</f>
        <v>0.38600732044637326</v>
      </c>
      <c r="X11" s="4">
        <f>CALIBRAZIONEUMBRIA!X11</f>
        <v>0.38600732044637326</v>
      </c>
      <c r="Y11" s="4">
        <f>CALIBRAZIONEUMBRIA!Y11</f>
        <v>0.38600732044637326</v>
      </c>
      <c r="AA11" s="7" t="str">
        <f>CALIBRAZIONEUMBRIA!AA11</f>
        <v>Umbria</v>
      </c>
      <c r="AB11" s="8">
        <v>610.45205472377302</v>
      </c>
      <c r="AC11" s="8">
        <v>731.30296911071287</v>
      </c>
      <c r="AD11" s="8">
        <v>742.14856399159214</v>
      </c>
      <c r="AE11" s="8">
        <v>725.10548632163898</v>
      </c>
      <c r="AF11" s="8">
        <v>725.10548632163898</v>
      </c>
      <c r="AG11" s="8">
        <v>887.21193589999996</v>
      </c>
      <c r="AH11" s="8">
        <v>888.82953850000001</v>
      </c>
      <c r="AI11" s="8">
        <v>968.40638249999995</v>
      </c>
      <c r="AJ11" s="8">
        <v>883.28224079999995</v>
      </c>
      <c r="AK11" s="8">
        <v>880.04592349999996</v>
      </c>
      <c r="AL11" s="8">
        <v>1022.011003</v>
      </c>
      <c r="AM11" s="8">
        <v>1082.9753679999999</v>
      </c>
      <c r="AN11" s="8">
        <v>1189.8676800000001</v>
      </c>
      <c r="AO11" s="8">
        <v>1234.196379</v>
      </c>
      <c r="AP11" s="8">
        <v>1329.603128</v>
      </c>
      <c r="AQ11" s="8">
        <v>1378.8959339999999</v>
      </c>
      <c r="AR11" s="8">
        <v>1482.3359820000001</v>
      </c>
      <c r="AS11" s="8">
        <v>1466</v>
      </c>
      <c r="AT11" s="8">
        <v>1586</v>
      </c>
      <c r="AU11" s="8">
        <v>1618</v>
      </c>
      <c r="AV11" s="8">
        <v>1646</v>
      </c>
      <c r="AW11" s="8">
        <v>1629</v>
      </c>
      <c r="AX11" s="8">
        <v>1635</v>
      </c>
      <c r="AY11" s="8">
        <v>1624.7688886463477</v>
      </c>
    </row>
    <row r="12" spans="1:51" ht="20" customHeight="1" thickTop="1" thickBot="1">
      <c r="A12" s="1" t="str">
        <f>CALIBRAZIONEUMBRIA!A12</f>
        <v>50 - 54</v>
      </c>
      <c r="B12" s="4">
        <f>CALIBRAZIONEUMBRIA!B12</f>
        <v>0.59262297044909751</v>
      </c>
      <c r="C12" s="4">
        <f>CALIBRAZIONEUMBRIA!C12</f>
        <v>0.58639349953438591</v>
      </c>
      <c r="D12" s="4">
        <f>CALIBRAZIONEUMBRIA!D12</f>
        <v>0.5800503106335112</v>
      </c>
      <c r="E12" s="4">
        <f>CALIBRAZIONEUMBRIA!E12</f>
        <v>0.57358802561429501</v>
      </c>
      <c r="F12" s="4">
        <f>CALIBRAZIONEUMBRIA!F12</f>
        <v>0.56700101333214969</v>
      </c>
      <c r="G12" s="4">
        <f>CALIBRAZIONEUMBRIA!G12</f>
        <v>0.56028338977816383</v>
      </c>
      <c r="H12" s="4">
        <f>CALIBRAZIONEUMBRIA!H12</f>
        <v>0.55342901528643063</v>
      </c>
      <c r="I12" s="4">
        <f>CALIBRAZIONEUMBRIA!I12</f>
        <v>0.54643148658444529</v>
      </c>
      <c r="J12" s="4">
        <f>CALIBRAZIONEUMBRIA!J12</f>
        <v>0.5392841207002057</v>
      </c>
      <c r="K12" s="4">
        <f>CALIBRAZIONEUMBRIA!K12</f>
        <v>0.53197992677308814</v>
      </c>
      <c r="L12" s="4">
        <f>CALIBRAZIONEUMBRIA!L12</f>
        <v>0.52451156061382953</v>
      </c>
      <c r="M12" s="4">
        <f>CALIBRAZIONEUMBRIA!M12</f>
        <v>0.51687125537896073</v>
      </c>
      <c r="N12" s="4">
        <f>CALIBRAZIONEUMBRIA!N12</f>
        <v>0.50905071992046025</v>
      </c>
      <c r="O12" s="4">
        <f>CALIBRAZIONEUMBRIA!O12</f>
        <v>0.50104099419485038</v>
      </c>
      <c r="P12" s="4">
        <f>CALIBRAZIONEUMBRIA!P12</f>
        <v>0.49283224852253726</v>
      </c>
      <c r="Q12" s="4">
        <f>CALIBRAZIONEUMBRIA!Q12</f>
        <v>0.48441351044136188</v>
      </c>
      <c r="R12" s="4">
        <f>CALIBRAZIONEUMBRIA!R12</f>
        <v>0.47577229937853438</v>
      </c>
      <c r="S12" s="4">
        <f>CALIBRAZIONEUMBRIA!S12</f>
        <v>0.46689414538254115</v>
      </c>
      <c r="T12" s="4">
        <f>CALIBRAZIONEUMBRIA!T12</f>
        <v>0.45776196376869682</v>
      </c>
      <c r="U12" s="4">
        <f>CALIBRAZIONEUMBRIA!U12</f>
        <v>0.44835525286739936</v>
      </c>
      <c r="V12" s="4">
        <f>CALIBRAZIONEUMBRIA!V12</f>
        <v>0.43864907735350289</v>
      </c>
      <c r="W12" s="4">
        <f>CALIBRAZIONEUMBRIA!W12</f>
        <v>0.43864907735350289</v>
      </c>
      <c r="X12" s="4">
        <f>CALIBRAZIONEUMBRIA!X12</f>
        <v>0.43864907735350289</v>
      </c>
      <c r="Y12" s="4">
        <f>CALIBRAZIONEUMBRIA!Y12</f>
        <v>0.43864907735350289</v>
      </c>
      <c r="AA12" s="7" t="str">
        <f>CALIBRAZIONEUMBRIA!AA12</f>
        <v>Marche</v>
      </c>
      <c r="AB12" s="8">
        <v>1203.3445748785036</v>
      </c>
      <c r="AC12" s="8">
        <v>1357.2487308071704</v>
      </c>
      <c r="AD12" s="8">
        <v>1414.5754466061035</v>
      </c>
      <c r="AE12" s="8">
        <v>1372.2259808807655</v>
      </c>
      <c r="AF12" s="8">
        <v>1361.3803859998864</v>
      </c>
      <c r="AG12" s="8">
        <v>1405.050657</v>
      </c>
      <c r="AH12" s="8">
        <v>1468.8223599999999</v>
      </c>
      <c r="AI12" s="8">
        <v>1454.794044</v>
      </c>
      <c r="AJ12" s="8">
        <v>1522.668981</v>
      </c>
      <c r="AK12" s="8">
        <v>1637.2930779999999</v>
      </c>
      <c r="AL12" s="8">
        <v>1829.3656860000001</v>
      </c>
      <c r="AM12" s="8">
        <v>2007.9842189999999</v>
      </c>
      <c r="AN12" s="8">
        <v>2086.4268179999999</v>
      </c>
      <c r="AO12" s="8">
        <v>2094.4080220000001</v>
      </c>
      <c r="AP12" s="8">
        <v>2252.7467839999999</v>
      </c>
      <c r="AQ12" s="8">
        <v>2355.5693729999998</v>
      </c>
      <c r="AR12" s="8">
        <v>2644.6956249999998</v>
      </c>
      <c r="AS12" s="8">
        <v>2528</v>
      </c>
      <c r="AT12" s="8">
        <v>2702</v>
      </c>
      <c r="AU12" s="8">
        <v>2777</v>
      </c>
      <c r="AV12" s="8">
        <v>2882</v>
      </c>
      <c r="AW12" s="8">
        <v>2858</v>
      </c>
      <c r="AX12" s="8">
        <v>2780</v>
      </c>
      <c r="AY12" s="8">
        <v>2762.6039819185607</v>
      </c>
    </row>
    <row r="13" spans="1:51" ht="20" customHeight="1" thickTop="1" thickBot="1">
      <c r="A13" s="1" t="str">
        <f>CALIBRAZIONEUMBRIA!A13</f>
        <v>55 - 59</v>
      </c>
      <c r="B13" s="4">
        <f>CALIBRAZIONEUMBRIA!B13</f>
        <v>0.72704488227844077</v>
      </c>
      <c r="C13" s="4">
        <f>CALIBRAZIONEUMBRIA!C13</f>
        <v>0.72261142343183404</v>
      </c>
      <c r="D13" s="4">
        <f>CALIBRAZIONEUMBRIA!D13</f>
        <v>0.71807964395086921</v>
      </c>
      <c r="E13" s="4">
        <f>CALIBRAZIONEUMBRIA!E13</f>
        <v>0.71344074754215669</v>
      </c>
      <c r="F13" s="4">
        <f>CALIBRAZIONEUMBRIA!F13</f>
        <v>0.7086849656849088</v>
      </c>
      <c r="G13" s="4">
        <f>CALIBRAZIONEUMBRIA!G13</f>
        <v>0.70380151039512073</v>
      </c>
      <c r="H13" s="4">
        <f>CALIBRAZIONEUMBRIA!H13</f>
        <v>0.69877853959431802</v>
      </c>
      <c r="I13" s="4">
        <f>CALIBRAZIONEUMBRIA!I13</f>
        <v>0.69360314032598003</v>
      </c>
      <c r="J13" s="4">
        <f>CALIBRAZIONEUMBRIA!J13</f>
        <v>0.68826133636516185</v>
      </c>
      <c r="K13" s="4">
        <f>CALIBRAZIONEUMBRIA!K13</f>
        <v>0.68273812832465108</v>
      </c>
      <c r="L13" s="4">
        <f>CALIBRAZIONEUMBRIA!L13</f>
        <v>0.67701757620926084</v>
      </c>
      <c r="M13" s="4">
        <f>CALIBRAZIONEUMBRIA!M13</f>
        <v>0.6710829365424934</v>
      </c>
      <c r="N13" s="4">
        <f>CALIBRAZIONEUMBRIA!N13</f>
        <v>0.66491686871598654</v>
      </c>
      <c r="O13" s="4">
        <f>CALIBRAZIONEUMBRIA!O13</f>
        <v>0.65850172811114183</v>
      </c>
      <c r="P13" s="4">
        <f>CALIBRAZIONEUMBRIA!P13</f>
        <v>0.65181996681563881</v>
      </c>
      <c r="Q13" s="4">
        <f>CALIBRAZIONEUMBRIA!Q13</f>
        <v>0.64485466637810851</v>
      </c>
      <c r="R13" s="4">
        <f>CALIBRAZIONEUMBRIA!R13</f>
        <v>0.63759023094141476</v>
      </c>
      <c r="S13" s="4">
        <f>CALIBRAZIONEUMBRIA!S13</f>
        <v>0.63001327313465783</v>
      </c>
      <c r="T13" s="4">
        <f>CALIBRAZIONEUMBRIA!T13</f>
        <v>0.62211372906276641</v>
      </c>
      <c r="U13" s="4">
        <f>CALIBRAZIONEUMBRIA!U13</f>
        <v>0.61388624226572841</v>
      </c>
      <c r="V13" s="4">
        <f>CALIBRAZIONEUMBRIA!V13</f>
        <v>0.6053318591231247</v>
      </c>
      <c r="W13" s="4">
        <f>CALIBRAZIONEUMBRIA!W13</f>
        <v>0.6053318591231247</v>
      </c>
      <c r="X13" s="4">
        <f>CALIBRAZIONEUMBRIA!X13</f>
        <v>0.6053318591231247</v>
      </c>
      <c r="Y13" s="4">
        <f>CALIBRAZIONEUMBRIA!Y13</f>
        <v>0.6053318591231247</v>
      </c>
      <c r="AA13" s="7" t="str">
        <f>CALIBRAZIONEUMBRIA!AA13</f>
        <v>Lazio</v>
      </c>
      <c r="AB13" s="8">
        <v>4023.1992439070996</v>
      </c>
      <c r="AC13" s="8">
        <v>4490.0762806839957</v>
      </c>
      <c r="AD13" s="8">
        <v>4635.7171262272304</v>
      </c>
      <c r="AE13" s="8">
        <v>4716.2844024851911</v>
      </c>
      <c r="AF13" s="8">
        <v>4827.32263578943</v>
      </c>
      <c r="AG13" s="8">
        <v>3961.0227989999998</v>
      </c>
      <c r="AH13" s="8">
        <v>4185.2575049999996</v>
      </c>
      <c r="AI13" s="8">
        <v>4572.952953</v>
      </c>
      <c r="AJ13" s="8">
        <v>5570.8233369999998</v>
      </c>
      <c r="AK13" s="8">
        <v>5868.1446400000004</v>
      </c>
      <c r="AL13" s="8">
        <v>6553.9970000000003</v>
      </c>
      <c r="AM13" s="8">
        <v>7209.2587020000001</v>
      </c>
      <c r="AN13" s="8">
        <v>7830.3408429999999</v>
      </c>
      <c r="AO13" s="8">
        <v>8531.0137529999993</v>
      </c>
      <c r="AP13" s="8">
        <v>9646.4783179999995</v>
      </c>
      <c r="AQ13" s="8">
        <v>10531.123219999999</v>
      </c>
      <c r="AR13" s="8">
        <v>11058.07194</v>
      </c>
      <c r="AS13" s="8">
        <v>10801</v>
      </c>
      <c r="AT13" s="8">
        <v>11414</v>
      </c>
      <c r="AU13" s="8">
        <v>11388</v>
      </c>
      <c r="AV13" s="8">
        <v>11514</v>
      </c>
      <c r="AW13" s="8">
        <v>11199</v>
      </c>
      <c r="AX13" s="8">
        <v>11046</v>
      </c>
      <c r="AY13" s="8">
        <v>10976.878987148353</v>
      </c>
    </row>
    <row r="14" spans="1:51" ht="20" customHeight="1" thickTop="1" thickBot="1">
      <c r="A14" s="1" t="str">
        <f>CALIBRAZIONEUMBRIA!A14</f>
        <v>60 - 64</v>
      </c>
      <c r="B14" s="4">
        <f>CALIBRAZIONEUMBRIA!B14</f>
        <v>0.86281132508105096</v>
      </c>
      <c r="C14" s="4">
        <f>CALIBRAZIONEUMBRIA!C14</f>
        <v>0.86055573212060565</v>
      </c>
      <c r="D14" s="4">
        <f>CALIBRAZIONEUMBRIA!D14</f>
        <v>0.85825969564234117</v>
      </c>
      <c r="E14" s="4">
        <f>CALIBRAZIONEUMBRIA!E14</f>
        <v>0.85591712451699031</v>
      </c>
      <c r="F14" s="4">
        <f>CALIBRAZIONEUMBRIA!F14</f>
        <v>0.8535204787606866</v>
      </c>
      <c r="G14" s="4">
        <f>CALIBRAZIONEUMBRIA!G14</f>
        <v>0.85106049512899762</v>
      </c>
      <c r="H14" s="4">
        <f>CALIBRAZIONEUMBRIA!H14</f>
        <v>0.84852586814128084</v>
      </c>
      <c r="I14" s="4">
        <f>CALIBRAZIONEUMBRIA!I14</f>
        <v>0.84590288033219629</v>
      </c>
      <c r="J14" s="4">
        <f>CALIBRAZIONEUMBRIA!J14</f>
        <v>0.84317497492035387</v>
      </c>
      <c r="K14" s="4">
        <f>CALIBRAZIONEUMBRIA!K14</f>
        <v>0.8403222635087233</v>
      </c>
      <c r="L14" s="4">
        <f>CALIBRAZIONEUMBRIA!L14</f>
        <v>0.83732096093205477</v>
      </c>
      <c r="M14" s="4">
        <f>CALIBRAZIONEUMBRIA!M14</f>
        <v>0.83414273900573521</v>
      </c>
      <c r="N14" s="4">
        <f>CALIBRAZIONEUMBRIA!N14</f>
        <v>0.83075399079402923</v>
      </c>
      <c r="O14" s="4">
        <f>CALIBRAZIONEUMBRIA!O14</f>
        <v>0.8271149972189924</v>
      </c>
      <c r="P14" s="4">
        <f>CALIBRAZIONEUMBRIA!P14</f>
        <v>0.82317898852684357</v>
      </c>
      <c r="Q14" s="4">
        <f>CALIBRAZIONEUMBRIA!Q14</f>
        <v>0.81889109451350339</v>
      </c>
      <c r="R14" s="4">
        <f>CALIBRAZIONEUMBRIA!R14</f>
        <v>0.8141871797358271</v>
      </c>
      <c r="S14" s="4">
        <f>CALIBRAZIONEUMBRIA!S14</f>
        <v>0.80899256351081872</v>
      </c>
      <c r="T14" s="4">
        <f>CALIBRAZIONEUMBRIA!T14</f>
        <v>0.80322062970837305</v>
      </c>
      <c r="U14" s="4">
        <f>CALIBRAZIONEUMBRIA!U14</f>
        <v>0.79677133861554816</v>
      </c>
      <c r="V14" s="4">
        <f>CALIBRAZIONEUMBRIA!V14</f>
        <v>0.78952966298921268</v>
      </c>
      <c r="W14" s="4">
        <f>CALIBRAZIONEUMBRIA!W14</f>
        <v>0.78952966298921268</v>
      </c>
      <c r="X14" s="4">
        <f>CALIBRAZIONEUMBRIA!X14</f>
        <v>0.78952966298921268</v>
      </c>
      <c r="Y14" s="4">
        <f>CALIBRAZIONEUMBRIA!Y14</f>
        <v>0.78952966298921268</v>
      </c>
      <c r="AA14" s="7" t="str">
        <f>CALIBRAZIONEUMBRIA!AA14</f>
        <v>Abruzzo</v>
      </c>
      <c r="AB14" s="8">
        <v>875.39444395667965</v>
      </c>
      <c r="AC14" s="8">
        <v>986.43267726091915</v>
      </c>
      <c r="AD14" s="8">
        <v>1029.2985998853467</v>
      </c>
      <c r="AE14" s="8">
        <v>1005.0251256281407</v>
      </c>
      <c r="AF14" s="8">
        <v>1007.0909532244987</v>
      </c>
      <c r="AG14" s="8">
        <v>1149.2656300000001</v>
      </c>
      <c r="AH14" s="8">
        <v>1256.9240789999999</v>
      </c>
      <c r="AI14" s="8">
        <v>1365.8125210000001</v>
      </c>
      <c r="AJ14" s="8">
        <v>1336.043995</v>
      </c>
      <c r="AK14" s="8">
        <v>1310.446009</v>
      </c>
      <c r="AL14" s="8">
        <v>1477.4908479999999</v>
      </c>
      <c r="AM14" s="8">
        <v>1746.5454589999999</v>
      </c>
      <c r="AN14" s="8">
        <v>1833.9448540000001</v>
      </c>
      <c r="AO14" s="8">
        <v>1990.780123</v>
      </c>
      <c r="AP14" s="8">
        <v>1976.861418</v>
      </c>
      <c r="AQ14" s="8">
        <v>2187.742757</v>
      </c>
      <c r="AR14" s="8">
        <v>2304.8189889999999</v>
      </c>
      <c r="AS14" s="8">
        <v>2263</v>
      </c>
      <c r="AT14" s="8">
        <v>2442</v>
      </c>
      <c r="AU14" s="8">
        <v>2431</v>
      </c>
      <c r="AV14" s="8">
        <v>2416</v>
      </c>
      <c r="AW14" s="8">
        <v>2416</v>
      </c>
      <c r="AX14" s="8">
        <v>2395</v>
      </c>
      <c r="AY14" s="8">
        <v>2380.0131426960261</v>
      </c>
    </row>
    <row r="15" spans="1:51" ht="20" customHeight="1" thickTop="1" thickBot="1">
      <c r="A15" s="1" t="str">
        <f>CALIBRAZIONEUMBRIA!A15</f>
        <v>65 - 69</v>
      </c>
      <c r="B15" s="4">
        <f>CALIBRAZIONEUMBRIA!B15</f>
        <v>1</v>
      </c>
      <c r="C15" s="4">
        <f>CALIBRAZIONEUMBRIA!C15</f>
        <v>1</v>
      </c>
      <c r="D15" s="4">
        <f>CALIBRAZIONEUMBRIA!D15</f>
        <v>1</v>
      </c>
      <c r="E15" s="4">
        <f>CALIBRAZIONEUMBRIA!E15</f>
        <v>1</v>
      </c>
      <c r="F15" s="4">
        <f>CALIBRAZIONEUMBRIA!F15</f>
        <v>1</v>
      </c>
      <c r="G15" s="4">
        <f>CALIBRAZIONEUMBRIA!G15</f>
        <v>1</v>
      </c>
      <c r="H15" s="4">
        <f>CALIBRAZIONEUMBRIA!H15</f>
        <v>1</v>
      </c>
      <c r="I15" s="4">
        <f>CALIBRAZIONEUMBRIA!I15</f>
        <v>1</v>
      </c>
      <c r="J15" s="4">
        <f>CALIBRAZIONEUMBRIA!J15</f>
        <v>1</v>
      </c>
      <c r="K15" s="4">
        <f>CALIBRAZIONEUMBRIA!K15</f>
        <v>1</v>
      </c>
      <c r="L15" s="4">
        <f>CALIBRAZIONEUMBRIA!L15</f>
        <v>1</v>
      </c>
      <c r="M15" s="4">
        <f>CALIBRAZIONEUMBRIA!M15</f>
        <v>1</v>
      </c>
      <c r="N15" s="4">
        <f>CALIBRAZIONEUMBRIA!N15</f>
        <v>1</v>
      </c>
      <c r="O15" s="4">
        <f>CALIBRAZIONEUMBRIA!O15</f>
        <v>1</v>
      </c>
      <c r="P15" s="4">
        <f>CALIBRAZIONEUMBRIA!P15</f>
        <v>1</v>
      </c>
      <c r="Q15" s="4">
        <f>CALIBRAZIONEUMBRIA!Q15</f>
        <v>1</v>
      </c>
      <c r="R15" s="4">
        <f>CALIBRAZIONEUMBRIA!R15</f>
        <v>1</v>
      </c>
      <c r="S15" s="4">
        <f>CALIBRAZIONEUMBRIA!S15</f>
        <v>1</v>
      </c>
      <c r="T15" s="4">
        <f>CALIBRAZIONEUMBRIA!T15</f>
        <v>1</v>
      </c>
      <c r="U15" s="4">
        <f>CALIBRAZIONEUMBRIA!U15</f>
        <v>1</v>
      </c>
      <c r="V15" s="4">
        <f>CALIBRAZIONEUMBRIA!V15</f>
        <v>1</v>
      </c>
      <c r="W15" s="4">
        <f>CALIBRAZIONEUMBRIA!W15</f>
        <v>1</v>
      </c>
      <c r="X15" s="4">
        <f>CALIBRAZIONEUMBRIA!X15</f>
        <v>1</v>
      </c>
      <c r="Y15" s="4">
        <f>CALIBRAZIONEUMBRIA!Y15</f>
        <v>1</v>
      </c>
      <c r="AA15" s="7" t="str">
        <f>CALIBRAZIONEUMBRIA!AA15</f>
        <v>Molise</v>
      </c>
      <c r="AB15" s="8">
        <v>228.27394939755303</v>
      </c>
      <c r="AC15" s="8">
        <v>264.94238923290658</v>
      </c>
      <c r="AD15" s="8">
        <v>270.62341512289095</v>
      </c>
      <c r="AE15" s="8">
        <v>265.45884613199604</v>
      </c>
      <c r="AF15" s="8">
        <v>272.17278582015939</v>
      </c>
      <c r="AG15" s="8">
        <v>298.99640529999999</v>
      </c>
      <c r="AH15" s="8">
        <v>321.9894271</v>
      </c>
      <c r="AI15" s="8">
        <v>330.65009279999998</v>
      </c>
      <c r="AJ15" s="8">
        <v>329.5200868</v>
      </c>
      <c r="AK15" s="8">
        <v>328.42729259999999</v>
      </c>
      <c r="AL15" s="8">
        <v>369.20998609999998</v>
      </c>
      <c r="AM15" s="8">
        <v>435.4693178</v>
      </c>
      <c r="AN15" s="8">
        <v>438.488158</v>
      </c>
      <c r="AO15" s="8">
        <v>487.27983970000003</v>
      </c>
      <c r="AP15" s="8">
        <v>509.47195699999997</v>
      </c>
      <c r="AQ15" s="8">
        <v>608.94935329999998</v>
      </c>
      <c r="AR15" s="8">
        <v>594.55088950000004</v>
      </c>
      <c r="AS15" s="8">
        <v>616</v>
      </c>
      <c r="AT15" s="8">
        <v>643</v>
      </c>
      <c r="AU15" s="8">
        <v>645</v>
      </c>
      <c r="AV15" s="8">
        <v>656</v>
      </c>
      <c r="AW15" s="8">
        <v>632</v>
      </c>
      <c r="AX15" s="8">
        <v>639</v>
      </c>
      <c r="AY15" s="8">
        <v>635.00141886545339</v>
      </c>
    </row>
    <row r="16" spans="1:51" ht="20" customHeight="1" thickTop="1" thickBot="1">
      <c r="A16" s="1" t="str">
        <f>CALIBRAZIONEUMBRIA!A16</f>
        <v>70 - 74</v>
      </c>
      <c r="B16" s="4">
        <f>CALIBRAZIONEUMBRIA!B16</f>
        <v>1.1424795518054638</v>
      </c>
      <c r="C16" s="4">
        <f>CALIBRAZIONEUMBRIA!C16</f>
        <v>1.145210661124016</v>
      </c>
      <c r="D16" s="4">
        <f>CALIBRAZIONEUMBRIA!D16</f>
        <v>1.1479321959574256</v>
      </c>
      <c r="E16" s="4">
        <f>CALIBRAZIONEUMBRIA!E16</f>
        <v>1.1506325933340316</v>
      </c>
      <c r="F16" s="4">
        <f>CALIBRAZIONEUMBRIA!F16</f>
        <v>1.1532983273373851</v>
      </c>
      <c r="G16" s="4">
        <f>CALIBRAZIONEUMBRIA!G16</f>
        <v>1.1559136310763516</v>
      </c>
      <c r="H16" s="4">
        <f>CALIBRAZIONEUMBRIA!H16</f>
        <v>1.1584601836605672</v>
      </c>
      <c r="I16" s="4">
        <f>CALIBRAZIONEUMBRIA!I16</f>
        <v>1.1609167587133178</v>
      </c>
      <c r="J16" s="4">
        <f>CALIBRAZIONEUMBRIA!J16</f>
        <v>1.1632588309114726</v>
      </c>
      <c r="K16" s="4">
        <f>CALIBRAZIONEUMBRIA!K16</f>
        <v>1.1654581371237713</v>
      </c>
      <c r="L16" s="4">
        <f>CALIBRAZIONEUMBRIA!L16</f>
        <v>1.1674821889770868</v>
      </c>
      <c r="M16" s="4">
        <f>CALIBRAZIONEUMBRIA!M16</f>
        <v>1.1692937341834926</v>
      </c>
      <c r="N16" s="4">
        <f>CALIBRAZIONEUMBRIA!N16</f>
        <v>1.1708501647960421</v>
      </c>
      <c r="O16" s="4">
        <f>CALIBRAZIONEUMBRIA!O16</f>
        <v>1.1721028718377342</v>
      </c>
      <c r="P16" s="4">
        <f>CALIBRAZIONEUMBRIA!P16</f>
        <v>1.1729965476017101</v>
      </c>
      <c r="Q16" s="4">
        <f>CALIBRAZIONEUMBRIA!Q16</f>
        <v>1.1734684395159736</v>
      </c>
      <c r="R16" s="4">
        <f>CALIBRAZIONEUMBRIA!R16</f>
        <v>1.1734475629981653</v>
      </c>
      <c r="S16" s="4">
        <f>CALIBRAZIONEUMBRIA!S16</f>
        <v>1.1728538854202999</v>
      </c>
      <c r="T16" s="4">
        <f>CALIBRAZIONEUMBRIA!T16</f>
        <v>1.1715974994093701</v>
      </c>
      <c r="U16" s="4">
        <f>CALIBRAZIONEUMBRIA!U16</f>
        <v>1.1695778114889166</v>
      </c>
      <c r="V16" s="4">
        <f>CALIBRAZIONEUMBRIA!V16</f>
        <v>1.1666827817696217</v>
      </c>
      <c r="W16" s="4">
        <f>CALIBRAZIONEUMBRIA!W16</f>
        <v>1.1666827817696217</v>
      </c>
      <c r="X16" s="4">
        <f>CALIBRAZIONEUMBRIA!X16</f>
        <v>1.1666827817696217</v>
      </c>
      <c r="Y16" s="4">
        <f>CALIBRAZIONEUMBRIA!Y16</f>
        <v>1.1666827817696217</v>
      </c>
      <c r="AA16" s="7" t="str">
        <f>CALIBRAZIONEUMBRIA!AA16</f>
        <v>Campania</v>
      </c>
      <c r="AB16" s="8">
        <v>3857.9330361984639</v>
      </c>
      <c r="AC16" s="8">
        <v>4428.617909692347</v>
      </c>
      <c r="AD16" s="8">
        <v>4546.8865395838393</v>
      </c>
      <c r="AE16" s="8">
        <v>4531.3928326111545</v>
      </c>
      <c r="AF16" s="8">
        <v>4507.6358152530383</v>
      </c>
      <c r="AG16" s="8">
        <v>3871.1654739999999</v>
      </c>
      <c r="AH16" s="8">
        <v>4135.1140169999999</v>
      </c>
      <c r="AI16" s="8">
        <v>4787.5516589999997</v>
      </c>
      <c r="AJ16" s="8">
        <v>5496.0542880000003</v>
      </c>
      <c r="AK16" s="8">
        <v>5727.0198309999996</v>
      </c>
      <c r="AL16" s="8">
        <v>6772.2958159999998</v>
      </c>
      <c r="AM16" s="8">
        <v>7681.7544529999996</v>
      </c>
      <c r="AN16" s="8">
        <v>7862.0990659999998</v>
      </c>
      <c r="AO16" s="8">
        <v>8190.3102099999996</v>
      </c>
      <c r="AP16" s="8">
        <v>9232.0956910000004</v>
      </c>
      <c r="AQ16" s="8">
        <v>9869.6649030000008</v>
      </c>
      <c r="AR16" s="8">
        <v>9828.1804740000007</v>
      </c>
      <c r="AS16" s="8">
        <v>9894</v>
      </c>
      <c r="AT16" s="8">
        <v>10695</v>
      </c>
      <c r="AU16" s="8">
        <v>10603</v>
      </c>
      <c r="AV16" s="8">
        <v>10570</v>
      </c>
      <c r="AW16" s="8">
        <v>10384</v>
      </c>
      <c r="AX16" s="8">
        <v>10164</v>
      </c>
      <c r="AY16" s="8">
        <v>10100.39815547491</v>
      </c>
    </row>
    <row r="17" spans="1:51" ht="20" customHeight="1" thickTop="1" thickBot="1">
      <c r="A17" s="1" t="str">
        <f>CALIBRAZIONEUMBRIA!A17</f>
        <v>75 - 79</v>
      </c>
      <c r="B17" s="4">
        <f>CALIBRAZIONEUMBRIA!B17</f>
        <v>1.2869896839695545</v>
      </c>
      <c r="C17" s="4">
        <f>CALIBRAZIONEUMBRIA!C17</f>
        <v>1.2938618558327861</v>
      </c>
      <c r="D17" s="4">
        <f>CALIBRAZIONEUMBRIA!D17</f>
        <v>1.3008998307182513</v>
      </c>
      <c r="E17" s="4">
        <f>CALIBRAZIONEUMBRIA!E17</f>
        <v>1.3081042747221148</v>
      </c>
      <c r="F17" s="4">
        <f>CALIBRAZIONEUMBRIA!F17</f>
        <v>1.315474908765909</v>
      </c>
      <c r="G17" s="4">
        <f>CALIBRAZIONEUMBRIA!G17</f>
        <v>1.3230103026055096</v>
      </c>
      <c r="H17" s="4">
        <f>CALIBRAZIONEUMBRIA!H17</f>
        <v>1.3307076345534115</v>
      </c>
      <c r="I17" s="4">
        <f>CALIBRAZIONEUMBRIA!I17</f>
        <v>1.3385624120578401</v>
      </c>
      <c r="J17" s="4">
        <f>CALIBRAZIONEUMBRIA!J17</f>
        <v>1.3465681477820262</v>
      </c>
      <c r="K17" s="4">
        <f>CALIBRAZIONEUMBRIA!K17</f>
        <v>1.3547159853416388</v>
      </c>
      <c r="L17" s="4">
        <f>CALIBRAZIONEUMBRIA!L17</f>
        <v>1.3629942684201199</v>
      </c>
      <c r="M17" s="4">
        <f>CALIBRAZIONEUMBRIA!M17</f>
        <v>1.3713880466363104</v>
      </c>
      <c r="N17" s="4">
        <f>CALIBRAZIONEUMBRIA!N17</f>
        <v>1.3798785113497856</v>
      </c>
      <c r="O17" s="4">
        <f>CALIBRAZIONEUMBRIA!O17</f>
        <v>1.3884423546428046</v>
      </c>
      <c r="P17" s="4">
        <f>CALIBRAZIONEUMBRIA!P17</f>
        <v>1.3970510451281908</v>
      </c>
      <c r="Q17" s="4">
        <f>CALIBRAZIONEUMBRIA!Q17</f>
        <v>1.4056700151490049</v>
      </c>
      <c r="R17" s="4">
        <f>CALIBRAZIONEUMBRIA!R17</f>
        <v>1.414257755549329</v>
      </c>
      <c r="S17" s="4">
        <f>CALIBRAZIONEUMBRIA!S17</f>
        <v>1.4227648167443097</v>
      </c>
      <c r="T17" s="4">
        <f>CALIBRAZIONEUMBRIA!T17</f>
        <v>1.4311327185927996</v>
      </c>
      <c r="U17" s="4">
        <f>CALIBRAZIONEUMBRIA!U17</f>
        <v>1.4392927769215413</v>
      </c>
      <c r="V17" s="4">
        <f>CALIBRAZIONEUMBRIA!V17</f>
        <v>1.4471648618574087</v>
      </c>
      <c r="W17" s="4">
        <f>CALIBRAZIONEUMBRIA!W17</f>
        <v>1.4471648618574087</v>
      </c>
      <c r="X17" s="4">
        <f>CALIBRAZIONEUMBRIA!X17</f>
        <v>1.4471648618574087</v>
      </c>
      <c r="Y17" s="4">
        <f>CALIBRAZIONEUMBRIA!Y17</f>
        <v>1.4471648618574087</v>
      </c>
      <c r="AA17" s="7" t="str">
        <f>CALIBRAZIONEUMBRIA!AA17</f>
        <v>Puglia</v>
      </c>
      <c r="AB17" s="8">
        <v>2694.3556425498509</v>
      </c>
      <c r="AC17" s="8">
        <v>3072.9185495824445</v>
      </c>
      <c r="AD17" s="8">
        <v>3225.7897917129326</v>
      </c>
      <c r="AE17" s="8">
        <v>3200.4834036575476</v>
      </c>
      <c r="AF17" s="8">
        <v>3233.0201883001855</v>
      </c>
      <c r="AG17" s="8">
        <v>2852.5031349999999</v>
      </c>
      <c r="AH17" s="8">
        <v>3138.7514919999999</v>
      </c>
      <c r="AI17" s="8">
        <v>3423.3319139999999</v>
      </c>
      <c r="AJ17" s="8">
        <v>3597.400157</v>
      </c>
      <c r="AK17" s="8">
        <v>4289.6978140000001</v>
      </c>
      <c r="AL17" s="8">
        <v>4757.9082529999996</v>
      </c>
      <c r="AM17" s="8">
        <v>5090.1747880000003</v>
      </c>
      <c r="AN17" s="8">
        <v>5229.519053</v>
      </c>
      <c r="AO17" s="8">
        <v>5291.2867480000004</v>
      </c>
      <c r="AP17" s="8">
        <v>5751.7927970000001</v>
      </c>
      <c r="AQ17" s="8">
        <v>6318.3713879999996</v>
      </c>
      <c r="AR17" s="8">
        <v>6736.0953929999996</v>
      </c>
      <c r="AS17" s="8">
        <v>6909</v>
      </c>
      <c r="AT17" s="8">
        <v>7311</v>
      </c>
      <c r="AU17" s="8">
        <v>7481</v>
      </c>
      <c r="AV17" s="8">
        <v>7657</v>
      </c>
      <c r="AW17" s="8">
        <v>7578</v>
      </c>
      <c r="AX17" s="8">
        <v>7420</v>
      </c>
      <c r="AY17" s="8">
        <v>7373.5689013797555</v>
      </c>
    </row>
    <row r="18" spans="1:51" ht="20" customHeight="1" thickTop="1" thickBot="1">
      <c r="A18" s="1" t="str">
        <f>CALIBRAZIONEUMBRIA!A18</f>
        <v>80 - 84</v>
      </c>
      <c r="B18" s="4">
        <f>CALIBRAZIONEUMBRIA!B18</f>
        <v>1.4230208807828668</v>
      </c>
      <c r="C18" s="4">
        <f>CALIBRAZIONEUMBRIA!C18</f>
        <v>1.4332276002044921</v>
      </c>
      <c r="D18" s="4">
        <f>CALIBRAZIONEUMBRIA!D18</f>
        <v>1.4436446754780214</v>
      </c>
      <c r="E18" s="4">
        <f>CALIBRAZIONEUMBRIA!E18</f>
        <v>1.4542688902097265</v>
      </c>
      <c r="F18" s="4">
        <f>CALIBRAZIONEUMBRIA!F18</f>
        <v>1.4650953870687931</v>
      </c>
      <c r="G18" s="4">
        <f>CALIBRAZIONEUMBRIA!G18</f>
        <v>1.476117370716391</v>
      </c>
      <c r="H18" s="4">
        <f>CALIBRAZIONEUMBRIA!H18</f>
        <v>1.4873257653616949</v>
      </c>
      <c r="I18" s="4">
        <f>CALIBRAZIONEUMBRIA!I18</f>
        <v>1.4987088209827313</v>
      </c>
      <c r="J18" s="4">
        <f>CALIBRAZIONEUMBRIA!J18</f>
        <v>1.5102516617326365</v>
      </c>
      <c r="K18" s="4">
        <f>CALIBRAZIONEUMBRIA!K18</f>
        <v>1.521935769588338</v>
      </c>
      <c r="L18" s="4">
        <f>CALIBRAZIONEUMBRIA!L18</f>
        <v>1.5337383959377886</v>
      </c>
      <c r="M18" s="4">
        <f>CALIBRAZIONEUMBRIA!M18</f>
        <v>1.5456318936112385</v>
      </c>
      <c r="N18" s="4">
        <f>CALIBRAZIONEUMBRIA!N18</f>
        <v>1.5575829619328303</v>
      </c>
      <c r="O18" s="4">
        <f>CALIBRAZIONEUMBRIA!O18</f>
        <v>1.569551797822238</v>
      </c>
      <c r="P18" s="4">
        <f>CALIBRAZIONEUMBRIA!P18</f>
        <v>1.5814911469699213</v>
      </c>
      <c r="Q18" s="4">
        <f>CALIBRAZIONEUMBRIA!Q18</f>
        <v>1.5933452508459025</v>
      </c>
      <c r="R18" s="4">
        <f>CALIBRAZIONEUMBRIA!R18</f>
        <v>1.6050486880342376</v>
      </c>
      <c r="S18" s="4">
        <f>CALIBRAZIONEUMBRIA!S18</f>
        <v>1.6165251124245816</v>
      </c>
      <c r="T18" s="4">
        <f>CALIBRAZIONEUMBRIA!T18</f>
        <v>1.6276858965098058</v>
      </c>
      <c r="U18" s="4">
        <f>CALIBRAZIONEUMBRIA!U18</f>
        <v>1.6384286958634162</v>
      </c>
      <c r="V18" s="4">
        <f>CALIBRAZIONEUMBRIA!V18</f>
        <v>1.6486359612756354</v>
      </c>
      <c r="W18" s="4">
        <f>CALIBRAZIONEUMBRIA!W18</f>
        <v>1.6486359612756354</v>
      </c>
      <c r="X18" s="4">
        <f>CALIBRAZIONEUMBRIA!X18</f>
        <v>1.6486359612756354</v>
      </c>
      <c r="Y18" s="4">
        <f>CALIBRAZIONEUMBRIA!Y18</f>
        <v>1.6486359612756354</v>
      </c>
      <c r="AA18" s="7" t="str">
        <f>CALIBRAZIONEUMBRIA!AA18</f>
        <v>Basilicata</v>
      </c>
      <c r="AB18" s="8">
        <v>356.87171727083518</v>
      </c>
      <c r="AC18" s="8">
        <v>430.72505384063174</v>
      </c>
      <c r="AD18" s="8">
        <v>444.15293321695839</v>
      </c>
      <c r="AE18" s="8">
        <v>443.63647631786887</v>
      </c>
      <c r="AF18" s="8">
        <v>424.01111415246839</v>
      </c>
      <c r="AG18" s="8">
        <v>522.40830730000005</v>
      </c>
      <c r="AH18" s="8">
        <v>566.38292569999999</v>
      </c>
      <c r="AI18" s="8">
        <v>590.27653299999997</v>
      </c>
      <c r="AJ18" s="8">
        <v>603.87668120000001</v>
      </c>
      <c r="AK18" s="8">
        <v>590.30534899999998</v>
      </c>
      <c r="AL18" s="8">
        <v>673.44834719999994</v>
      </c>
      <c r="AM18" s="8">
        <v>732.02818539999998</v>
      </c>
      <c r="AN18" s="8">
        <v>763.39850679999995</v>
      </c>
      <c r="AO18" s="8">
        <v>803.06595709999999</v>
      </c>
      <c r="AP18" s="8">
        <v>866.44775509999999</v>
      </c>
      <c r="AQ18" s="8">
        <v>935.83294139999998</v>
      </c>
      <c r="AR18" s="8">
        <v>1000.931793</v>
      </c>
      <c r="AS18" s="8">
        <v>1041</v>
      </c>
      <c r="AT18" s="8">
        <v>1122</v>
      </c>
      <c r="AU18" s="8">
        <v>1142</v>
      </c>
      <c r="AV18" s="8">
        <v>1133</v>
      </c>
      <c r="AW18" s="8">
        <v>1134</v>
      </c>
      <c r="AX18" s="8">
        <v>1081</v>
      </c>
      <c r="AY18" s="8">
        <v>1074.2355771417137</v>
      </c>
    </row>
    <row r="19" spans="1:51" ht="20" customHeight="1" thickTop="1" thickBot="1">
      <c r="A19" s="1" t="str">
        <f>CALIBRAZIONEUMBRIA!A19</f>
        <v>85+</v>
      </c>
      <c r="B19" s="4">
        <f>CALIBRAZIONEUMBRIA!B19</f>
        <v>1.5510825548363882</v>
      </c>
      <c r="C19" s="4">
        <f>CALIBRAZIONEUMBRIA!C19</f>
        <v>1.5664342806548863</v>
      </c>
      <c r="D19" s="4">
        <f>CALIBRAZIONEUMBRIA!D19</f>
        <v>1.582228518446201</v>
      </c>
      <c r="E19" s="4">
        <f>CALIBRAZIONEUMBRIA!E19</f>
        <v>1.5984732279861296</v>
      </c>
      <c r="F19" s="4">
        <f>CALIBRAZIONEUMBRIA!F19</f>
        <v>1.6151751546488444</v>
      </c>
      <c r="G19" s="4">
        <f>CALIBRAZIONEUMBRIA!G19</f>
        <v>1.6323395101427907</v>
      </c>
      <c r="H19" s="4">
        <f>CALIBRAZIONEUMBRIA!H19</f>
        <v>1.6499695963905705</v>
      </c>
      <c r="I19" s="4">
        <f>CALIBRAZIONEUMBRIA!I19</f>
        <v>1.6680663639024036</v>
      </c>
      <c r="J19" s="4">
        <f>CALIBRAZIONEUMBRIA!J19</f>
        <v>1.686627894965947</v>
      </c>
      <c r="K19" s="4">
        <f>CALIBRAZIONEUMBRIA!K19</f>
        <v>1.7056488009263253</v>
      </c>
      <c r="L19" s="4">
        <f>CALIBRAZIONEUMBRIA!L19</f>
        <v>1.7251195218040762</v>
      </c>
      <c r="M19" s="4">
        <f>CALIBRAZIONEUMBRIA!M19</f>
        <v>1.7450255155620624</v>
      </c>
      <c r="N19" s="4">
        <f>CALIBRAZIONEUMBRIA!N19</f>
        <v>1.7653463235807971</v>
      </c>
      <c r="O19" s="4">
        <f>CALIBRAZIONEUMBRIA!O19</f>
        <v>1.7860544984684621</v>
      </c>
      <c r="P19" s="4">
        <f>CALIBRAZIONEUMBRIA!P19</f>
        <v>1.8071143803986571</v>
      </c>
      <c r="Q19" s="4">
        <f>CALIBRAZIONEUMBRIA!Q19</f>
        <v>1.828480708977573</v>
      </c>
      <c r="R19" s="4">
        <f>CALIBRAZIONEUMBRIA!R19</f>
        <v>1.8500970595085044</v>
      </c>
      <c r="S19" s="4">
        <f>CALIBRAZIONEUMBRIA!S19</f>
        <v>1.8718940958484367</v>
      </c>
      <c r="T19" s="4">
        <f>CALIBRAZIONEUMBRIA!T19</f>
        <v>1.8937876373410334</v>
      </c>
      <c r="U19" s="4">
        <f>CALIBRAZIONEUMBRIA!U19</f>
        <v>1.9156765451713114</v>
      </c>
      <c r="V19" s="4">
        <f>CALIBRAZIONEUMBRIA!V19</f>
        <v>1.937440444631866</v>
      </c>
      <c r="W19" s="4">
        <f>CALIBRAZIONEUMBRIA!W19</f>
        <v>1.937440444631866</v>
      </c>
      <c r="X19" s="4">
        <f>CALIBRAZIONEUMBRIA!X19</f>
        <v>1.937440444631866</v>
      </c>
      <c r="Y19" s="4">
        <f>CALIBRAZIONEUMBRIA!Y19</f>
        <v>1.937440444631866</v>
      </c>
      <c r="AA19" s="7" t="str">
        <f>CALIBRAZIONEUMBRIA!AA19</f>
        <v>Calabria</v>
      </c>
      <c r="AB19" s="8">
        <v>1261.1877475765259</v>
      </c>
      <c r="AC19" s="8">
        <v>1468.28696411141</v>
      </c>
      <c r="AD19" s="8">
        <v>1551.952981763907</v>
      </c>
      <c r="AE19" s="8">
        <v>1571.5783439293075</v>
      </c>
      <c r="AF19" s="8">
        <v>1549.8871541675489</v>
      </c>
      <c r="AG19" s="8">
        <v>1509.866391</v>
      </c>
      <c r="AH19" s="8">
        <v>1664.17705</v>
      </c>
      <c r="AI19" s="8">
        <v>1797.2671049999999</v>
      </c>
      <c r="AJ19" s="8">
        <v>1992.643356</v>
      </c>
      <c r="AK19" s="8">
        <v>2106.4016809999998</v>
      </c>
      <c r="AL19" s="8">
        <v>2384.2062900000001</v>
      </c>
      <c r="AM19" s="8">
        <v>2567.9751000000001</v>
      </c>
      <c r="AN19" s="8">
        <v>2622.3795650000002</v>
      </c>
      <c r="AO19" s="8">
        <v>2606.610936</v>
      </c>
      <c r="AP19" s="8">
        <v>2733.5820920000001</v>
      </c>
      <c r="AQ19" s="8">
        <v>3015.227034</v>
      </c>
      <c r="AR19" s="8">
        <v>3096.3815500000001</v>
      </c>
      <c r="AS19" s="8">
        <v>3592</v>
      </c>
      <c r="AT19" s="8">
        <v>3691</v>
      </c>
      <c r="AU19" s="8">
        <v>3740</v>
      </c>
      <c r="AV19" s="8">
        <v>3748</v>
      </c>
      <c r="AW19" s="8">
        <v>3687</v>
      </c>
      <c r="AX19" s="8">
        <v>3618</v>
      </c>
      <c r="AY19" s="8">
        <v>3595.3601462522852</v>
      </c>
    </row>
    <row r="20" spans="1:51" ht="20" customHeight="1" thickTop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AA20" s="7" t="str">
        <f>CALIBRAZIONEUMBRIA!AA20</f>
        <v>Sicilia</v>
      </c>
      <c r="AB20" s="8">
        <v>3439.0864910368905</v>
      </c>
      <c r="AC20" s="8">
        <v>4011.8371921271309</v>
      </c>
      <c r="AD20" s="8">
        <v>3992.7282868608199</v>
      </c>
      <c r="AE20" s="8">
        <v>3905.9635278137862</v>
      </c>
      <c r="AF20" s="8">
        <v>3957.0927608236457</v>
      </c>
      <c r="AG20" s="8">
        <v>3706.2157510000002</v>
      </c>
      <c r="AH20" s="8">
        <v>4005.6739280000002</v>
      </c>
      <c r="AI20" s="8">
        <v>3982.7263130000001</v>
      </c>
      <c r="AJ20" s="8">
        <v>4718.3618669999996</v>
      </c>
      <c r="AK20" s="8">
        <v>4815.040019</v>
      </c>
      <c r="AL20" s="8">
        <v>5255.1640779999998</v>
      </c>
      <c r="AM20" s="8">
        <v>6027.0945220000003</v>
      </c>
      <c r="AN20" s="8">
        <v>6623.4924920000003</v>
      </c>
      <c r="AO20" s="8">
        <v>6807.0813580000004</v>
      </c>
      <c r="AP20" s="8">
        <v>7643.6792809999997</v>
      </c>
      <c r="AQ20" s="8">
        <v>8219.8785719999996</v>
      </c>
      <c r="AR20" s="8">
        <v>9174.5547920000008</v>
      </c>
      <c r="AS20" s="8">
        <v>8557</v>
      </c>
      <c r="AT20" s="8">
        <v>8863</v>
      </c>
      <c r="AU20" s="8">
        <v>8861</v>
      </c>
      <c r="AV20" s="8">
        <v>9163</v>
      </c>
      <c r="AW20" s="8">
        <v>9139</v>
      </c>
      <c r="AX20" s="8">
        <v>8982</v>
      </c>
      <c r="AY20" s="8">
        <v>8925.7945919397534</v>
      </c>
    </row>
    <row r="21" spans="1:51" ht="20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AA21" s="7" t="str">
        <f>CALIBRAZIONEUMBRIA!AA21</f>
        <v>Sardegna</v>
      </c>
      <c r="AB21" s="8">
        <v>1125.359583115991</v>
      </c>
      <c r="AC21" s="8">
        <v>1243.6282130074835</v>
      </c>
      <c r="AD21" s="8">
        <v>1429.0362397806091</v>
      </c>
      <c r="AE21" s="8">
        <v>1377.9070067707501</v>
      </c>
      <c r="AF21" s="8">
        <v>1430.5856104778775</v>
      </c>
      <c r="AG21" s="8">
        <v>1663.7578100000001</v>
      </c>
      <c r="AH21" s="8">
        <v>1763.3705130000001</v>
      </c>
      <c r="AI21" s="8">
        <v>1858.581702</v>
      </c>
      <c r="AJ21" s="8">
        <v>1671.345877</v>
      </c>
      <c r="AK21" s="8">
        <v>1738.1090160000001</v>
      </c>
      <c r="AL21" s="8">
        <v>1981.3272440000001</v>
      </c>
      <c r="AM21" s="8">
        <v>2181.3247030000002</v>
      </c>
      <c r="AN21" s="8">
        <v>2313.5509959999999</v>
      </c>
      <c r="AO21" s="8">
        <v>2404.7990679999998</v>
      </c>
      <c r="AP21" s="8">
        <v>2586.1004440000002</v>
      </c>
      <c r="AQ21" s="8">
        <v>2750.7457460000001</v>
      </c>
      <c r="AR21" s="8">
        <v>2859.872046</v>
      </c>
      <c r="AS21" s="8">
        <v>2803</v>
      </c>
      <c r="AT21" s="8">
        <v>3108</v>
      </c>
      <c r="AU21" s="8">
        <v>3228</v>
      </c>
      <c r="AV21" s="8">
        <v>3361</v>
      </c>
      <c r="AW21" s="8">
        <v>3359</v>
      </c>
      <c r="AX21" s="8">
        <v>3432</v>
      </c>
      <c r="AY21" s="8">
        <v>3410.5240524980218</v>
      </c>
    </row>
    <row r="22" spans="1:51" ht="20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AA22" s="7" t="str">
        <f>CALIBRAZIONEUMBRIA!AA22</f>
        <v>Italia</v>
      </c>
      <c r="AB22" s="8">
        <v>41607.317161346298</v>
      </c>
      <c r="AC22" s="8">
        <v>47309.001327294231</v>
      </c>
      <c r="AD22" s="8">
        <v>49193.552552071764</v>
      </c>
      <c r="AE22" s="8">
        <v>49018.990120179522</v>
      </c>
      <c r="AF22" s="8">
        <v>49041.197766840371</v>
      </c>
      <c r="AG22" s="8">
        <v>48150</v>
      </c>
      <c r="AH22" s="8">
        <v>51719</v>
      </c>
      <c r="AI22" s="8">
        <v>56042</v>
      </c>
      <c r="AJ22" s="8">
        <v>58084</v>
      </c>
      <c r="AK22" s="8">
        <v>60864</v>
      </c>
      <c r="AL22" s="8">
        <v>68124</v>
      </c>
      <c r="AM22" s="8">
        <v>75071</v>
      </c>
      <c r="AN22" s="8">
        <v>79361</v>
      </c>
      <c r="AO22" s="8">
        <v>82003</v>
      </c>
      <c r="AP22" s="8">
        <v>90163</v>
      </c>
      <c r="AQ22" s="8">
        <v>96077</v>
      </c>
      <c r="AR22" s="8">
        <v>101344</v>
      </c>
      <c r="AS22" s="8">
        <v>101587</v>
      </c>
      <c r="AT22" s="8">
        <v>108363</v>
      </c>
      <c r="AU22" s="8">
        <v>110058</v>
      </c>
      <c r="AV22" s="8">
        <v>112251</v>
      </c>
      <c r="AW22" s="8">
        <v>111517</v>
      </c>
      <c r="AX22" s="8">
        <v>109947</v>
      </c>
      <c r="AY22" s="8">
        <v>109259</v>
      </c>
    </row>
    <row r="23" spans="1:51" ht="2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</row>
    <row r="24" spans="1:5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</row>
    <row r="25" spans="1:5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</row>
    <row r="26" spans="1:51" ht="15" thickBo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</row>
    <row r="27" spans="1:51" ht="22" thickTop="1" thickBot="1">
      <c r="A27" s="23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Y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si="1"/>
        <v>2005</v>
      </c>
      <c r="R27" s="1">
        <f t="shared" si="1"/>
        <v>2006</v>
      </c>
      <c r="S27" s="1">
        <f t="shared" si="1"/>
        <v>2007</v>
      </c>
      <c r="T27" s="1">
        <f t="shared" si="1"/>
        <v>2008</v>
      </c>
      <c r="U27" s="1">
        <f t="shared" si="1"/>
        <v>2009</v>
      </c>
      <c r="V27" s="1">
        <f t="shared" si="1"/>
        <v>2010</v>
      </c>
      <c r="W27" s="1">
        <f t="shared" si="1"/>
        <v>2011</v>
      </c>
      <c r="X27" s="1">
        <f t="shared" si="1"/>
        <v>2012</v>
      </c>
      <c r="Y27" s="1">
        <f t="shared" si="1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</row>
    <row r="28" spans="1:51" ht="22" thickTop="1" thickBot="1">
      <c r="A28" s="1" t="s">
        <v>17</v>
      </c>
      <c r="B28" s="2">
        <f>'[3]MARCHE (2)'!J94</f>
        <v>60849</v>
      </c>
      <c r="C28" s="2">
        <f>'[3]MARCHE (2)'!K94</f>
        <v>60756</v>
      </c>
      <c r="D28" s="2">
        <f>'[3]MARCHE (2)'!L94</f>
        <v>57716</v>
      </c>
      <c r="E28" s="2">
        <f>'[3]MARCHE (2)'!M94</f>
        <v>58898</v>
      </c>
      <c r="F28" s="2">
        <f>'[3]MARCHE (2)'!N94</f>
        <v>59248</v>
      </c>
      <c r="G28" s="2">
        <f>'[3]MARCHE (2)'!O94</f>
        <v>59351</v>
      </c>
      <c r="H28" s="2">
        <f>'[3]MARCHE (2)'!P94</f>
        <v>59494</v>
      </c>
      <c r="I28" s="2">
        <f>'[3]MARCHE (2)'!Q94</f>
        <v>59440</v>
      </c>
      <c r="J28" s="2">
        <f>'[3]MARCHE (2)'!R94</f>
        <v>59382</v>
      </c>
      <c r="K28" s="2">
        <f>'[3]MARCHE (2)'!S94</f>
        <v>59782</v>
      </c>
      <c r="L28" s="2">
        <f>'[3]MARCHE (2)'!T94</f>
        <v>60633</v>
      </c>
      <c r="M28" s="2">
        <f>'[3]MARCHE (2)'!U94</f>
        <v>61326</v>
      </c>
      <c r="N28" s="2">
        <f>'[3]MARCHE (2)'!V94</f>
        <v>61282</v>
      </c>
      <c r="O28" s="2">
        <f>'[3]MARCHE (2)'!W94</f>
        <v>62571</v>
      </c>
      <c r="P28" s="2">
        <f>'[3]MARCHE (2)'!X94</f>
        <v>63457</v>
      </c>
      <c r="Q28" s="2">
        <f>'[3]MARCHE (2)'!Y94</f>
        <v>64249</v>
      </c>
      <c r="R28" s="2">
        <f>'[3]MARCHE (2)'!Z94</f>
        <v>65219</v>
      </c>
      <c r="S28" s="2">
        <f>'[3]MARCHE (2)'!AA94</f>
        <v>66463</v>
      </c>
      <c r="T28" s="2">
        <f>'[3]MARCHE (2)'!AB94</f>
        <v>67800</v>
      </c>
      <c r="U28" s="2">
        <f>'[3]MARCHE (2)'!AC94</f>
        <v>69508</v>
      </c>
      <c r="V28" s="2">
        <f>'[3]MARCHE (2)'!AD94</f>
        <v>70078</v>
      </c>
      <c r="W28" s="2">
        <f>'[3]MARCHE (2)'!AE94</f>
        <v>70064</v>
      </c>
      <c r="X28" s="2">
        <f>'[3]MARCHE (2)'!AF94</f>
        <v>69865</v>
      </c>
      <c r="Y28" s="2">
        <f>'[3]MARCHE (2)'!AG94</f>
        <v>69253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</row>
    <row r="29" spans="1:51" ht="22" thickTop="1" thickBot="1">
      <c r="A29" s="1" t="s">
        <v>0</v>
      </c>
      <c r="B29" s="2">
        <f>'[3]MARCHE (2)'!J95</f>
        <v>68096</v>
      </c>
      <c r="C29" s="2">
        <f>'[3]MARCHE (2)'!K95</f>
        <v>66596</v>
      </c>
      <c r="D29" s="2">
        <f>'[3]MARCHE (2)'!L95</f>
        <v>63333</v>
      </c>
      <c r="E29" s="2">
        <f>'[3]MARCHE (2)'!M95</f>
        <v>61896</v>
      </c>
      <c r="F29" s="2">
        <f>'[3]MARCHE (2)'!N95</f>
        <v>61058</v>
      </c>
      <c r="G29" s="2">
        <f>'[3]MARCHE (2)'!O95</f>
        <v>60615</v>
      </c>
      <c r="H29" s="2">
        <f>'[3]MARCHE (2)'!P95</f>
        <v>60573</v>
      </c>
      <c r="I29" s="2">
        <f>'[3]MARCHE (2)'!Q95</f>
        <v>60906</v>
      </c>
      <c r="J29" s="2">
        <f>'[3]MARCHE (2)'!R95</f>
        <v>62275</v>
      </c>
      <c r="K29" s="2">
        <f>'[3]MARCHE (2)'!S95</f>
        <v>62903</v>
      </c>
      <c r="L29" s="2">
        <f>'[3]MARCHE (2)'!T95</f>
        <v>63085</v>
      </c>
      <c r="M29" s="2">
        <f>'[3]MARCHE (2)'!U95</f>
        <v>62896</v>
      </c>
      <c r="N29" s="2">
        <f>'[3]MARCHE (2)'!V95</f>
        <v>61828</v>
      </c>
      <c r="O29" s="2">
        <f>'[3]MARCHE (2)'!W95</f>
        <v>62013</v>
      </c>
      <c r="P29" s="2">
        <f>'[3]MARCHE (2)'!X95</f>
        <v>62884</v>
      </c>
      <c r="Q29" s="2">
        <f>'[3]MARCHE (2)'!Y95</f>
        <v>63796</v>
      </c>
      <c r="R29" s="2">
        <f>'[3]MARCHE (2)'!Z95</f>
        <v>64795</v>
      </c>
      <c r="S29" s="2">
        <f>'[3]MARCHE (2)'!AA95</f>
        <v>65416</v>
      </c>
      <c r="T29" s="2">
        <f>'[3]MARCHE (2)'!AB95</f>
        <v>66565</v>
      </c>
      <c r="U29" s="2">
        <f>'[3]MARCHE (2)'!AC95</f>
        <v>67263</v>
      </c>
      <c r="V29" s="2">
        <f>'[3]MARCHE (2)'!AD95</f>
        <v>67697</v>
      </c>
      <c r="W29" s="2">
        <f>'[3]MARCHE (2)'!AE95</f>
        <v>67674</v>
      </c>
      <c r="X29" s="2">
        <f>'[3]MARCHE (2)'!AF95</f>
        <v>68259</v>
      </c>
      <c r="Y29" s="2">
        <f>'[3]MARCHE (2)'!AG95</f>
        <v>68883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</row>
    <row r="30" spans="1:51" ht="22" thickTop="1" thickBot="1">
      <c r="A30" s="1" t="s">
        <v>1</v>
      </c>
      <c r="B30" s="2">
        <f>'[3]MARCHE (2)'!J96</f>
        <v>84003</v>
      </c>
      <c r="C30" s="2">
        <f>'[3]MARCHE (2)'!K96</f>
        <v>80280</v>
      </c>
      <c r="D30" s="2">
        <f>'[3]MARCHE (2)'!L96</f>
        <v>76149</v>
      </c>
      <c r="E30" s="2">
        <f>'[3]MARCHE (2)'!M96</f>
        <v>73177</v>
      </c>
      <c r="F30" s="2">
        <f>'[3]MARCHE (2)'!N96</f>
        <v>70544</v>
      </c>
      <c r="G30" s="2">
        <f>'[3]MARCHE (2)'!O96</f>
        <v>68373</v>
      </c>
      <c r="H30" s="2">
        <f>'[3]MARCHE (2)'!P96</f>
        <v>67002</v>
      </c>
      <c r="I30" s="2">
        <f>'[3]MARCHE (2)'!Q96</f>
        <v>65931</v>
      </c>
      <c r="J30" s="2">
        <f>'[3]MARCHE (2)'!R96</f>
        <v>64589</v>
      </c>
      <c r="K30" s="2">
        <f>'[3]MARCHE (2)'!S96</f>
        <v>64110</v>
      </c>
      <c r="L30" s="2">
        <f>'[3]MARCHE (2)'!T96</f>
        <v>64106</v>
      </c>
      <c r="M30" s="2">
        <f>'[3]MARCHE (2)'!U96</f>
        <v>64610</v>
      </c>
      <c r="N30" s="2">
        <f>'[3]MARCHE (2)'!V96</f>
        <v>64566</v>
      </c>
      <c r="O30" s="2">
        <f>'[3]MARCHE (2)'!W96</f>
        <v>65914</v>
      </c>
      <c r="P30" s="2">
        <f>'[3]MARCHE (2)'!X96</f>
        <v>66360</v>
      </c>
      <c r="Q30" s="2">
        <f>'[3]MARCHE (2)'!Y96</f>
        <v>66369</v>
      </c>
      <c r="R30" s="2">
        <f>'[3]MARCHE (2)'!Z96</f>
        <v>66146</v>
      </c>
      <c r="S30" s="2">
        <f>'[3]MARCHE (2)'!AA96</f>
        <v>65883</v>
      </c>
      <c r="T30" s="2">
        <f>'[3]MARCHE (2)'!AB96</f>
        <v>66039</v>
      </c>
      <c r="U30" s="2">
        <f>'[3]MARCHE (2)'!AC96</f>
        <v>66870</v>
      </c>
      <c r="V30" s="2">
        <f>'[3]MARCHE (2)'!AD96</f>
        <v>67716</v>
      </c>
      <c r="W30" s="2">
        <f>'[3]MARCHE (2)'!AE96</f>
        <v>68163</v>
      </c>
      <c r="X30" s="2">
        <f>'[3]MARCHE (2)'!AF96</f>
        <v>68174</v>
      </c>
      <c r="Y30" s="2">
        <f>'[3]MARCHE (2)'!AG96</f>
        <v>68580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</row>
    <row r="31" spans="1:51" ht="22" thickTop="1" thickBot="1">
      <c r="A31" s="1" t="s">
        <v>2</v>
      </c>
      <c r="B31" s="2">
        <f>'[3]MARCHE (2)'!J97</f>
        <v>96810</v>
      </c>
      <c r="C31" s="2">
        <f>'[3]MARCHE (2)'!K97</f>
        <v>95861</v>
      </c>
      <c r="D31" s="2">
        <f>'[3]MARCHE (2)'!L97</f>
        <v>93541</v>
      </c>
      <c r="E31" s="2">
        <f>'[3]MARCHE (2)'!M97</f>
        <v>90864</v>
      </c>
      <c r="F31" s="2">
        <f>'[3]MARCHE (2)'!N97</f>
        <v>88326</v>
      </c>
      <c r="G31" s="2">
        <f>'[3]MARCHE (2)'!O97</f>
        <v>84936</v>
      </c>
      <c r="H31" s="2">
        <f>'[3]MARCHE (2)'!P97</f>
        <v>81292</v>
      </c>
      <c r="I31" s="2">
        <f>'[3]MARCHE (2)'!Q97</f>
        <v>78525</v>
      </c>
      <c r="J31" s="2">
        <f>'[3]MARCHE (2)'!R97</f>
        <v>75910</v>
      </c>
      <c r="K31" s="2">
        <f>'[3]MARCHE (2)'!S97</f>
        <v>73693</v>
      </c>
      <c r="L31" s="2">
        <f>'[3]MARCHE (2)'!T97</f>
        <v>71757</v>
      </c>
      <c r="M31" s="2">
        <f>'[3]MARCHE (2)'!U97</f>
        <v>70763</v>
      </c>
      <c r="N31" s="2">
        <f>'[3]MARCHE (2)'!V97</f>
        <v>68946</v>
      </c>
      <c r="O31" s="2">
        <f>'[3]MARCHE (2)'!W97</f>
        <v>67301</v>
      </c>
      <c r="P31" s="2">
        <f>'[3]MARCHE (2)'!X97</f>
        <v>67050</v>
      </c>
      <c r="Q31" s="2">
        <f>'[3]MARCHE (2)'!Y97</f>
        <v>67020</v>
      </c>
      <c r="R31" s="2">
        <f>'[3]MARCHE (2)'!Z97</f>
        <v>67746</v>
      </c>
      <c r="S31" s="2">
        <f>'[3]MARCHE (2)'!AA97</f>
        <v>68337</v>
      </c>
      <c r="T31" s="2">
        <f>'[3]MARCHE (2)'!AB97</f>
        <v>70013</v>
      </c>
      <c r="U31" s="2">
        <f>'[3]MARCHE (2)'!AC97</f>
        <v>70601</v>
      </c>
      <c r="V31" s="2">
        <f>'[3]MARCHE (2)'!AD97</f>
        <v>70470</v>
      </c>
      <c r="W31" s="2">
        <f>'[3]MARCHE (2)'!AE97</f>
        <v>69905</v>
      </c>
      <c r="X31" s="2">
        <f>'[3]MARCHE (2)'!AF97</f>
        <v>69014</v>
      </c>
      <c r="Y31" s="2">
        <f>'[3]MARCHE (2)'!AG97</f>
        <v>68645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</row>
    <row r="32" spans="1:51" ht="22" thickTop="1" thickBot="1">
      <c r="A32" s="1" t="s">
        <v>3</v>
      </c>
      <c r="B32" s="2">
        <f>'[3]MARCHE (2)'!J98</f>
        <v>103629</v>
      </c>
      <c r="C32" s="2">
        <f>'[3]MARCHE (2)'!K98</f>
        <v>102666</v>
      </c>
      <c r="D32" s="2">
        <f>'[3]MARCHE (2)'!L98</f>
        <v>102944</v>
      </c>
      <c r="E32" s="2">
        <f>'[3]MARCHE (2)'!M98</f>
        <v>101955</v>
      </c>
      <c r="F32" s="2">
        <f>'[3]MARCHE (2)'!N98</f>
        <v>100838</v>
      </c>
      <c r="G32" s="2">
        <f>'[3]MARCHE (2)'!O98</f>
        <v>99652</v>
      </c>
      <c r="H32" s="2">
        <f>'[3]MARCHE (2)'!P98</f>
        <v>98747</v>
      </c>
      <c r="I32" s="2">
        <f>'[3]MARCHE (2)'!Q98</f>
        <v>96520</v>
      </c>
      <c r="J32" s="2">
        <f>'[3]MARCHE (2)'!R98</f>
        <v>94567</v>
      </c>
      <c r="K32" s="2">
        <f>'[3]MARCHE (2)'!S98</f>
        <v>92544</v>
      </c>
      <c r="L32" s="2">
        <f>'[3]MARCHE (2)'!T98</f>
        <v>89594</v>
      </c>
      <c r="M32" s="2">
        <f>'[3]MARCHE (2)'!U98</f>
        <v>86296</v>
      </c>
      <c r="N32" s="2">
        <f>'[3]MARCHE (2)'!V98</f>
        <v>82582</v>
      </c>
      <c r="O32" s="2">
        <f>'[3]MARCHE (2)'!W98</f>
        <v>80179</v>
      </c>
      <c r="P32" s="2">
        <f>'[3]MARCHE (2)'!X98</f>
        <v>78789</v>
      </c>
      <c r="Q32" s="2">
        <f>'[3]MARCHE (2)'!Y98</f>
        <v>76779</v>
      </c>
      <c r="R32" s="2">
        <f>'[3]MARCHE (2)'!Z98</f>
        <v>75116</v>
      </c>
      <c r="S32" s="2">
        <f>'[3]MARCHE (2)'!AA98</f>
        <v>73810</v>
      </c>
      <c r="T32" s="2">
        <f>'[3]MARCHE (2)'!AB98</f>
        <v>73795</v>
      </c>
      <c r="U32" s="2">
        <f>'[3]MARCHE (2)'!AC98</f>
        <v>74793</v>
      </c>
      <c r="V32" s="2">
        <f>'[3]MARCHE (2)'!AD98</f>
        <v>74504</v>
      </c>
      <c r="W32" s="2">
        <f>'[3]MARCHE (2)'!AE98</f>
        <v>74566</v>
      </c>
      <c r="X32" s="2">
        <f>'[3]MARCHE (2)'!AF98</f>
        <v>74920</v>
      </c>
      <c r="Y32" s="2">
        <f>'[3]MARCHE (2)'!AG98</f>
        <v>75471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</row>
    <row r="33" spans="1:51" ht="22" thickTop="1" thickBot="1">
      <c r="A33" s="1" t="s">
        <v>4</v>
      </c>
      <c r="B33" s="2">
        <f>'[3]MARCHE (2)'!J99</f>
        <v>105633</v>
      </c>
      <c r="C33" s="2">
        <f>'[3]MARCHE (2)'!K99</f>
        <v>107426</v>
      </c>
      <c r="D33" s="2">
        <f>'[3]MARCHE (2)'!L99</f>
        <v>109032</v>
      </c>
      <c r="E33" s="2">
        <f>'[3]MARCHE (2)'!M99</f>
        <v>109444</v>
      </c>
      <c r="F33" s="2">
        <f>'[3]MARCHE (2)'!N99</f>
        <v>109029</v>
      </c>
      <c r="G33" s="2">
        <f>'[3]MARCHE (2)'!O99</f>
        <v>107840</v>
      </c>
      <c r="H33" s="2">
        <f>'[3]MARCHE (2)'!P99</f>
        <v>106920</v>
      </c>
      <c r="I33" s="2">
        <f>'[3]MARCHE (2)'!Q99</f>
        <v>106795</v>
      </c>
      <c r="J33" s="2">
        <f>'[3]MARCHE (2)'!R99</f>
        <v>106567</v>
      </c>
      <c r="K33" s="2">
        <f>'[3]MARCHE (2)'!S99</f>
        <v>106402</v>
      </c>
      <c r="L33" s="2">
        <f>'[3]MARCHE (2)'!T99</f>
        <v>105769</v>
      </c>
      <c r="M33" s="2">
        <f>'[3]MARCHE (2)'!U99</f>
        <v>105485</v>
      </c>
      <c r="N33" s="2">
        <f>'[3]MARCHE (2)'!V99</f>
        <v>102650</v>
      </c>
      <c r="O33" s="2">
        <f>'[3]MARCHE (2)'!W99</f>
        <v>101383</v>
      </c>
      <c r="P33" s="2">
        <f>'[3]MARCHE (2)'!X99</f>
        <v>101282</v>
      </c>
      <c r="Q33" s="2">
        <f>'[3]MARCHE (2)'!Y99</f>
        <v>99158</v>
      </c>
      <c r="R33" s="2">
        <f>'[3]MARCHE (2)'!Z99</f>
        <v>95456</v>
      </c>
      <c r="S33" s="2">
        <f>'[3]MARCHE (2)'!AA99</f>
        <v>91683</v>
      </c>
      <c r="T33" s="2">
        <f>'[3]MARCHE (2)'!AB99</f>
        <v>89993</v>
      </c>
      <c r="U33" s="2">
        <f>'[3]MARCHE (2)'!AC99</f>
        <v>88298</v>
      </c>
      <c r="V33" s="2">
        <f>'[3]MARCHE (2)'!AD99</f>
        <v>85608</v>
      </c>
      <c r="W33" s="2">
        <f>'[3]MARCHE (2)'!AE99</f>
        <v>83559</v>
      </c>
      <c r="X33" s="2">
        <f>'[3]MARCHE (2)'!AF99</f>
        <v>83274</v>
      </c>
      <c r="Y33" s="2">
        <f>'[3]MARCHE (2)'!AG99</f>
        <v>81446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</row>
    <row r="34" spans="1:51" ht="22" thickTop="1" thickBot="1">
      <c r="A34" s="1" t="s">
        <v>5</v>
      </c>
      <c r="B34" s="2">
        <f>'[3]MARCHE (2)'!J100</f>
        <v>97044</v>
      </c>
      <c r="C34" s="2">
        <f>'[3]MARCHE (2)'!K100</f>
        <v>98577</v>
      </c>
      <c r="D34" s="2">
        <f>'[3]MARCHE (2)'!L100</f>
        <v>101215</v>
      </c>
      <c r="E34" s="2">
        <f>'[3]MARCHE (2)'!M100</f>
        <v>102801</v>
      </c>
      <c r="F34" s="2">
        <f>'[3]MARCHE (2)'!N100</f>
        <v>105301</v>
      </c>
      <c r="G34" s="2">
        <f>'[3]MARCHE (2)'!O100</f>
        <v>108393</v>
      </c>
      <c r="H34" s="2">
        <f>'[3]MARCHE (2)'!P100</f>
        <v>110333</v>
      </c>
      <c r="I34" s="2">
        <f>'[3]MARCHE (2)'!Q100</f>
        <v>111343</v>
      </c>
      <c r="J34" s="2">
        <f>'[3]MARCHE (2)'!R100</f>
        <v>112406</v>
      </c>
      <c r="K34" s="2">
        <f>'[3]MARCHE (2)'!S100</f>
        <v>112479</v>
      </c>
      <c r="L34" s="2">
        <f>'[3]MARCHE (2)'!T100</f>
        <v>111837</v>
      </c>
      <c r="M34" s="2">
        <f>'[3]MARCHE (2)'!U100</f>
        <v>111656</v>
      </c>
      <c r="N34" s="2">
        <f>'[3]MARCHE (2)'!V100</f>
        <v>111007</v>
      </c>
      <c r="O34" s="2">
        <f>'[3]MARCHE (2)'!W100</f>
        <v>111844</v>
      </c>
      <c r="P34" s="2">
        <f>'[3]MARCHE (2)'!X100</f>
        <v>113610</v>
      </c>
      <c r="Q34" s="2">
        <f>'[3]MARCHE (2)'!Y100</f>
        <v>113991</v>
      </c>
      <c r="R34" s="2">
        <f>'[3]MARCHE (2)'!Z100</f>
        <v>113936</v>
      </c>
      <c r="S34" s="2">
        <f>'[3]MARCHE (2)'!AA100</f>
        <v>112253</v>
      </c>
      <c r="T34" s="2">
        <f>'[3]MARCHE (2)'!AB100</f>
        <v>112057</v>
      </c>
      <c r="U34" s="2">
        <f>'[3]MARCHE (2)'!AC100</f>
        <v>111202</v>
      </c>
      <c r="V34" s="2">
        <f>'[3]MARCHE (2)'!AD100</f>
        <v>106941</v>
      </c>
      <c r="W34" s="2">
        <f>'[3]MARCHE (2)'!AE100</f>
        <v>102209</v>
      </c>
      <c r="X34" s="2">
        <f>'[3]MARCHE (2)'!AF100</f>
        <v>98755</v>
      </c>
      <c r="Y34" s="2">
        <f>'[3]MARCHE (2)'!AG100</f>
        <v>95699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</row>
    <row r="35" spans="1:51" ht="22" thickTop="1" thickBot="1">
      <c r="A35" s="1" t="s">
        <v>6</v>
      </c>
      <c r="B35" s="2">
        <f>'[3]MARCHE (2)'!J101</f>
        <v>93674</v>
      </c>
      <c r="C35" s="2">
        <f>'[3]MARCHE (2)'!K101</f>
        <v>93353</v>
      </c>
      <c r="D35" s="2">
        <f>'[3]MARCHE (2)'!L101</f>
        <v>94884</v>
      </c>
      <c r="E35" s="2">
        <f>'[3]MARCHE (2)'!M101</f>
        <v>95799</v>
      </c>
      <c r="F35" s="2">
        <f>'[3]MARCHE (2)'!N101</f>
        <v>97109</v>
      </c>
      <c r="G35" s="2">
        <f>'[3]MARCHE (2)'!O101</f>
        <v>98821</v>
      </c>
      <c r="H35" s="2">
        <f>'[3]MARCHE (2)'!P101</f>
        <v>100405</v>
      </c>
      <c r="I35" s="2">
        <f>'[3]MARCHE (2)'!Q101</f>
        <v>102597</v>
      </c>
      <c r="J35" s="2">
        <f>'[3]MARCHE (2)'!R101</f>
        <v>104683</v>
      </c>
      <c r="K35" s="2">
        <f>'[3]MARCHE (2)'!S101</f>
        <v>107507</v>
      </c>
      <c r="L35" s="2">
        <f>'[3]MARCHE (2)'!T101</f>
        <v>110799</v>
      </c>
      <c r="M35" s="2">
        <f>'[3]MARCHE (2)'!U101</f>
        <v>113069</v>
      </c>
      <c r="N35" s="2">
        <f>'[3]MARCHE (2)'!V101</f>
        <v>113250</v>
      </c>
      <c r="O35" s="2">
        <f>'[3]MARCHE (2)'!W101</f>
        <v>115135</v>
      </c>
      <c r="P35" s="2">
        <f>'[3]MARCHE (2)'!X101</f>
        <v>116891</v>
      </c>
      <c r="Q35" s="2">
        <f>'[3]MARCHE (2)'!Y101</f>
        <v>117422</v>
      </c>
      <c r="R35" s="2">
        <f>'[3]MARCHE (2)'!Z101</f>
        <v>117565</v>
      </c>
      <c r="S35" s="2">
        <f>'[3]MARCHE (2)'!AA101</f>
        <v>117546</v>
      </c>
      <c r="T35" s="2">
        <f>'[3]MARCHE (2)'!AB101</f>
        <v>118690</v>
      </c>
      <c r="U35" s="2">
        <f>'[3]MARCHE (2)'!AC101</f>
        <v>119220</v>
      </c>
      <c r="V35" s="2">
        <f>'[3]MARCHE (2)'!AD101</f>
        <v>118411</v>
      </c>
      <c r="W35" s="2">
        <f>'[3]MARCHE (2)'!AE101</f>
        <v>117812</v>
      </c>
      <c r="X35" s="2">
        <f>'[3]MARCHE (2)'!AF101</f>
        <v>116145</v>
      </c>
      <c r="Y35" s="2">
        <f>'[3]MARCHE (2)'!AG101</f>
        <v>114305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</row>
    <row r="36" spans="1:51" ht="22" thickTop="1" thickBot="1">
      <c r="A36" s="1" t="s">
        <v>7</v>
      </c>
      <c r="B36" s="2">
        <f>'[3]MARCHE (2)'!J102</f>
        <v>93926</v>
      </c>
      <c r="C36" s="2">
        <f>'[3]MARCHE (2)'!K102</f>
        <v>97254</v>
      </c>
      <c r="D36" s="2">
        <f>'[3]MARCHE (2)'!L102</f>
        <v>96985</v>
      </c>
      <c r="E36" s="2">
        <f>'[3]MARCHE (2)'!M102</f>
        <v>96138</v>
      </c>
      <c r="F36" s="2">
        <f>'[3]MARCHE (2)'!N102</f>
        <v>94996</v>
      </c>
      <c r="G36" s="2">
        <f>'[3]MARCHE (2)'!O102</f>
        <v>94915</v>
      </c>
      <c r="H36" s="2">
        <f>'[3]MARCHE (2)'!P102</f>
        <v>94695</v>
      </c>
      <c r="I36" s="2">
        <f>'[3]MARCHE (2)'!Q102</f>
        <v>95639</v>
      </c>
      <c r="J36" s="2">
        <f>'[3]MARCHE (2)'!R102</f>
        <v>96678</v>
      </c>
      <c r="K36" s="2">
        <f>'[3]MARCHE (2)'!S102</f>
        <v>98172</v>
      </c>
      <c r="L36" s="2">
        <f>'[3]MARCHE (2)'!T102</f>
        <v>100202</v>
      </c>
      <c r="M36" s="2">
        <f>'[3]MARCHE (2)'!U102</f>
        <v>102085</v>
      </c>
      <c r="N36" s="2">
        <f>'[3]MARCHE (2)'!V102</f>
        <v>102944</v>
      </c>
      <c r="O36" s="2">
        <f>'[3]MARCHE (2)'!W102</f>
        <v>105697</v>
      </c>
      <c r="P36" s="2">
        <f>'[3]MARCHE (2)'!X102</f>
        <v>109832</v>
      </c>
      <c r="Q36" s="2">
        <f>'[3]MARCHE (2)'!Y102</f>
        <v>113839</v>
      </c>
      <c r="R36" s="2">
        <f>'[3]MARCHE (2)'!Z102</f>
        <v>116561</v>
      </c>
      <c r="S36" s="2">
        <f>'[3]MARCHE (2)'!AA102</f>
        <v>118202</v>
      </c>
      <c r="T36" s="2">
        <f>'[3]MARCHE (2)'!AB102</f>
        <v>120899</v>
      </c>
      <c r="U36" s="2">
        <f>'[3]MARCHE (2)'!AC102</f>
        <v>122095</v>
      </c>
      <c r="V36" s="2">
        <f>'[3]MARCHE (2)'!AD102</f>
        <v>121903</v>
      </c>
      <c r="W36" s="2">
        <f>'[3]MARCHE (2)'!AE102</f>
        <v>121451</v>
      </c>
      <c r="X36" s="2">
        <f>'[3]MARCHE (2)'!AF102</f>
        <v>121051</v>
      </c>
      <c r="Y36" s="2">
        <f>'[3]MARCHE (2)'!AG102</f>
        <v>121065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</row>
    <row r="37" spans="1:51" ht="22" thickTop="1" thickBot="1">
      <c r="A37" s="1" t="s">
        <v>8</v>
      </c>
      <c r="B37" s="2">
        <f>'[3]MARCHE (2)'!J103</f>
        <v>85665</v>
      </c>
      <c r="C37" s="2">
        <f>'[3]MARCHE (2)'!K103</f>
        <v>82702</v>
      </c>
      <c r="D37" s="2">
        <f>'[3]MARCHE (2)'!L103</f>
        <v>86007</v>
      </c>
      <c r="E37" s="2">
        <f>'[3]MARCHE (2)'!M103</f>
        <v>88810</v>
      </c>
      <c r="F37" s="2">
        <f>'[3]MARCHE (2)'!N103</f>
        <v>91527</v>
      </c>
      <c r="G37" s="2">
        <f>'[3]MARCHE (2)'!O103</f>
        <v>94560</v>
      </c>
      <c r="H37" s="2">
        <f>'[3]MARCHE (2)'!P103</f>
        <v>97851</v>
      </c>
      <c r="I37" s="2">
        <f>'[3]MARCHE (2)'!Q103</f>
        <v>97199</v>
      </c>
      <c r="J37" s="2">
        <f>'[3]MARCHE (2)'!R103</f>
        <v>96708</v>
      </c>
      <c r="K37" s="2">
        <f>'[3]MARCHE (2)'!S103</f>
        <v>95872</v>
      </c>
      <c r="L37" s="2">
        <f>'[3]MARCHE (2)'!T103</f>
        <v>95704</v>
      </c>
      <c r="M37" s="2">
        <f>'[3]MARCHE (2)'!U103</f>
        <v>95582</v>
      </c>
      <c r="N37" s="2">
        <f>'[3]MARCHE (2)'!V103</f>
        <v>95472</v>
      </c>
      <c r="O37" s="2">
        <f>'[3]MARCHE (2)'!W103</f>
        <v>96684</v>
      </c>
      <c r="P37" s="2">
        <f>'[3]MARCHE (2)'!X103</f>
        <v>99305</v>
      </c>
      <c r="Q37" s="2">
        <f>'[3]MARCHE (2)'!Y103</f>
        <v>101828</v>
      </c>
      <c r="R37" s="2">
        <f>'[3]MARCHE (2)'!Z103</f>
        <v>103929</v>
      </c>
      <c r="S37" s="2">
        <f>'[3]MARCHE (2)'!AA103</f>
        <v>106157</v>
      </c>
      <c r="T37" s="2">
        <f>'[3]MARCHE (2)'!AB103</f>
        <v>109503</v>
      </c>
      <c r="U37" s="2">
        <f>'[3]MARCHE (2)'!AC103</f>
        <v>112915</v>
      </c>
      <c r="V37" s="2">
        <f>'[3]MARCHE (2)'!AD103</f>
        <v>116387</v>
      </c>
      <c r="W37" s="2">
        <f>'[3]MARCHE (2)'!AE103</f>
        <v>118735</v>
      </c>
      <c r="X37" s="2">
        <f>'[3]MARCHE (2)'!AF103</f>
        <v>119775</v>
      </c>
      <c r="Y37" s="2">
        <f>'[3]MARCHE (2)'!AG103</f>
        <v>121879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</row>
    <row r="38" spans="1:51" ht="22" thickTop="1" thickBot="1">
      <c r="A38" s="1" t="s">
        <v>9</v>
      </c>
      <c r="B38" s="2">
        <f>'[3]MARCHE (2)'!J104</f>
        <v>96278</v>
      </c>
      <c r="C38" s="2">
        <f>'[3]MARCHE (2)'!K104</f>
        <v>96649</v>
      </c>
      <c r="D38" s="2">
        <f>'[3]MARCHE (2)'!L104</f>
        <v>95607</v>
      </c>
      <c r="E38" s="2">
        <f>'[3]MARCHE (2)'!M104</f>
        <v>92971</v>
      </c>
      <c r="F38" s="2">
        <f>'[3]MARCHE (2)'!N104</f>
        <v>89616</v>
      </c>
      <c r="G38" s="2">
        <f>'[3]MARCHE (2)'!O104</f>
        <v>85613</v>
      </c>
      <c r="H38" s="2">
        <f>'[3]MARCHE (2)'!P104</f>
        <v>82657</v>
      </c>
      <c r="I38" s="2">
        <f>'[3]MARCHE (2)'!Q104</f>
        <v>85614</v>
      </c>
      <c r="J38" s="2">
        <f>'[3]MARCHE (2)'!R104</f>
        <v>88441</v>
      </c>
      <c r="K38" s="2">
        <f>'[3]MARCHE (2)'!S104</f>
        <v>91040</v>
      </c>
      <c r="L38" s="2">
        <f>'[3]MARCHE (2)'!T104</f>
        <v>94115</v>
      </c>
      <c r="M38" s="2">
        <f>'[3]MARCHE (2)'!U104</f>
        <v>97549</v>
      </c>
      <c r="N38" s="2">
        <f>'[3]MARCHE (2)'!V104</f>
        <v>96105</v>
      </c>
      <c r="O38" s="2">
        <f>'[3]MARCHE (2)'!W104</f>
        <v>95932</v>
      </c>
      <c r="P38" s="2">
        <f>'[3]MARCHE (2)'!X104</f>
        <v>95765</v>
      </c>
      <c r="Q38" s="2">
        <f>'[3]MARCHE (2)'!Y104</f>
        <v>95934</v>
      </c>
      <c r="R38" s="2">
        <f>'[3]MARCHE (2)'!Z104</f>
        <v>95833</v>
      </c>
      <c r="S38" s="2">
        <f>'[3]MARCHE (2)'!AA104</f>
        <v>96966</v>
      </c>
      <c r="T38" s="2">
        <f>'[3]MARCHE (2)'!AB104</f>
        <v>98793</v>
      </c>
      <c r="U38" s="2">
        <f>'[3]MARCHE (2)'!AC104</f>
        <v>101299</v>
      </c>
      <c r="V38" s="2">
        <f>'[3]MARCHE (2)'!AD104</f>
        <v>103625</v>
      </c>
      <c r="W38" s="2">
        <f>'[3]MARCHE (2)'!AE104</f>
        <v>105898</v>
      </c>
      <c r="X38" s="2">
        <f>'[3]MARCHE (2)'!AF104</f>
        <v>107425</v>
      </c>
      <c r="Y38" s="2">
        <f>'[3]MARCHE (2)'!AG104</f>
        <v>109911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</row>
    <row r="39" spans="1:51" ht="22" thickTop="1" thickBot="1">
      <c r="A39" s="1" t="s">
        <v>10</v>
      </c>
      <c r="B39" s="2">
        <f>'[3]MARCHE (2)'!J105</f>
        <v>93098</v>
      </c>
      <c r="C39" s="2">
        <f>'[3]MARCHE (2)'!K105</f>
        <v>92218</v>
      </c>
      <c r="D39" s="2">
        <f>'[3]MARCHE (2)'!L105</f>
        <v>91532</v>
      </c>
      <c r="E39" s="2">
        <f>'[3]MARCHE (2)'!M105</f>
        <v>92582</v>
      </c>
      <c r="F39" s="2">
        <f>'[3]MARCHE (2)'!N105</f>
        <v>94323</v>
      </c>
      <c r="G39" s="2">
        <f>'[3]MARCHE (2)'!O105</f>
        <v>95739</v>
      </c>
      <c r="H39" s="2">
        <f>'[3]MARCHE (2)'!P105</f>
        <v>96033</v>
      </c>
      <c r="I39" s="2">
        <f>'[3]MARCHE (2)'!Q105</f>
        <v>94584</v>
      </c>
      <c r="J39" s="2">
        <f>'[3]MARCHE (2)'!R105</f>
        <v>92092</v>
      </c>
      <c r="K39" s="2">
        <f>'[3]MARCHE (2)'!S105</f>
        <v>88905</v>
      </c>
      <c r="L39" s="2">
        <f>'[3]MARCHE (2)'!T105</f>
        <v>84892</v>
      </c>
      <c r="M39" s="2">
        <f>'[3]MARCHE (2)'!U105</f>
        <v>82067</v>
      </c>
      <c r="N39" s="2">
        <f>'[3]MARCHE (2)'!V105</f>
        <v>83968</v>
      </c>
      <c r="O39" s="2">
        <f>'[3]MARCHE (2)'!W105</f>
        <v>86924</v>
      </c>
      <c r="P39" s="2">
        <f>'[3]MARCHE (2)'!X105</f>
        <v>89888</v>
      </c>
      <c r="Q39" s="2">
        <f>'[3]MARCHE (2)'!Y105</f>
        <v>93297</v>
      </c>
      <c r="R39" s="2">
        <f>'[3]MARCHE (2)'!Z105</f>
        <v>96902</v>
      </c>
      <c r="S39" s="2">
        <f>'[3]MARCHE (2)'!AA105</f>
        <v>96600</v>
      </c>
      <c r="T39" s="2">
        <f>'[3]MARCHE (2)'!AB105</f>
        <v>96410</v>
      </c>
      <c r="U39" s="2">
        <f>'[3]MARCHE (2)'!AC105</f>
        <v>95776</v>
      </c>
      <c r="V39" s="2">
        <f>'[3]MARCHE (2)'!AD105</f>
        <v>95714</v>
      </c>
      <c r="W39" s="2">
        <f>'[3]MARCHE (2)'!AE105</f>
        <v>95917</v>
      </c>
      <c r="X39" s="2">
        <f>'[3]MARCHE (2)'!AF105</f>
        <v>96910</v>
      </c>
      <c r="Y39" s="2">
        <f>'[3]MARCHE (2)'!AG105</f>
        <v>98769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ht="22" thickTop="1" thickBot="1">
      <c r="A40" s="1" t="s">
        <v>11</v>
      </c>
      <c r="B40" s="2">
        <f>'[3]MARCHE (2)'!J106</f>
        <v>92550</v>
      </c>
      <c r="C40" s="2">
        <f>'[3]MARCHE (2)'!K106</f>
        <v>92494</v>
      </c>
      <c r="D40" s="2">
        <f>'[3]MARCHE (2)'!L106</f>
        <v>93134</v>
      </c>
      <c r="E40" s="2">
        <f>'[3]MARCHE (2)'!M106</f>
        <v>91180</v>
      </c>
      <c r="F40" s="2">
        <f>'[3]MARCHE (2)'!N106</f>
        <v>90923</v>
      </c>
      <c r="G40" s="2">
        <f>'[3]MARCHE (2)'!O106</f>
        <v>91398</v>
      </c>
      <c r="H40" s="2">
        <f>'[3]MARCHE (2)'!P106</f>
        <v>90529</v>
      </c>
      <c r="I40" s="2">
        <f>'[3]MARCHE (2)'!Q106</f>
        <v>89456</v>
      </c>
      <c r="J40" s="2">
        <f>'[3]MARCHE (2)'!R106</f>
        <v>90622</v>
      </c>
      <c r="K40" s="2">
        <f>'[3]MARCHE (2)'!S106</f>
        <v>92333</v>
      </c>
      <c r="L40" s="2">
        <f>'[3]MARCHE (2)'!T106</f>
        <v>93685</v>
      </c>
      <c r="M40" s="2">
        <f>'[3]MARCHE (2)'!U106</f>
        <v>94073</v>
      </c>
      <c r="N40" s="2">
        <f>'[3]MARCHE (2)'!V106</f>
        <v>91734</v>
      </c>
      <c r="O40" s="2">
        <f>'[3]MARCHE (2)'!W106</f>
        <v>89656</v>
      </c>
      <c r="P40" s="2">
        <f>'[3]MARCHE (2)'!X106</f>
        <v>86774</v>
      </c>
      <c r="Q40" s="2">
        <f>'[3]MARCHE (2)'!Y106</f>
        <v>83131</v>
      </c>
      <c r="R40" s="2">
        <f>'[3]MARCHE (2)'!Z106</f>
        <v>80423</v>
      </c>
      <c r="S40" s="2">
        <f>'[3]MARCHE (2)'!AA106</f>
        <v>83433</v>
      </c>
      <c r="T40" s="2">
        <f>'[3]MARCHE (2)'!AB106</f>
        <v>86592</v>
      </c>
      <c r="U40" s="2">
        <f>'[3]MARCHE (2)'!AC106</f>
        <v>89562</v>
      </c>
      <c r="V40" s="2">
        <f>'[3]MARCHE (2)'!AD106</f>
        <v>92707</v>
      </c>
      <c r="W40" s="2">
        <f>'[3]MARCHE (2)'!AE106</f>
        <v>96104</v>
      </c>
      <c r="X40" s="2">
        <f>'[3]MARCHE (2)'!AF106</f>
        <v>94869</v>
      </c>
      <c r="Y40" s="2">
        <f>'[3]MARCHE (2)'!AG106</f>
        <v>94614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ht="22" thickTop="1" thickBot="1">
      <c r="A41" s="1" t="s">
        <v>12</v>
      </c>
      <c r="B41" s="2">
        <f>'[3]MARCHE (2)'!J107</f>
        <v>88326</v>
      </c>
      <c r="C41" s="2">
        <f>'[3]MARCHE (2)'!K107</f>
        <v>88678</v>
      </c>
      <c r="D41" s="2">
        <f>'[3]MARCHE (2)'!L107</f>
        <v>89267</v>
      </c>
      <c r="E41" s="2">
        <f>'[3]MARCHE (2)'!M107</f>
        <v>89488</v>
      </c>
      <c r="F41" s="2">
        <f>'[3]MARCHE (2)'!N107</f>
        <v>89170</v>
      </c>
      <c r="G41" s="2">
        <f>'[3]MARCHE (2)'!O107</f>
        <v>88559</v>
      </c>
      <c r="H41" s="2">
        <f>'[3]MARCHE (2)'!P107</f>
        <v>88518</v>
      </c>
      <c r="I41" s="2">
        <f>'[3]MARCHE (2)'!Q107</f>
        <v>88781</v>
      </c>
      <c r="J41" s="2">
        <f>'[3]MARCHE (2)'!R107</f>
        <v>87167</v>
      </c>
      <c r="K41" s="2">
        <f>'[3]MARCHE (2)'!S107</f>
        <v>86947</v>
      </c>
      <c r="L41" s="2">
        <f>'[3]MARCHE (2)'!T107</f>
        <v>87451</v>
      </c>
      <c r="M41" s="2">
        <f>'[3]MARCHE (2)'!U107</f>
        <v>86853</v>
      </c>
      <c r="N41" s="2">
        <f>'[3]MARCHE (2)'!V107</f>
        <v>84947</v>
      </c>
      <c r="O41" s="2">
        <f>'[3]MARCHE (2)'!W107</f>
        <v>86462</v>
      </c>
      <c r="P41" s="2">
        <f>'[3]MARCHE (2)'!X107</f>
        <v>88417</v>
      </c>
      <c r="Q41" s="2">
        <f>'[3]MARCHE (2)'!Y107</f>
        <v>90053</v>
      </c>
      <c r="R41" s="2">
        <f>'[3]MARCHE (2)'!Z107</f>
        <v>90710</v>
      </c>
      <c r="S41" s="2">
        <f>'[3]MARCHE (2)'!AA107</f>
        <v>89598</v>
      </c>
      <c r="T41" s="2">
        <f>'[3]MARCHE (2)'!AB107</f>
        <v>87379</v>
      </c>
      <c r="U41" s="2">
        <f>'[3]MARCHE (2)'!AC107</f>
        <v>84668</v>
      </c>
      <c r="V41" s="2">
        <f>'[3]MARCHE (2)'!AD107</f>
        <v>80994</v>
      </c>
      <c r="W41" s="2">
        <f>'[3]MARCHE (2)'!AE107</f>
        <v>78392</v>
      </c>
      <c r="X41" s="2">
        <f>'[3]MARCHE (2)'!AF107</f>
        <v>80886</v>
      </c>
      <c r="Y41" s="2">
        <f>'[3]MARCHE (2)'!AG107</f>
        <v>84005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ht="22" thickTop="1" thickBot="1">
      <c r="A42" s="1" t="s">
        <v>13</v>
      </c>
      <c r="B42" s="2">
        <f>'[3]MARCHE (2)'!J108</f>
        <v>51272</v>
      </c>
      <c r="C42" s="2">
        <f>'[3]MARCHE (2)'!K108</f>
        <v>54536</v>
      </c>
      <c r="D42" s="2">
        <f>'[3]MARCHE (2)'!L108</f>
        <v>59786</v>
      </c>
      <c r="E42" s="2">
        <f>'[3]MARCHE (2)'!M108</f>
        <v>67926</v>
      </c>
      <c r="F42" s="2">
        <f>'[3]MARCHE (2)'!N108</f>
        <v>76278</v>
      </c>
      <c r="G42" s="2">
        <f>'[3]MARCHE (2)'!O108</f>
        <v>81304</v>
      </c>
      <c r="H42" s="2">
        <f>'[3]MARCHE (2)'!P108</f>
        <v>81719</v>
      </c>
      <c r="I42" s="2">
        <f>'[3]MARCHE (2)'!Q108</f>
        <v>81809</v>
      </c>
      <c r="J42" s="2">
        <f>'[3]MARCHE (2)'!R108</f>
        <v>82144</v>
      </c>
      <c r="K42" s="2">
        <f>'[3]MARCHE (2)'!S108</f>
        <v>81877</v>
      </c>
      <c r="L42" s="2">
        <f>'[3]MARCHE (2)'!T108</f>
        <v>81504</v>
      </c>
      <c r="M42" s="2">
        <f>'[3]MARCHE (2)'!U108</f>
        <v>81699</v>
      </c>
      <c r="N42" s="2">
        <f>'[3]MARCHE (2)'!V108</f>
        <v>81303</v>
      </c>
      <c r="O42" s="2">
        <f>'[3]MARCHE (2)'!W108</f>
        <v>80173</v>
      </c>
      <c r="P42" s="2">
        <f>'[3]MARCHE (2)'!X108</f>
        <v>80270</v>
      </c>
      <c r="Q42" s="2">
        <f>'[3]MARCHE (2)'!Y108</f>
        <v>81022</v>
      </c>
      <c r="R42" s="2">
        <f>'[3]MARCHE (2)'!Z108</f>
        <v>80603</v>
      </c>
      <c r="S42" s="2">
        <f>'[3]MARCHE (2)'!AA108</f>
        <v>79945</v>
      </c>
      <c r="T42" s="2">
        <f>'[3]MARCHE (2)'!AB108</f>
        <v>81690</v>
      </c>
      <c r="U42" s="2">
        <f>'[3]MARCHE (2)'!AC108</f>
        <v>83904</v>
      </c>
      <c r="V42" s="2">
        <f>'[3]MARCHE (2)'!AD108</f>
        <v>85581</v>
      </c>
      <c r="W42" s="2">
        <f>'[3]MARCHE (2)'!AE108</f>
        <v>86108</v>
      </c>
      <c r="X42" s="2">
        <f>'[3]MARCHE (2)'!AF108</f>
        <v>84230</v>
      </c>
      <c r="Y42" s="2">
        <f>'[3]MARCHE (2)'!AG108</f>
        <v>82423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ht="22" thickTop="1" thickBot="1">
      <c r="A43" s="1" t="s">
        <v>14</v>
      </c>
      <c r="B43" s="2">
        <f>'[3]MARCHE (2)'!J109</f>
        <v>58843</v>
      </c>
      <c r="C43" s="2">
        <f>'[3]MARCHE (2)'!K109</f>
        <v>58773</v>
      </c>
      <c r="D43" s="2">
        <f>'[3]MARCHE (2)'!L109</f>
        <v>56801</v>
      </c>
      <c r="E43" s="2">
        <f>'[3]MARCHE (2)'!M109</f>
        <v>51243</v>
      </c>
      <c r="F43" s="2">
        <f>'[3]MARCHE (2)'!N109</f>
        <v>46168</v>
      </c>
      <c r="G43" s="2">
        <f>'[3]MARCHE (2)'!O109</f>
        <v>43536</v>
      </c>
      <c r="H43" s="2">
        <f>'[3]MARCHE (2)'!P109</f>
        <v>46950</v>
      </c>
      <c r="I43" s="2">
        <f>'[3]MARCHE (2)'!Q109</f>
        <v>51990</v>
      </c>
      <c r="J43" s="2">
        <f>'[3]MARCHE (2)'!R109</f>
        <v>59061</v>
      </c>
      <c r="K43" s="2">
        <f>'[3]MARCHE (2)'!S109</f>
        <v>66117</v>
      </c>
      <c r="L43" s="2">
        <f>'[3]MARCHE (2)'!T109</f>
        <v>70396</v>
      </c>
      <c r="M43" s="2">
        <f>'[3]MARCHE (2)'!U109</f>
        <v>71069</v>
      </c>
      <c r="N43" s="2">
        <f>'[3]MARCHE (2)'!V109</f>
        <v>70231</v>
      </c>
      <c r="O43" s="2">
        <f>'[3]MARCHE (2)'!W109</f>
        <v>71132</v>
      </c>
      <c r="P43" s="2">
        <f>'[3]MARCHE (2)'!X109</f>
        <v>71342</v>
      </c>
      <c r="Q43" s="2">
        <f>'[3]MARCHE (2)'!Y109</f>
        <v>71339</v>
      </c>
      <c r="R43" s="2">
        <f>'[3]MARCHE (2)'!Z109</f>
        <v>71986</v>
      </c>
      <c r="S43" s="2">
        <f>'[3]MARCHE (2)'!AA109</f>
        <v>72647</v>
      </c>
      <c r="T43" s="2">
        <f>'[3]MARCHE (2)'!AB109</f>
        <v>71632</v>
      </c>
      <c r="U43" s="2">
        <f>'[3]MARCHE (2)'!AC109</f>
        <v>71818</v>
      </c>
      <c r="V43" s="2">
        <f>'[3]MARCHE (2)'!AD109</f>
        <v>72626</v>
      </c>
      <c r="W43" s="2">
        <f>'[3]MARCHE (2)'!AE109</f>
        <v>72569</v>
      </c>
      <c r="X43" s="2">
        <f>'[3]MARCHE (2)'!AF109</f>
        <v>71675</v>
      </c>
      <c r="Y43" s="2">
        <f>'[3]MARCHE (2)'!AG109</f>
        <v>73556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ht="22" thickTop="1" thickBot="1">
      <c r="A44" s="1" t="s">
        <v>15</v>
      </c>
      <c r="B44" s="2">
        <f>'[3]MARCHE (2)'!J110</f>
        <v>33516</v>
      </c>
      <c r="C44" s="2">
        <f>'[3]MARCHE (2)'!K110</f>
        <v>36682</v>
      </c>
      <c r="D44" s="2">
        <f>'[3]MARCHE (2)'!L110</f>
        <v>38679</v>
      </c>
      <c r="E44" s="2">
        <f>'[3]MARCHE (2)'!M110</f>
        <v>41506</v>
      </c>
      <c r="F44" s="2">
        <f>'[3]MARCHE (2)'!N110</f>
        <v>42827</v>
      </c>
      <c r="G44" s="2">
        <f>'[3]MARCHE (2)'!O110</f>
        <v>44578</v>
      </c>
      <c r="H44" s="2">
        <f>'[3]MARCHE (2)'!P110</f>
        <v>44774</v>
      </c>
      <c r="I44" s="2">
        <f>'[3]MARCHE (2)'!Q110</f>
        <v>43259</v>
      </c>
      <c r="J44" s="2">
        <f>'[3]MARCHE (2)'!R110</f>
        <v>39056</v>
      </c>
      <c r="K44" s="2">
        <f>'[3]MARCHE (2)'!S110</f>
        <v>35122</v>
      </c>
      <c r="L44" s="2">
        <f>'[3]MARCHE (2)'!T110</f>
        <v>33442</v>
      </c>
      <c r="M44" s="2">
        <f>'[3]MARCHE (2)'!U110</f>
        <v>36718</v>
      </c>
      <c r="N44" s="2">
        <f>'[3]MARCHE (2)'!V110</f>
        <v>40711</v>
      </c>
      <c r="O44" s="2">
        <f>'[3]MARCHE (2)'!W110</f>
        <v>46613</v>
      </c>
      <c r="P44" s="2">
        <f>'[3]MARCHE (2)'!X110</f>
        <v>51844</v>
      </c>
      <c r="Q44" s="2">
        <f>'[3]MARCHE (2)'!Y110</f>
        <v>55355</v>
      </c>
      <c r="R44" s="2">
        <f>'[3]MARCHE (2)'!Z110</f>
        <v>56445</v>
      </c>
      <c r="S44" s="2">
        <f>'[3]MARCHE (2)'!AA110</f>
        <v>56724</v>
      </c>
      <c r="T44" s="2">
        <f>'[3]MARCHE (2)'!AB110</f>
        <v>57451</v>
      </c>
      <c r="U44" s="2">
        <f>'[3]MARCHE (2)'!AC110</f>
        <v>57970</v>
      </c>
      <c r="V44" s="2">
        <f>'[3]MARCHE (2)'!AD110</f>
        <v>58185</v>
      </c>
      <c r="W44" s="2">
        <f>'[3]MARCHE (2)'!AE110</f>
        <v>58875</v>
      </c>
      <c r="X44" s="2">
        <f>'[3]MARCHE (2)'!AF110</f>
        <v>59181</v>
      </c>
      <c r="Y44" s="2">
        <f>'[3]MARCHE (2)'!AG110</f>
        <v>58308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ht="22" thickTop="1" thickBot="1">
      <c r="A45" s="1" t="s">
        <v>16</v>
      </c>
      <c r="B45" s="2">
        <f>'[3]MARCHE (2)'!J111</f>
        <v>19319</v>
      </c>
      <c r="C45" s="2">
        <f>'[3]MARCHE (2)'!K111</f>
        <v>20737</v>
      </c>
      <c r="D45" s="2">
        <f>'[3]MARCHE (2)'!L111</f>
        <v>22121</v>
      </c>
      <c r="E45" s="2">
        <f>'[3]MARCHE (2)'!M111</f>
        <v>23478</v>
      </c>
      <c r="F45" s="2">
        <f>'[3]MARCHE (2)'!N111</f>
        <v>25319</v>
      </c>
      <c r="G45" s="2">
        <f>'[3]MARCHE (2)'!O111</f>
        <v>27141</v>
      </c>
      <c r="H45" s="2">
        <f>'[3]MARCHE (2)'!P111</f>
        <v>29924</v>
      </c>
      <c r="I45" s="2">
        <f>'[3]MARCHE (2)'!Q111</f>
        <v>32135</v>
      </c>
      <c r="J45" s="2">
        <f>'[3]MARCHE (2)'!R111</f>
        <v>34642</v>
      </c>
      <c r="K45" s="2">
        <f>'[3]MARCHE (2)'!S111</f>
        <v>36431</v>
      </c>
      <c r="L45" s="2">
        <f>'[3]MARCHE (2)'!T111</f>
        <v>38660</v>
      </c>
      <c r="M45" s="2">
        <f>'[3]MARCHE (2)'!U111</f>
        <v>40260</v>
      </c>
      <c r="N45" s="2">
        <f>'[3]MARCHE (2)'!V111</f>
        <v>39877</v>
      </c>
      <c r="O45" s="2">
        <f>'[3]MARCHE (2)'!W111</f>
        <v>38153</v>
      </c>
      <c r="P45" s="2">
        <f>'[3]MARCHE (2)'!X111</f>
        <v>36169</v>
      </c>
      <c r="Q45" s="2">
        <f>'[3]MARCHE (2)'!Y111</f>
        <v>36632</v>
      </c>
      <c r="R45" s="2">
        <f>'[3]MARCHE (2)'!Z111</f>
        <v>39866</v>
      </c>
      <c r="S45" s="2">
        <f>'[3]MARCHE (2)'!AA111</f>
        <v>43064</v>
      </c>
      <c r="T45" s="2">
        <f>'[3]MARCHE (2)'!AB111</f>
        <v>45941</v>
      </c>
      <c r="U45" s="2">
        <f>'[3]MARCHE (2)'!AC111</f>
        <v>48540</v>
      </c>
      <c r="V45" s="2">
        <f>'[3]MARCHE (2)'!AD111</f>
        <v>51125</v>
      </c>
      <c r="W45" s="2">
        <f>'[3]MARCHE (2)'!AE111</f>
        <v>53949</v>
      </c>
      <c r="X45" s="2">
        <f>'[3]MARCHE (2)'!AF111</f>
        <v>56280</v>
      </c>
      <c r="Y45" s="2">
        <f>'[3]MARCHE (2)'!AG111</f>
        <v>58343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ht="16" thickTop="1" thickBot="1">
      <c r="B46" s="9">
        <f>'[3]MARCHE (2)'!J112</f>
        <v>1422531</v>
      </c>
      <c r="C46" s="9">
        <f>'[3]MARCHE (2)'!K112</f>
        <v>1426238</v>
      </c>
      <c r="D46" s="9">
        <f>'[3]MARCHE (2)'!L112</f>
        <v>1428733</v>
      </c>
      <c r="E46" s="9">
        <f>'[3]MARCHE (2)'!M112</f>
        <v>1430156</v>
      </c>
      <c r="F46" s="9">
        <f>'[3]MARCHE (2)'!N112</f>
        <v>1432600</v>
      </c>
      <c r="G46" s="9">
        <f>'[3]MARCHE (2)'!O112</f>
        <v>1435324</v>
      </c>
      <c r="H46" s="9">
        <f>'[3]MARCHE (2)'!P112</f>
        <v>1438416</v>
      </c>
      <c r="I46" s="9">
        <f>'[3]MARCHE (2)'!Q112</f>
        <v>1442523</v>
      </c>
      <c r="J46" s="9">
        <f>'[3]MARCHE (2)'!R112</f>
        <v>1446990</v>
      </c>
      <c r="K46" s="9">
        <f>'[3]MARCHE (2)'!S112</f>
        <v>1452236</v>
      </c>
      <c r="L46" s="9">
        <f>'[3]MARCHE (2)'!T112</f>
        <v>1457631</v>
      </c>
      <c r="M46" s="9">
        <f>'[3]MARCHE (2)'!U112</f>
        <v>1464056</v>
      </c>
      <c r="N46" s="9">
        <f>'[3]MARCHE (2)'!V112</f>
        <v>1453403</v>
      </c>
      <c r="O46" s="9">
        <f>'[3]MARCHE (2)'!W112</f>
        <v>1463766</v>
      </c>
      <c r="P46" s="9">
        <f>'[3]MARCHE (2)'!X112</f>
        <v>1479929</v>
      </c>
      <c r="Q46" s="9">
        <f>'[3]MARCHE (2)'!Y112</f>
        <v>1491214</v>
      </c>
      <c r="R46" s="9">
        <f>'[3]MARCHE (2)'!Z112</f>
        <v>1499237</v>
      </c>
      <c r="S46" s="9">
        <f>'[3]MARCHE (2)'!AA112</f>
        <v>1504727</v>
      </c>
      <c r="T46" s="9">
        <f>'[3]MARCHE (2)'!AB112</f>
        <v>1521242</v>
      </c>
      <c r="U46" s="9">
        <f>'[3]MARCHE (2)'!AC112</f>
        <v>1536302</v>
      </c>
      <c r="V46" s="9">
        <f>'[3]MARCHE (2)'!AD112</f>
        <v>1540272</v>
      </c>
      <c r="W46" s="9">
        <f>'[3]MARCHE (2)'!AE112</f>
        <v>1541950</v>
      </c>
      <c r="X46" s="9">
        <f>'[3]MARCHE (2)'!AF112</f>
        <v>1540688</v>
      </c>
      <c r="Y46" s="9">
        <f>'[3]MARCHE (2)'!AG112</f>
        <v>1545155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ht="22" thickTop="1" thickBot="1">
      <c r="A49" s="23" t="s">
        <v>30</v>
      </c>
      <c r="B49" s="1">
        <f t="shared" ref="B49:F49" si="2">B27</f>
        <v>1990</v>
      </c>
      <c r="C49" s="1">
        <f t="shared" si="2"/>
        <v>1991</v>
      </c>
      <c r="D49" s="1">
        <f t="shared" si="2"/>
        <v>1992</v>
      </c>
      <c r="E49" s="1">
        <f t="shared" si="2"/>
        <v>1993</v>
      </c>
      <c r="F49" s="1">
        <f t="shared" si="2"/>
        <v>1994</v>
      </c>
      <c r="G49" s="1">
        <f>G27</f>
        <v>1995</v>
      </c>
      <c r="H49" s="1">
        <f t="shared" ref="H49:Y49" si="3">H27</f>
        <v>1996</v>
      </c>
      <c r="I49" s="1">
        <f t="shared" si="3"/>
        <v>1997</v>
      </c>
      <c r="J49" s="1">
        <f t="shared" si="3"/>
        <v>1998</v>
      </c>
      <c r="K49" s="1">
        <f t="shared" si="3"/>
        <v>1999</v>
      </c>
      <c r="L49" s="1">
        <f t="shared" si="3"/>
        <v>2000</v>
      </c>
      <c r="M49" s="1">
        <f t="shared" si="3"/>
        <v>2001</v>
      </c>
      <c r="N49" s="1">
        <f t="shared" si="3"/>
        <v>2002</v>
      </c>
      <c r="O49" s="1">
        <f t="shared" si="3"/>
        <v>2003</v>
      </c>
      <c r="P49" s="1">
        <f t="shared" si="3"/>
        <v>2004</v>
      </c>
      <c r="Q49" s="1">
        <f t="shared" si="3"/>
        <v>2005</v>
      </c>
      <c r="R49" s="1">
        <f t="shared" si="3"/>
        <v>2006</v>
      </c>
      <c r="S49" s="1">
        <f t="shared" si="3"/>
        <v>2007</v>
      </c>
      <c r="T49" s="1">
        <f t="shared" si="3"/>
        <v>2008</v>
      </c>
      <c r="U49" s="1">
        <f t="shared" si="3"/>
        <v>2009</v>
      </c>
      <c r="V49" s="1">
        <f t="shared" si="3"/>
        <v>2010</v>
      </c>
      <c r="W49" s="1">
        <f t="shared" si="3"/>
        <v>2011</v>
      </c>
      <c r="X49" s="1">
        <f t="shared" si="3"/>
        <v>2012</v>
      </c>
      <c r="Y49" s="1">
        <f t="shared" si="3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ht="22" thickTop="1" thickBot="1">
      <c r="A50" s="1" t="s">
        <v>17</v>
      </c>
      <c r="B50" s="10">
        <f t="shared" ref="B50:F65" si="4">B2*B28</f>
        <v>19659.823394222851</v>
      </c>
      <c r="C50" s="10">
        <f t="shared" si="4"/>
        <v>19824.060107432306</v>
      </c>
      <c r="D50" s="10">
        <f t="shared" si="4"/>
        <v>19022.022293432579</v>
      </c>
      <c r="E50" s="10">
        <f t="shared" si="4"/>
        <v>19610.883877800454</v>
      </c>
      <c r="F50" s="10">
        <f t="shared" si="4"/>
        <v>19933.546505104063</v>
      </c>
      <c r="G50" s="10">
        <f>G2*G28</f>
        <v>20180.400776377512</v>
      </c>
      <c r="H50" s="10">
        <f t="shared" ref="H50:Y64" si="5">H2*H28</f>
        <v>20447.506940450712</v>
      </c>
      <c r="I50" s="10">
        <f t="shared" si="5"/>
        <v>20653.011139665392</v>
      </c>
      <c r="J50" s="10">
        <f t="shared" si="5"/>
        <v>20862.452119754973</v>
      </c>
      <c r="K50" s="10">
        <f t="shared" si="5"/>
        <v>21239.843234393727</v>
      </c>
      <c r="L50" s="10">
        <f t="shared" si="5"/>
        <v>21788.107033594701</v>
      </c>
      <c r="M50" s="10">
        <f t="shared" si="5"/>
        <v>22291.416873987364</v>
      </c>
      <c r="N50" s="10">
        <f t="shared" si="5"/>
        <v>22534.820417217001</v>
      </c>
      <c r="O50" s="10">
        <f t="shared" si="5"/>
        <v>23278.717818992434</v>
      </c>
      <c r="P50" s="10">
        <f t="shared" si="5"/>
        <v>23886.71522063651</v>
      </c>
      <c r="Q50" s="10">
        <f t="shared" si="5"/>
        <v>24470.791053747329</v>
      </c>
      <c r="R50" s="10">
        <f t="shared" si="5"/>
        <v>25133.901104317309</v>
      </c>
      <c r="S50" s="10">
        <f t="shared" si="5"/>
        <v>25915.074908339677</v>
      </c>
      <c r="T50" s="10">
        <f t="shared" si="5"/>
        <v>26745.592572956419</v>
      </c>
      <c r="U50" s="10">
        <f t="shared" si="5"/>
        <v>27736.28095671986</v>
      </c>
      <c r="V50" s="10">
        <f t="shared" si="5"/>
        <v>28281.426663271777</v>
      </c>
      <c r="W50" s="10">
        <f t="shared" si="5"/>
        <v>28275.776673641853</v>
      </c>
      <c r="X50" s="10">
        <f t="shared" si="5"/>
        <v>28195.466106759362</v>
      </c>
      <c r="Y50" s="10">
        <f t="shared" si="5"/>
        <v>27948.480845794122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ht="22" thickTop="1" thickBot="1">
      <c r="A51" s="1" t="s">
        <v>0</v>
      </c>
      <c r="B51" s="10">
        <f t="shared" si="4"/>
        <v>13391.734171439288</v>
      </c>
      <c r="C51" s="10">
        <f t="shared" si="4"/>
        <v>13226.368796601198</v>
      </c>
      <c r="D51" s="10">
        <f t="shared" si="4"/>
        <v>12705.143457901238</v>
      </c>
      <c r="E51" s="10">
        <f t="shared" si="4"/>
        <v>12544.35267514965</v>
      </c>
      <c r="F51" s="10">
        <f t="shared" si="4"/>
        <v>12503.813998301532</v>
      </c>
      <c r="G51" s="10">
        <f t="shared" ref="G51:G66" si="6">G3*G29</f>
        <v>12545.006966330755</v>
      </c>
      <c r="H51" s="10">
        <f t="shared" si="5"/>
        <v>12671.713049893578</v>
      </c>
      <c r="I51" s="10">
        <f t="shared" si="5"/>
        <v>12881.122423138826</v>
      </c>
      <c r="J51" s="10">
        <f t="shared" si="5"/>
        <v>13317.212190323882</v>
      </c>
      <c r="K51" s="10">
        <f t="shared" si="5"/>
        <v>13603.206049902392</v>
      </c>
      <c r="L51" s="10">
        <f t="shared" si="5"/>
        <v>13798.3005952771</v>
      </c>
      <c r="M51" s="10">
        <f t="shared" si="5"/>
        <v>13915.70176774645</v>
      </c>
      <c r="N51" s="10">
        <f t="shared" si="5"/>
        <v>13838.704005706795</v>
      </c>
      <c r="O51" s="10">
        <f t="shared" si="5"/>
        <v>14042.930706297306</v>
      </c>
      <c r="P51" s="10">
        <f t="shared" si="5"/>
        <v>14408.079812080679</v>
      </c>
      <c r="Q51" s="10">
        <f t="shared" si="5"/>
        <v>14789.862511981639</v>
      </c>
      <c r="R51" s="10">
        <f t="shared" si="5"/>
        <v>15199.045381721542</v>
      </c>
      <c r="S51" s="10">
        <f t="shared" si="5"/>
        <v>15525.498866785078</v>
      </c>
      <c r="T51" s="10">
        <f t="shared" si="5"/>
        <v>15982.971245397699</v>
      </c>
      <c r="U51" s="10">
        <f t="shared" si="5"/>
        <v>16337.241163483995</v>
      </c>
      <c r="V51" s="10">
        <f t="shared" si="5"/>
        <v>16629.457803471018</v>
      </c>
      <c r="W51" s="10">
        <f t="shared" si="5"/>
        <v>16623.80795887702</v>
      </c>
      <c r="X51" s="10">
        <f t="shared" si="5"/>
        <v>16767.510527898256</v>
      </c>
      <c r="Y51" s="10">
        <f t="shared" si="5"/>
        <v>16920.793268187572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ht="22" thickTop="1" thickBot="1">
      <c r="A52" s="1" t="s">
        <v>1</v>
      </c>
      <c r="B52" s="10">
        <f t="shared" si="4"/>
        <v>18851.289897203202</v>
      </c>
      <c r="C52" s="10">
        <f t="shared" si="4"/>
        <v>18062.76644810689</v>
      </c>
      <c r="D52" s="10">
        <f t="shared" si="4"/>
        <v>17180.7583172503</v>
      </c>
      <c r="E52" s="10">
        <f t="shared" si="4"/>
        <v>16558.699332635064</v>
      </c>
      <c r="F52" s="10">
        <f t="shared" si="4"/>
        <v>16012.520164630572</v>
      </c>
      <c r="G52" s="10">
        <f t="shared" si="6"/>
        <v>15570.746747546753</v>
      </c>
      <c r="H52" s="10">
        <f t="shared" si="5"/>
        <v>15311.513728054821</v>
      </c>
      <c r="I52" s="10">
        <f t="shared" si="5"/>
        <v>15122.00752258449</v>
      </c>
      <c r="J52" s="10">
        <f t="shared" si="5"/>
        <v>14871.521928918599</v>
      </c>
      <c r="K52" s="10">
        <f t="shared" si="5"/>
        <v>14821.469598461525</v>
      </c>
      <c r="L52" s="10">
        <f t="shared" si="5"/>
        <v>14884.296534619347</v>
      </c>
      <c r="M52" s="10">
        <f t="shared" si="5"/>
        <v>15069.291588953571</v>
      </c>
      <c r="N52" s="10">
        <f t="shared" si="5"/>
        <v>15130.847994490267</v>
      </c>
      <c r="O52" s="10">
        <f t="shared" si="5"/>
        <v>15524.199846487485</v>
      </c>
      <c r="P52" s="10">
        <f t="shared" si="5"/>
        <v>15711.527480094615</v>
      </c>
      <c r="Q52" s="10">
        <f t="shared" si="5"/>
        <v>15800.387914040879</v>
      </c>
      <c r="R52" s="10">
        <f t="shared" si="5"/>
        <v>15838.253725635437</v>
      </c>
      <c r="S52" s="10">
        <f t="shared" si="5"/>
        <v>15870.444487841029</v>
      </c>
      <c r="T52" s="10">
        <f t="shared" si="5"/>
        <v>16008.045736591999</v>
      </c>
      <c r="U52" s="10">
        <f t="shared" si="5"/>
        <v>16315.49840032151</v>
      </c>
      <c r="V52" s="10">
        <f t="shared" si="5"/>
        <v>16634.125066396493</v>
      </c>
      <c r="W52" s="10">
        <f t="shared" si="5"/>
        <v>16743.928567853745</v>
      </c>
      <c r="X52" s="10">
        <f t="shared" si="5"/>
        <v>16746.630667442179</v>
      </c>
      <c r="Y52" s="10">
        <f t="shared" si="5"/>
        <v>16846.362706797088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ht="22" thickTop="1" thickBot="1">
      <c r="A53" s="1" t="s">
        <v>2</v>
      </c>
      <c r="B53" s="10">
        <f t="shared" si="4"/>
        <v>23212.253558986198</v>
      </c>
      <c r="C53" s="10">
        <f t="shared" si="4"/>
        <v>23049.620985105816</v>
      </c>
      <c r="D53" s="10">
        <f t="shared" si="4"/>
        <v>22558.315848537615</v>
      </c>
      <c r="E53" s="10">
        <f t="shared" si="4"/>
        <v>21980.168740211058</v>
      </c>
      <c r="F53" s="10">
        <f t="shared" si="4"/>
        <v>21434.226400573782</v>
      </c>
      <c r="G53" s="10">
        <f t="shared" si="6"/>
        <v>20679.065804547943</v>
      </c>
      <c r="H53" s="10">
        <f t="shared" si="5"/>
        <v>19858.254135249783</v>
      </c>
      <c r="I53" s="10">
        <f t="shared" si="5"/>
        <v>19247.946675918374</v>
      </c>
      <c r="J53" s="10">
        <f t="shared" si="5"/>
        <v>18671.651185205941</v>
      </c>
      <c r="K53" s="10">
        <f t="shared" si="5"/>
        <v>18190.158125942588</v>
      </c>
      <c r="L53" s="10">
        <f t="shared" si="5"/>
        <v>17775.239728031502</v>
      </c>
      <c r="M53" s="10">
        <f t="shared" si="5"/>
        <v>17591.706132767224</v>
      </c>
      <c r="N53" s="10">
        <f t="shared" si="5"/>
        <v>17201.476217447063</v>
      </c>
      <c r="O53" s="10">
        <f t="shared" si="5"/>
        <v>16851.232021045755</v>
      </c>
      <c r="P53" s="10">
        <f t="shared" si="5"/>
        <v>16848.224444673204</v>
      </c>
      <c r="Q53" s="10">
        <f t="shared" si="5"/>
        <v>16900.059002130751</v>
      </c>
      <c r="R53" s="10">
        <f t="shared" si="5"/>
        <v>17142.264215787374</v>
      </c>
      <c r="S53" s="10">
        <f t="shared" si="5"/>
        <v>17349.980822529629</v>
      </c>
      <c r="T53" s="10">
        <f t="shared" si="5"/>
        <v>17832.767656074688</v>
      </c>
      <c r="U53" s="10">
        <f t="shared" si="5"/>
        <v>18036.821258224329</v>
      </c>
      <c r="V53" s="10">
        <f t="shared" si="5"/>
        <v>18052.565467022469</v>
      </c>
      <c r="W53" s="10">
        <f t="shared" si="5"/>
        <v>17907.827287813332</v>
      </c>
      <c r="X53" s="10">
        <f t="shared" si="5"/>
        <v>17679.576460069369</v>
      </c>
      <c r="Y53" s="10">
        <f t="shared" si="5"/>
        <v>17585.048339488538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ht="22" thickTop="1" thickBot="1">
      <c r="A54" s="1" t="s">
        <v>3</v>
      </c>
      <c r="B54" s="10">
        <f t="shared" si="4"/>
        <v>26513.162547366868</v>
      </c>
      <c r="C54" s="10">
        <f t="shared" si="4"/>
        <v>26349.30999499085</v>
      </c>
      <c r="D54" s="10">
        <f t="shared" si="4"/>
        <v>26510.739713041898</v>
      </c>
      <c r="E54" s="10">
        <f t="shared" si="4"/>
        <v>26351.851935039103</v>
      </c>
      <c r="F54" s="10">
        <f t="shared" si="4"/>
        <v>26163.734502698575</v>
      </c>
      <c r="G54" s="10">
        <f t="shared" si="6"/>
        <v>25960.480384866085</v>
      </c>
      <c r="H54" s="10">
        <f t="shared" si="5"/>
        <v>25832.536293136032</v>
      </c>
      <c r="I54" s="10">
        <f t="shared" si="5"/>
        <v>25358.806578886044</v>
      </c>
      <c r="J54" s="10">
        <f t="shared" si="5"/>
        <v>24955.016734383531</v>
      </c>
      <c r="K54" s="10">
        <f t="shared" si="5"/>
        <v>24530.023651199208</v>
      </c>
      <c r="L54" s="10">
        <f t="shared" si="5"/>
        <v>23854.535838963275</v>
      </c>
      <c r="M54" s="10">
        <f t="shared" si="5"/>
        <v>23079.277349917345</v>
      </c>
      <c r="N54" s="10">
        <f t="shared" si="5"/>
        <v>22184.012527450421</v>
      </c>
      <c r="O54" s="10">
        <f t="shared" si="5"/>
        <v>21632.627285265855</v>
      </c>
      <c r="P54" s="10">
        <f t="shared" si="5"/>
        <v>21348.484020098003</v>
      </c>
      <c r="Q54" s="10">
        <f t="shared" si="5"/>
        <v>20890.336051528375</v>
      </c>
      <c r="R54" s="10">
        <f t="shared" si="5"/>
        <v>20520.031517335083</v>
      </c>
      <c r="S54" s="10">
        <f t="shared" si="5"/>
        <v>20241.400397306192</v>
      </c>
      <c r="T54" s="10">
        <f t="shared" si="5"/>
        <v>20312.840663378207</v>
      </c>
      <c r="U54" s="10">
        <f t="shared" si="5"/>
        <v>20661.905022725481</v>
      </c>
      <c r="V54" s="10">
        <f t="shared" si="5"/>
        <v>20654.77903184235</v>
      </c>
      <c r="W54" s="10">
        <f t="shared" si="5"/>
        <v>20671.967321061376</v>
      </c>
      <c r="X54" s="10">
        <f t="shared" si="5"/>
        <v>20770.106907892583</v>
      </c>
      <c r="Y54" s="10">
        <f t="shared" si="5"/>
        <v>20922.860897564882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ht="22" thickTop="1" thickBot="1">
      <c r="A55" s="1" t="s">
        <v>4</v>
      </c>
      <c r="B55" s="10">
        <f t="shared" si="4"/>
        <v>28827.088338644971</v>
      </c>
      <c r="C55" s="10">
        <f t="shared" si="4"/>
        <v>29378.839808796401</v>
      </c>
      <c r="D55" s="10">
        <f t="shared" si="4"/>
        <v>29896.86030582443</v>
      </c>
      <c r="E55" s="10">
        <f t="shared" si="4"/>
        <v>30103.70909969632</v>
      </c>
      <c r="F55" s="10">
        <f t="shared" si="4"/>
        <v>30097.00729631347</v>
      </c>
      <c r="G55" s="10">
        <f t="shared" si="6"/>
        <v>29887.996158441951</v>
      </c>
      <c r="H55" s="10">
        <f t="shared" si="5"/>
        <v>29763.114647277729</v>
      </c>
      <c r="I55" s="10">
        <f t="shared" si="5"/>
        <v>29869.155978345523</v>
      </c>
      <c r="J55" s="10">
        <f t="shared" si="5"/>
        <v>29955.686291339964</v>
      </c>
      <c r="K55" s="10">
        <f t="shared" si="5"/>
        <v>30067.883535713667</v>
      </c>
      <c r="L55" s="10">
        <f t="shared" si="5"/>
        <v>30053.713283478824</v>
      </c>
      <c r="M55" s="10">
        <f t="shared" si="5"/>
        <v>30142.749838127016</v>
      </c>
      <c r="N55" s="10">
        <f t="shared" si="5"/>
        <v>29501.343003201422</v>
      </c>
      <c r="O55" s="10">
        <f t="shared" si="5"/>
        <v>29305.254894105492</v>
      </c>
      <c r="P55" s="10">
        <f t="shared" si="5"/>
        <v>29442.912734643716</v>
      </c>
      <c r="Q55" s="10">
        <f t="shared" si="5"/>
        <v>28984.958802685454</v>
      </c>
      <c r="R55" s="10">
        <f t="shared" si="5"/>
        <v>28049.364785546077</v>
      </c>
      <c r="S55" s="10">
        <f t="shared" si="5"/>
        <v>27070.906464387179</v>
      </c>
      <c r="T55" s="10">
        <f t="shared" si="5"/>
        <v>26684.906336163353</v>
      </c>
      <c r="U55" s="10">
        <f t="shared" si="5"/>
        <v>26273.330903585182</v>
      </c>
      <c r="V55" s="10">
        <f t="shared" si="5"/>
        <v>25535.768394997667</v>
      </c>
      <c r="W55" s="10">
        <f t="shared" si="5"/>
        <v>24924.577975394939</v>
      </c>
      <c r="X55" s="10">
        <f t="shared" si="5"/>
        <v>24839.566130794268</v>
      </c>
      <c r="Y55" s="10">
        <f t="shared" si="5"/>
        <v>24294.297176653818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ht="22" thickTop="1" thickBot="1">
      <c r="A56" s="1" t="s">
        <v>5</v>
      </c>
      <c r="B56" s="10">
        <f t="shared" si="4"/>
        <v>28618.604691990007</v>
      </c>
      <c r="C56" s="10">
        <f t="shared" si="4"/>
        <v>29037.173170769511</v>
      </c>
      <c r="D56" s="10">
        <f t="shared" si="4"/>
        <v>29801.748929317622</v>
      </c>
      <c r="E56" s="10">
        <f t="shared" si="4"/>
        <v>30277.997983177302</v>
      </c>
      <c r="F56" s="10">
        <f t="shared" si="4"/>
        <v>31045.879185409776</v>
      </c>
      <c r="G56" s="10">
        <f t="shared" si="6"/>
        <v>32012.188640261887</v>
      </c>
      <c r="H56" s="10">
        <f t="shared" si="5"/>
        <v>32662.856277047798</v>
      </c>
      <c r="I56" s="10">
        <f t="shared" si="5"/>
        <v>33061.915374989665</v>
      </c>
      <c r="J56" s="10">
        <f t="shared" si="5"/>
        <v>33499.763195242362</v>
      </c>
      <c r="K56" s="10">
        <f t="shared" si="5"/>
        <v>33664.353450467926</v>
      </c>
      <c r="L56" s="10">
        <f t="shared" si="5"/>
        <v>33634.040860636007</v>
      </c>
      <c r="M56" s="10">
        <f t="shared" si="5"/>
        <v>33760.404607240256</v>
      </c>
      <c r="N56" s="10">
        <f t="shared" si="5"/>
        <v>33762.576246642122</v>
      </c>
      <c r="O56" s="10">
        <f t="shared" si="5"/>
        <v>34235.525982831947</v>
      </c>
      <c r="P56" s="10">
        <f t="shared" si="5"/>
        <v>35016.560258537422</v>
      </c>
      <c r="Q56" s="10">
        <f t="shared" si="5"/>
        <v>35394.058249207585</v>
      </c>
      <c r="R56" s="10">
        <f t="shared" si="5"/>
        <v>35656.104366440122</v>
      </c>
      <c r="S56" s="10">
        <f t="shared" si="5"/>
        <v>35424.023240707327</v>
      </c>
      <c r="T56" s="10">
        <f t="shared" si="5"/>
        <v>35676.919156092001</v>
      </c>
      <c r="U56" s="10">
        <f t="shared" si="5"/>
        <v>35738.993665699585</v>
      </c>
      <c r="V56" s="10">
        <f t="shared" si="5"/>
        <v>34713.909741441159</v>
      </c>
      <c r="W56" s="10">
        <f t="shared" si="5"/>
        <v>33177.8644370537</v>
      </c>
      <c r="X56" s="10">
        <f t="shared" si="5"/>
        <v>32056.668223749748</v>
      </c>
      <c r="Y56" s="10">
        <f t="shared" si="5"/>
        <v>31064.666015337218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ht="22" thickTop="1" thickBot="1">
      <c r="A57" s="1" t="s">
        <v>6</v>
      </c>
      <c r="B57" s="10">
        <f t="shared" si="4"/>
        <v>30885.594029877473</v>
      </c>
      <c r="C57" s="10">
        <f t="shared" si="4"/>
        <v>30587.181522961982</v>
      </c>
      <c r="D57" s="10">
        <f t="shared" si="4"/>
        <v>30917.749553357757</v>
      </c>
      <c r="E57" s="10">
        <f t="shared" si="4"/>
        <v>31068.401645076905</v>
      </c>
      <c r="F57" s="10">
        <f t="shared" si="4"/>
        <v>31369.436851801776</v>
      </c>
      <c r="G57" s="10">
        <f t="shared" si="6"/>
        <v>31822.589480225281</v>
      </c>
      <c r="H57" s="10">
        <f t="shared" si="5"/>
        <v>32257.441930091511</v>
      </c>
      <c r="I57" s="10">
        <f t="shared" si="5"/>
        <v>32911.072826620417</v>
      </c>
      <c r="J57" s="10">
        <f t="shared" si="5"/>
        <v>33554.537679433866</v>
      </c>
      <c r="K57" s="10">
        <f t="shared" si="5"/>
        <v>34458.773886684117</v>
      </c>
      <c r="L57" s="10">
        <f t="shared" si="5"/>
        <v>35537.515854809324</v>
      </c>
      <c r="M57" s="10">
        <f t="shared" si="5"/>
        <v>36312.602364989652</v>
      </c>
      <c r="N57" s="10">
        <f t="shared" si="5"/>
        <v>36438.257190256176</v>
      </c>
      <c r="O57" s="10">
        <f t="shared" si="5"/>
        <v>37131.118174315736</v>
      </c>
      <c r="P57" s="10">
        <f t="shared" si="5"/>
        <v>37799.480390373217</v>
      </c>
      <c r="Q57" s="10">
        <f t="shared" si="5"/>
        <v>38084.029714999066</v>
      </c>
      <c r="R57" s="10">
        <f t="shared" si="5"/>
        <v>38249.134733821411</v>
      </c>
      <c r="S57" s="10">
        <f t="shared" si="5"/>
        <v>38362.406838613359</v>
      </c>
      <c r="T57" s="10">
        <f t="shared" si="5"/>
        <v>38851.749687286268</v>
      </c>
      <c r="U57" s="10">
        <f t="shared" si="5"/>
        <v>39131.475728535792</v>
      </c>
      <c r="V57" s="10">
        <f t="shared" si="5"/>
        <v>38955.656923879222</v>
      </c>
      <c r="W57" s="10">
        <f t="shared" si="5"/>
        <v>38758.593825878161</v>
      </c>
      <c r="X57" s="10">
        <f t="shared" si="5"/>
        <v>38210.172816916944</v>
      </c>
      <c r="Y57" s="10">
        <f t="shared" si="5"/>
        <v>37604.837090169109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ht="22" thickTop="1" thickBot="1">
      <c r="A58" s="1" t="s">
        <v>7</v>
      </c>
      <c r="B58" s="10">
        <f t="shared" si="4"/>
        <v>36347.428636685145</v>
      </c>
      <c r="C58" s="10">
        <f t="shared" si="4"/>
        <v>37217.260535191257</v>
      </c>
      <c r="D58" s="10">
        <f t="shared" si="4"/>
        <v>36719.402587552308</v>
      </c>
      <c r="E58" s="10">
        <f t="shared" si="4"/>
        <v>36030.759362734796</v>
      </c>
      <c r="F58" s="10">
        <f t="shared" si="4"/>
        <v>35264.135990000279</v>
      </c>
      <c r="G58" s="10">
        <f t="shared" si="6"/>
        <v>34922.424799669563</v>
      </c>
      <c r="H58" s="10">
        <f t="shared" si="5"/>
        <v>34558.911379702229</v>
      </c>
      <c r="I58" s="10">
        <f t="shared" si="5"/>
        <v>34648.364972486444</v>
      </c>
      <c r="J58" s="10">
        <f t="shared" si="5"/>
        <v>34799.224476057825</v>
      </c>
      <c r="K58" s="10">
        <f t="shared" si="5"/>
        <v>35142.239008959812</v>
      </c>
      <c r="L58" s="10">
        <f t="shared" si="5"/>
        <v>35706.473906097963</v>
      </c>
      <c r="M58" s="10">
        <f t="shared" si="5"/>
        <v>36250.103925447525</v>
      </c>
      <c r="N58" s="10">
        <f t="shared" si="5"/>
        <v>36465.87793705993</v>
      </c>
      <c r="O58" s="10">
        <f t="shared" si="5"/>
        <v>37389.946919195172</v>
      </c>
      <c r="P58" s="10">
        <f t="shared" si="5"/>
        <v>38841.321728322924</v>
      </c>
      <c r="Q58" s="10">
        <f t="shared" si="5"/>
        <v>40288.699588261334</v>
      </c>
      <c r="R58" s="10">
        <f t="shared" si="5"/>
        <v>41323.979301698426</v>
      </c>
      <c r="S58" s="10">
        <f t="shared" si="5"/>
        <v>42016.612065010617</v>
      </c>
      <c r="T58" s="10">
        <f t="shared" si="5"/>
        <v>43122.218785790908</v>
      </c>
      <c r="U58" s="10">
        <f t="shared" si="5"/>
        <v>43723.818648180153</v>
      </c>
      <c r="V58" s="10">
        <f t="shared" si="5"/>
        <v>43846.856338249345</v>
      </c>
      <c r="W58" s="10">
        <f t="shared" si="5"/>
        <v>43684.278066468592</v>
      </c>
      <c r="X58" s="10">
        <f t="shared" si="5"/>
        <v>43540.403489671473</v>
      </c>
      <c r="Y58" s="10">
        <f t="shared" si="5"/>
        <v>43545.439099859374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ht="22" thickTop="1" thickBot="1">
      <c r="A59" s="1" t="s">
        <v>8</v>
      </c>
      <c r="B59" s="10">
        <f t="shared" si="4"/>
        <v>40659.15406172361</v>
      </c>
      <c r="C59" s="10">
        <f t="shared" si="4"/>
        <v>38739.820725959762</v>
      </c>
      <c r="D59" s="10">
        <f t="shared" si="4"/>
        <v>39758.107466547197</v>
      </c>
      <c r="E59" s="10">
        <f t="shared" si="4"/>
        <v>40511.681259237645</v>
      </c>
      <c r="F59" s="10">
        <f t="shared" si="4"/>
        <v>41198.859421923276</v>
      </c>
      <c r="G59" s="10">
        <f t="shared" si="6"/>
        <v>42001.966253585982</v>
      </c>
      <c r="H59" s="10">
        <f t="shared" si="5"/>
        <v>42892.641715740836</v>
      </c>
      <c r="I59" s="10">
        <f t="shared" si="5"/>
        <v>42052.110075250719</v>
      </c>
      <c r="J59" s="10">
        <f t="shared" si="5"/>
        <v>41302.626273044967</v>
      </c>
      <c r="K59" s="10">
        <f t="shared" si="5"/>
        <v>40430.491741245431</v>
      </c>
      <c r="L59" s="10">
        <f t="shared" si="5"/>
        <v>39865.621470941835</v>
      </c>
      <c r="M59" s="10">
        <f t="shared" si="5"/>
        <v>39344.73802830145</v>
      </c>
      <c r="N59" s="10">
        <f t="shared" si="5"/>
        <v>38856.773469696949</v>
      </c>
      <c r="O59" s="10">
        <f t="shared" si="5"/>
        <v>38932.900300375804</v>
      </c>
      <c r="P59" s="10">
        <f t="shared" si="5"/>
        <v>39596.385845791221</v>
      </c>
      <c r="Q59" s="10">
        <f t="shared" si="5"/>
        <v>40243.071607216007</v>
      </c>
      <c r="R59" s="10">
        <f t="shared" si="5"/>
        <v>40755.918132552753</v>
      </c>
      <c r="S59" s="10">
        <f t="shared" si="5"/>
        <v>41362.20306168728</v>
      </c>
      <c r="T59" s="10">
        <f t="shared" si="5"/>
        <v>42456.175316883782</v>
      </c>
      <c r="U59" s="10">
        <f t="shared" si="5"/>
        <v>43639.487372723321</v>
      </c>
      <c r="V59" s="10">
        <f t="shared" si="5"/>
        <v>44926.234004792044</v>
      </c>
      <c r="W59" s="10">
        <f t="shared" si="5"/>
        <v>45832.57919320013</v>
      </c>
      <c r="X59" s="10">
        <f t="shared" si="5"/>
        <v>46234.026806464361</v>
      </c>
      <c r="Y59" s="10">
        <f t="shared" si="5"/>
        <v>47046.186208683524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ht="22" thickTop="1" thickBot="1">
      <c r="A60" s="1" t="s">
        <v>9</v>
      </c>
      <c r="B60" s="10">
        <f t="shared" si="4"/>
        <v>57056.554348898208</v>
      </c>
      <c r="C60" s="10">
        <f t="shared" si="4"/>
        <v>56674.345336498867</v>
      </c>
      <c r="D60" s="10">
        <f t="shared" si="4"/>
        <v>55456.870048738107</v>
      </c>
      <c r="E60" s="10">
        <f t="shared" si="4"/>
        <v>53327.052329386621</v>
      </c>
      <c r="F60" s="10">
        <f t="shared" si="4"/>
        <v>50812.362810773928</v>
      </c>
      <c r="G60" s="10">
        <f t="shared" si="6"/>
        <v>47967.541849077941</v>
      </c>
      <c r="H60" s="10">
        <f t="shared" si="5"/>
        <v>45744.782116530499</v>
      </c>
      <c r="I60" s="10">
        <f t="shared" si="5"/>
        <v>46782.185292440699</v>
      </c>
      <c r="J60" s="10">
        <f t="shared" si="5"/>
        <v>47694.826918846891</v>
      </c>
      <c r="K60" s="10">
        <f t="shared" si="5"/>
        <v>48431.452533421943</v>
      </c>
      <c r="L60" s="10">
        <f t="shared" si="5"/>
        <v>49364.405527170566</v>
      </c>
      <c r="M60" s="10">
        <f t="shared" si="5"/>
        <v>50420.274090962237</v>
      </c>
      <c r="N60" s="10">
        <f t="shared" si="5"/>
        <v>48922.319437955834</v>
      </c>
      <c r="O60" s="10">
        <f t="shared" si="5"/>
        <v>48065.864655100384</v>
      </c>
      <c r="P60" s="10">
        <f t="shared" si="5"/>
        <v>47196.080279760783</v>
      </c>
      <c r="Q60" s="10">
        <f t="shared" si="5"/>
        <v>46471.725710681611</v>
      </c>
      <c r="R60" s="10">
        <f t="shared" si="5"/>
        <v>45594.686766343082</v>
      </c>
      <c r="S60" s="10">
        <f t="shared" si="5"/>
        <v>45272.857701163484</v>
      </c>
      <c r="T60" s="10">
        <f t="shared" si="5"/>
        <v>45223.677686600866</v>
      </c>
      <c r="U60" s="10">
        <f t="shared" si="5"/>
        <v>45417.938760214689</v>
      </c>
      <c r="V60" s="10">
        <f t="shared" si="5"/>
        <v>45455.010640756736</v>
      </c>
      <c r="W60" s="10">
        <f t="shared" si="5"/>
        <v>46452.05999358125</v>
      </c>
      <c r="X60" s="10">
        <f t="shared" si="5"/>
        <v>47121.877134700051</v>
      </c>
      <c r="Y60" s="10">
        <f t="shared" si="5"/>
        <v>48212.358741000855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ht="22" thickTop="1" thickBot="1">
      <c r="A61" s="1" t="s">
        <v>10</v>
      </c>
      <c r="B61" s="10">
        <f t="shared" si="4"/>
        <v>67686.424450358274</v>
      </c>
      <c r="C61" s="10">
        <f t="shared" si="4"/>
        <v>66637.780246036869</v>
      </c>
      <c r="D61" s="10">
        <f t="shared" si="4"/>
        <v>65727.265970110966</v>
      </c>
      <c r="E61" s="10">
        <f t="shared" si="4"/>
        <v>66051.771288947944</v>
      </c>
      <c r="F61" s="10">
        <f t="shared" si="4"/>
        <v>66845.292018297652</v>
      </c>
      <c r="G61" s="10">
        <f t="shared" si="6"/>
        <v>67381.252803718467</v>
      </c>
      <c r="H61" s="10">
        <f t="shared" si="5"/>
        <v>67105.799492861144</v>
      </c>
      <c r="I61" s="10">
        <f t="shared" si="5"/>
        <v>65603.759424592499</v>
      </c>
      <c r="J61" s="10">
        <f t="shared" si="5"/>
        <v>63383.362988540488</v>
      </c>
      <c r="K61" s="10">
        <f t="shared" si="5"/>
        <v>60698.833298703103</v>
      </c>
      <c r="L61" s="10">
        <f t="shared" si="5"/>
        <v>57473.376079556569</v>
      </c>
      <c r="M61" s="10">
        <f t="shared" si="5"/>
        <v>55073.763353232804</v>
      </c>
      <c r="N61" s="10">
        <f t="shared" si="5"/>
        <v>55831.739632343961</v>
      </c>
      <c r="O61" s="10">
        <f t="shared" si="5"/>
        <v>57239.604214332889</v>
      </c>
      <c r="P61" s="10">
        <f t="shared" si="5"/>
        <v>58590.793177124142</v>
      </c>
      <c r="Q61" s="10">
        <f t="shared" si="5"/>
        <v>60163.005809078393</v>
      </c>
      <c r="R61" s="10">
        <f t="shared" si="5"/>
        <v>61783.768558684977</v>
      </c>
      <c r="S61" s="10">
        <f t="shared" si="5"/>
        <v>60859.282184807947</v>
      </c>
      <c r="T61" s="10">
        <f t="shared" si="5"/>
        <v>59977.984618941307</v>
      </c>
      <c r="U61" s="10">
        <f t="shared" si="5"/>
        <v>58795.568739242401</v>
      </c>
      <c r="V61" s="10">
        <f t="shared" si="5"/>
        <v>57938.733564110757</v>
      </c>
      <c r="W61" s="10">
        <f t="shared" si="5"/>
        <v>58061.615931512752</v>
      </c>
      <c r="X61" s="10">
        <f t="shared" si="5"/>
        <v>58662.710467622019</v>
      </c>
      <c r="Y61" s="10">
        <f t="shared" si="5"/>
        <v>59788.022393731902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ht="22" thickTop="1" thickBot="1">
      <c r="A62" s="1" t="s">
        <v>11</v>
      </c>
      <c r="B62" s="10">
        <f t="shared" si="4"/>
        <v>79853.188136251265</v>
      </c>
      <c r="C62" s="10">
        <f t="shared" si="4"/>
        <v>79596.241886763295</v>
      </c>
      <c r="D62" s="10">
        <f t="shared" si="4"/>
        <v>79933.158493953801</v>
      </c>
      <c r="E62" s="10">
        <f t="shared" si="4"/>
        <v>78042.523413459174</v>
      </c>
      <c r="F62" s="10">
        <f t="shared" si="4"/>
        <v>77604.642490357903</v>
      </c>
      <c r="G62" s="10">
        <f t="shared" si="6"/>
        <v>77785.22713380013</v>
      </c>
      <c r="H62" s="10">
        <f t="shared" si="5"/>
        <v>76816.198316962007</v>
      </c>
      <c r="I62" s="10">
        <f t="shared" si="5"/>
        <v>75671.088062996947</v>
      </c>
      <c r="J62" s="10">
        <f t="shared" si="5"/>
        <v>76410.20257723231</v>
      </c>
      <c r="K62" s="10">
        <f t="shared" si="5"/>
        <v>77589.475556550955</v>
      </c>
      <c r="L62" s="10">
        <f t="shared" si="5"/>
        <v>78444.414224919557</v>
      </c>
      <c r="M62" s="10">
        <f t="shared" si="5"/>
        <v>78470.309886486531</v>
      </c>
      <c r="N62" s="10">
        <f t="shared" si="5"/>
        <v>76208.386591499482</v>
      </c>
      <c r="O62" s="10">
        <f t="shared" si="5"/>
        <v>74155.822190665989</v>
      </c>
      <c r="P62" s="10">
        <f t="shared" si="5"/>
        <v>71430.533550428328</v>
      </c>
      <c r="Q62" s="10">
        <f t="shared" si="5"/>
        <v>68075.235578002044</v>
      </c>
      <c r="R62" s="10">
        <f t="shared" si="5"/>
        <v>65479.375555894425</v>
      </c>
      <c r="S62" s="10">
        <f t="shared" si="5"/>
        <v>67496.676551398137</v>
      </c>
      <c r="T62" s="10">
        <f t="shared" si="5"/>
        <v>69552.480767707442</v>
      </c>
      <c r="U62" s="10">
        <f t="shared" si="5"/>
        <v>71360.434629085721</v>
      </c>
      <c r="V62" s="10">
        <f t="shared" si="5"/>
        <v>73194.926466740944</v>
      </c>
      <c r="W62" s="10">
        <f t="shared" si="5"/>
        <v>75876.958731915292</v>
      </c>
      <c r="X62" s="10">
        <f t="shared" si="5"/>
        <v>74901.889598123613</v>
      </c>
      <c r="Y62" s="10">
        <f t="shared" si="5"/>
        <v>74700.559534061365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ht="22" thickTop="1" thickBot="1">
      <c r="A63" s="1" t="s">
        <v>12</v>
      </c>
      <c r="B63" s="10">
        <f t="shared" si="4"/>
        <v>88326</v>
      </c>
      <c r="C63" s="10">
        <f t="shared" si="4"/>
        <v>88678</v>
      </c>
      <c r="D63" s="10">
        <f t="shared" si="4"/>
        <v>89267</v>
      </c>
      <c r="E63" s="10">
        <f t="shared" si="4"/>
        <v>89488</v>
      </c>
      <c r="F63" s="10">
        <f t="shared" si="4"/>
        <v>89170</v>
      </c>
      <c r="G63" s="10">
        <f t="shared" si="6"/>
        <v>88559</v>
      </c>
      <c r="H63" s="10">
        <f t="shared" si="5"/>
        <v>88518</v>
      </c>
      <c r="I63" s="10">
        <f t="shared" si="5"/>
        <v>88781</v>
      </c>
      <c r="J63" s="10">
        <f t="shared" si="5"/>
        <v>87167</v>
      </c>
      <c r="K63" s="10">
        <f t="shared" si="5"/>
        <v>86947</v>
      </c>
      <c r="L63" s="10">
        <f t="shared" si="5"/>
        <v>87451</v>
      </c>
      <c r="M63" s="10">
        <f t="shared" si="5"/>
        <v>86853</v>
      </c>
      <c r="N63" s="10">
        <f t="shared" si="5"/>
        <v>84947</v>
      </c>
      <c r="O63" s="10">
        <f t="shared" si="5"/>
        <v>86462</v>
      </c>
      <c r="P63" s="10">
        <f t="shared" si="5"/>
        <v>88417</v>
      </c>
      <c r="Q63" s="10">
        <f t="shared" si="5"/>
        <v>90053</v>
      </c>
      <c r="R63" s="10">
        <f t="shared" si="5"/>
        <v>90710</v>
      </c>
      <c r="S63" s="10">
        <f t="shared" si="5"/>
        <v>89598</v>
      </c>
      <c r="T63" s="10">
        <f t="shared" si="5"/>
        <v>87379</v>
      </c>
      <c r="U63" s="10">
        <f t="shared" si="5"/>
        <v>84668</v>
      </c>
      <c r="V63" s="10">
        <f t="shared" si="5"/>
        <v>80994</v>
      </c>
      <c r="W63" s="10">
        <f t="shared" si="5"/>
        <v>78392</v>
      </c>
      <c r="X63" s="10">
        <f t="shared" si="5"/>
        <v>80886</v>
      </c>
      <c r="Y63" s="10">
        <f t="shared" si="5"/>
        <v>84005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ht="22" thickTop="1" thickBot="1">
      <c r="A64" s="1" t="s">
        <v>13</v>
      </c>
      <c r="B64" s="10">
        <f t="shared" si="4"/>
        <v>58577.211580169736</v>
      </c>
      <c r="C64" s="10">
        <f t="shared" si="4"/>
        <v>62455.208615059339</v>
      </c>
      <c r="D64" s="10">
        <f t="shared" si="4"/>
        <v>68630.274267510642</v>
      </c>
      <c r="E64" s="10">
        <f t="shared" si="4"/>
        <v>78157.869534807425</v>
      </c>
      <c r="F64" s="10">
        <f t="shared" si="4"/>
        <v>87971.289812641058</v>
      </c>
      <c r="G64" s="10">
        <f t="shared" si="6"/>
        <v>93980.401861031685</v>
      </c>
      <c r="H64" s="10">
        <f t="shared" si="5"/>
        <v>94668.207748557892</v>
      </c>
      <c r="I64" s="10">
        <f t="shared" si="5"/>
        <v>94973.439113577813</v>
      </c>
      <c r="J64" s="10">
        <f t="shared" si="5"/>
        <v>95554.733406392013</v>
      </c>
      <c r="K64" s="10">
        <f t="shared" ref="H64:Y66" si="7">K16*K42</f>
        <v>95424.215893283021</v>
      </c>
      <c r="L64" s="10">
        <f t="shared" si="7"/>
        <v>95154.468330388481</v>
      </c>
      <c r="M64" s="10">
        <f t="shared" si="7"/>
        <v>95530.128789057155</v>
      </c>
      <c r="N64" s="10">
        <f t="shared" si="7"/>
        <v>95193.63094841261</v>
      </c>
      <c r="O64" s="10">
        <f t="shared" si="7"/>
        <v>93971.003543846658</v>
      </c>
      <c r="P64" s="10">
        <f t="shared" si="7"/>
        <v>94156.432875989267</v>
      </c>
      <c r="Q64" s="10">
        <f t="shared" si="7"/>
        <v>95076.759906463209</v>
      </c>
      <c r="R64" s="10">
        <f t="shared" si="7"/>
        <v>94583.393920341114</v>
      </c>
      <c r="S64" s="10">
        <f t="shared" si="7"/>
        <v>93763.803869925876</v>
      </c>
      <c r="T64" s="10">
        <f t="shared" si="7"/>
        <v>95707.799726751444</v>
      </c>
      <c r="U64" s="10">
        <f t="shared" si="7"/>
        <v>98132.256695166056</v>
      </c>
      <c r="V64" s="10">
        <f t="shared" si="7"/>
        <v>99845.879146626001</v>
      </c>
      <c r="W64" s="10">
        <f t="shared" si="7"/>
        <v>100460.72097261858</v>
      </c>
      <c r="X64" s="10">
        <f t="shared" si="7"/>
        <v>98269.690708455237</v>
      </c>
      <c r="Y64" s="10">
        <f t="shared" si="7"/>
        <v>96161.494921797523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22" thickTop="1" thickBot="1">
      <c r="A65" s="1" t="s">
        <v>14</v>
      </c>
      <c r="B65" s="10">
        <f t="shared" si="4"/>
        <v>75730.333973820496</v>
      </c>
      <c r="C65" s="10">
        <f t="shared" si="4"/>
        <v>76044.142852860343</v>
      </c>
      <c r="D65" s="10">
        <f t="shared" si="4"/>
        <v>73892.411284627393</v>
      </c>
      <c r="E65" s="10">
        <f t="shared" si="4"/>
        <v>67031.187349585321</v>
      </c>
      <c r="F65" s="10">
        <f t="shared" si="4"/>
        <v>60732.845587904485</v>
      </c>
      <c r="G65" s="10">
        <f t="shared" si="6"/>
        <v>57598.576534233463</v>
      </c>
      <c r="H65" s="10">
        <f t="shared" si="7"/>
        <v>62476.723442282666</v>
      </c>
      <c r="I65" s="10">
        <f t="shared" si="7"/>
        <v>69591.859802887106</v>
      </c>
      <c r="J65" s="10">
        <f t="shared" si="7"/>
        <v>79529.661376154254</v>
      </c>
      <c r="K65" s="10">
        <f t="shared" si="7"/>
        <v>89569.75680283313</v>
      </c>
      <c r="L65" s="10">
        <f t="shared" si="7"/>
        <v>95949.344519702761</v>
      </c>
      <c r="M65" s="10">
        <f t="shared" si="7"/>
        <v>97463.177086395939</v>
      </c>
      <c r="N65" s="10">
        <f t="shared" si="7"/>
        <v>96910.247730606789</v>
      </c>
      <c r="O65" s="10">
        <f t="shared" si="7"/>
        <v>98762.681570451983</v>
      </c>
      <c r="P65" s="10">
        <f t="shared" si="7"/>
        <v>99668.415661535386</v>
      </c>
      <c r="Q65" s="10">
        <f t="shared" si="7"/>
        <v>100279.09321071485</v>
      </c>
      <c r="R65" s="10">
        <f t="shared" si="7"/>
        <v>101806.758790974</v>
      </c>
      <c r="S65" s="10">
        <f t="shared" si="7"/>
        <v>103359.59564202387</v>
      </c>
      <c r="T65" s="10">
        <f t="shared" si="7"/>
        <v>102514.89889823942</v>
      </c>
      <c r="U65" s="10">
        <f t="shared" si="7"/>
        <v>103367.12865295126</v>
      </c>
      <c r="V65" s="10">
        <f t="shared" si="7"/>
        <v>105101.79525725616</v>
      </c>
      <c r="W65" s="10">
        <f t="shared" si="7"/>
        <v>105019.30686013029</v>
      </c>
      <c r="X65" s="10">
        <f t="shared" si="7"/>
        <v>103725.54147362977</v>
      </c>
      <c r="Y65" s="10">
        <f t="shared" si="7"/>
        <v>106447.65857878355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22" thickTop="1" thickBot="1">
      <c r="A66" s="1" t="s">
        <v>15</v>
      </c>
      <c r="B66" s="10">
        <f t="shared" ref="B66:F66" si="8">B18*B44</f>
        <v>47693.967840318561</v>
      </c>
      <c r="C66" s="10">
        <f t="shared" si="8"/>
        <v>52573.654830701184</v>
      </c>
      <c r="D66" s="10">
        <f t="shared" si="8"/>
        <v>55838.732402814392</v>
      </c>
      <c r="E66" s="10">
        <f t="shared" si="8"/>
        <v>60360.884557044905</v>
      </c>
      <c r="F66" s="10">
        <f t="shared" si="8"/>
        <v>62745.640141995202</v>
      </c>
      <c r="G66" s="10">
        <f t="shared" si="6"/>
        <v>65802.360151795277</v>
      </c>
      <c r="H66" s="10">
        <f t="shared" si="7"/>
        <v>66593.523818304529</v>
      </c>
      <c r="I66" s="10">
        <f t="shared" si="7"/>
        <v>64832.644886891976</v>
      </c>
      <c r="J66" s="10">
        <f t="shared" si="7"/>
        <v>58984.388900629849</v>
      </c>
      <c r="K66" s="10">
        <f t="shared" si="7"/>
        <v>53453.428099481607</v>
      </c>
      <c r="L66" s="10">
        <f t="shared" si="7"/>
        <v>51291.279436951525</v>
      </c>
      <c r="M66" s="10">
        <f t="shared" si="7"/>
        <v>56752.511869617454</v>
      </c>
      <c r="N66" s="10">
        <f t="shared" si="7"/>
        <v>63410.759963247452</v>
      </c>
      <c r="O66" s="10">
        <f t="shared" si="7"/>
        <v>73161.517951887974</v>
      </c>
      <c r="P66" s="10">
        <f t="shared" si="7"/>
        <v>81990.827023508595</v>
      </c>
      <c r="Q66" s="10">
        <f t="shared" si="7"/>
        <v>88199.626360574926</v>
      </c>
      <c r="R66" s="10">
        <f t="shared" si="7"/>
        <v>90596.973196092542</v>
      </c>
      <c r="S66" s="10">
        <f t="shared" si="7"/>
        <v>91695.770477171973</v>
      </c>
      <c r="T66" s="10">
        <f t="shared" si="7"/>
        <v>93512.182440384859</v>
      </c>
      <c r="U66" s="10">
        <f t="shared" si="7"/>
        <v>94979.71149920224</v>
      </c>
      <c r="V66" s="10">
        <f t="shared" si="7"/>
        <v>95925.883406822846</v>
      </c>
      <c r="W66" s="10">
        <f t="shared" si="7"/>
        <v>97063.442220103039</v>
      </c>
      <c r="X66" s="10">
        <f t="shared" si="7"/>
        <v>97567.924824253379</v>
      </c>
      <c r="Y66" s="10">
        <f t="shared" si="7"/>
        <v>96128.665630059753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22" thickTop="1" thickBot="1">
      <c r="A67" s="1" t="s">
        <v>16</v>
      </c>
      <c r="B67" s="10">
        <f t="shared" ref="B67:F67" si="9">B19*B45</f>
        <v>29965.363876884185</v>
      </c>
      <c r="C67" s="10">
        <f t="shared" si="9"/>
        <v>32483.147677940378</v>
      </c>
      <c r="D67" s="10">
        <f t="shared" si="9"/>
        <v>35000.477056548414</v>
      </c>
      <c r="E67" s="10">
        <f t="shared" si="9"/>
        <v>37528.954446658347</v>
      </c>
      <c r="F67" s="10">
        <f t="shared" si="9"/>
        <v>40894.619740554095</v>
      </c>
      <c r="G67" s="10">
        <f t="shared" ref="G67" si="10">G19*G45</f>
        <v>44303.326644785484</v>
      </c>
      <c r="H67" s="10">
        <f t="shared" ref="H67:Y67" si="11">H19*H45</f>
        <v>49373.69020239143</v>
      </c>
      <c r="I67" s="10">
        <f t="shared" si="11"/>
        <v>53603.312604003739</v>
      </c>
      <c r="J67" s="10">
        <f t="shared" si="11"/>
        <v>58428.163537410335</v>
      </c>
      <c r="K67" s="10">
        <f t="shared" si="11"/>
        <v>62138.491466546955</v>
      </c>
      <c r="L67" s="10">
        <f t="shared" si="11"/>
        <v>66693.120712945587</v>
      </c>
      <c r="M67" s="10">
        <f t="shared" si="11"/>
        <v>70254.72725652864</v>
      </c>
      <c r="N67" s="10">
        <f t="shared" si="11"/>
        <v>70396.715345431454</v>
      </c>
      <c r="O67" s="10">
        <f t="shared" si="11"/>
        <v>68143.337280067237</v>
      </c>
      <c r="P67" s="10">
        <f t="shared" si="11"/>
        <v>65361.52002463903</v>
      </c>
      <c r="Q67" s="10">
        <f t="shared" si="11"/>
        <v>66980.905331266447</v>
      </c>
      <c r="R67" s="10">
        <f t="shared" si="11"/>
        <v>73755.969374366032</v>
      </c>
      <c r="S67" s="10">
        <f t="shared" si="11"/>
        <v>80611.247343617084</v>
      </c>
      <c r="T67" s="10">
        <f t="shared" si="11"/>
        <v>87002.497847084422</v>
      </c>
      <c r="U67" s="10">
        <f t="shared" si="11"/>
        <v>92986.939502615453</v>
      </c>
      <c r="V67" s="10">
        <f t="shared" si="11"/>
        <v>99051.642731804153</v>
      </c>
      <c r="W67" s="10">
        <f t="shared" si="11"/>
        <v>104522.97454744454</v>
      </c>
      <c r="X67" s="10">
        <f t="shared" si="11"/>
        <v>109039.14822388142</v>
      </c>
      <c r="Y67" s="10">
        <f t="shared" si="11"/>
        <v>113036.08786115696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ht="16" thickTop="1" thickBot="1">
      <c r="A68" s="22"/>
      <c r="B68" s="9">
        <f t="shared" ref="B68:F68" si="12">SUM(B50:B67)</f>
        <v>771855.17753484042</v>
      </c>
      <c r="C68" s="9">
        <f t="shared" si="12"/>
        <v>780614.92354177649</v>
      </c>
      <c r="D68" s="9">
        <f t="shared" si="12"/>
        <v>788817.03799706674</v>
      </c>
      <c r="E68" s="9">
        <f t="shared" si="12"/>
        <v>795026.74883064814</v>
      </c>
      <c r="F68" s="9">
        <f t="shared" si="12"/>
        <v>801799.85291928146</v>
      </c>
      <c r="G68" s="9">
        <f>SUM(G50:G67)</f>
        <v>808960.55299029627</v>
      </c>
      <c r="H68" s="9">
        <f t="shared" ref="H68:Y68" si="13">SUM(H50:H67)</f>
        <v>817553.41523453523</v>
      </c>
      <c r="I68" s="9">
        <f t="shared" si="13"/>
        <v>825644.80275527656</v>
      </c>
      <c r="J68" s="9">
        <f t="shared" si="13"/>
        <v>832942.03177891206</v>
      </c>
      <c r="K68" s="9">
        <f t="shared" si="13"/>
        <v>840401.09593379102</v>
      </c>
      <c r="L68" s="9">
        <f t="shared" si="13"/>
        <v>848719.25393808482</v>
      </c>
      <c r="M68" s="9">
        <f t="shared" si="13"/>
        <v>858575.88480975875</v>
      </c>
      <c r="N68" s="9">
        <f t="shared" si="13"/>
        <v>857735.4886586658</v>
      </c>
      <c r="O68" s="9">
        <f t="shared" si="13"/>
        <v>868286.28535526607</v>
      </c>
      <c r="P68" s="9">
        <f t="shared" si="13"/>
        <v>879711.29452823685</v>
      </c>
      <c r="Q68" s="9">
        <f t="shared" si="13"/>
        <v>891145.60640257993</v>
      </c>
      <c r="R68" s="9">
        <f t="shared" si="13"/>
        <v>902178.92342755175</v>
      </c>
      <c r="S68" s="9">
        <f t="shared" si="13"/>
        <v>911795.78492331575</v>
      </c>
      <c r="T68" s="9">
        <f t="shared" si="13"/>
        <v>924544.7091423251</v>
      </c>
      <c r="U68" s="9">
        <f t="shared" si="13"/>
        <v>937302.83159867697</v>
      </c>
      <c r="V68" s="9">
        <f t="shared" si="13"/>
        <v>945738.6506494811</v>
      </c>
      <c r="W68" s="9">
        <f t="shared" si="13"/>
        <v>952450.28056454845</v>
      </c>
      <c r="X68" s="9">
        <f t="shared" si="13"/>
        <v>955214.91056832415</v>
      </c>
      <c r="Y68" s="9">
        <f t="shared" si="13"/>
        <v>962258.81930912705</v>
      </c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ht="22" thickTop="1" thickBot="1">
      <c r="A73" s="23" t="s">
        <v>31</v>
      </c>
      <c r="B73" s="1">
        <f t="shared" ref="B73:F73" si="14">B49</f>
        <v>1990</v>
      </c>
      <c r="C73" s="1">
        <f t="shared" si="14"/>
        <v>1991</v>
      </c>
      <c r="D73" s="1">
        <f t="shared" si="14"/>
        <v>1992</v>
      </c>
      <c r="E73" s="1">
        <f t="shared" si="14"/>
        <v>1993</v>
      </c>
      <c r="F73" s="1">
        <f t="shared" si="14"/>
        <v>1994</v>
      </c>
      <c r="G73" s="1">
        <f>G49</f>
        <v>1995</v>
      </c>
      <c r="H73" s="1">
        <f t="shared" ref="H73:Y73" si="15">H49</f>
        <v>1996</v>
      </c>
      <c r="I73" s="1">
        <f t="shared" si="15"/>
        <v>1997</v>
      </c>
      <c r="J73" s="1">
        <f t="shared" si="15"/>
        <v>1998</v>
      </c>
      <c r="K73" s="1">
        <f t="shared" si="15"/>
        <v>1999</v>
      </c>
      <c r="L73" s="1">
        <f t="shared" si="15"/>
        <v>2000</v>
      </c>
      <c r="M73" s="1">
        <f t="shared" si="15"/>
        <v>2001</v>
      </c>
      <c r="N73" s="1">
        <f t="shared" si="15"/>
        <v>2002</v>
      </c>
      <c r="O73" s="1">
        <f t="shared" si="15"/>
        <v>2003</v>
      </c>
      <c r="P73" s="1">
        <f t="shared" si="15"/>
        <v>2004</v>
      </c>
      <c r="Q73" s="1">
        <f t="shared" si="15"/>
        <v>2005</v>
      </c>
      <c r="R73" s="1">
        <f t="shared" si="15"/>
        <v>2006</v>
      </c>
      <c r="S73" s="1">
        <f t="shared" si="15"/>
        <v>2007</v>
      </c>
      <c r="T73" s="1">
        <f t="shared" si="15"/>
        <v>2008</v>
      </c>
      <c r="U73" s="1">
        <f t="shared" si="15"/>
        <v>2009</v>
      </c>
      <c r="V73" s="1">
        <f t="shared" si="15"/>
        <v>2010</v>
      </c>
      <c r="W73" s="1">
        <f t="shared" si="15"/>
        <v>2011</v>
      </c>
      <c r="X73" s="1">
        <f t="shared" si="15"/>
        <v>2012</v>
      </c>
      <c r="Y73" s="1">
        <f t="shared" si="15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ht="22" thickTop="1" thickBot="1">
      <c r="A74" s="1" t="s">
        <v>17</v>
      </c>
      <c r="B74" s="10">
        <f t="shared" ref="B74:F74" si="16">B$87*B2</f>
        <v>503.70974090873023</v>
      </c>
      <c r="C74" s="10">
        <f t="shared" si="16"/>
        <v>567.31729943649827</v>
      </c>
      <c r="D74" s="10">
        <f t="shared" si="16"/>
        <v>591.03104637335571</v>
      </c>
      <c r="E74" s="10">
        <f t="shared" si="16"/>
        <v>574.6991003943449</v>
      </c>
      <c r="F74" s="10">
        <f t="shared" si="16"/>
        <v>571.24760988451783</v>
      </c>
      <c r="G74" s="10">
        <f>G$87*G2</f>
        <v>590.56320359337963</v>
      </c>
      <c r="H74" s="10">
        <f t="shared" ref="H74:Y74" si="17">H$87*H2</f>
        <v>617.47635705235166</v>
      </c>
      <c r="I74" s="10">
        <f t="shared" si="17"/>
        <v>612.22751144885308</v>
      </c>
      <c r="J74" s="10">
        <f t="shared" si="17"/>
        <v>642.24577358485362</v>
      </c>
      <c r="K74" s="10">
        <f t="shared" si="17"/>
        <v>692.18260735071954</v>
      </c>
      <c r="L74" s="10">
        <f t="shared" si="17"/>
        <v>774.54546819579275</v>
      </c>
      <c r="M74" s="10">
        <f t="shared" si="17"/>
        <v>850.10905920565028</v>
      </c>
      <c r="N74" s="10">
        <f t="shared" si="17"/>
        <v>894.48064573071417</v>
      </c>
      <c r="O74" s="10">
        <f t="shared" si="17"/>
        <v>897.39637589655456</v>
      </c>
      <c r="P74" s="10">
        <f t="shared" si="17"/>
        <v>963.93801040770916</v>
      </c>
      <c r="Q74" s="10">
        <f t="shared" si="17"/>
        <v>1006.7667526853583</v>
      </c>
      <c r="R74" s="10">
        <f t="shared" si="17"/>
        <v>1129.7147165136917</v>
      </c>
      <c r="S74" s="10">
        <f t="shared" si="17"/>
        <v>1081.0655235418014</v>
      </c>
      <c r="T74" s="10">
        <f t="shared" si="17"/>
        <v>1152.8689902313279</v>
      </c>
      <c r="U74" s="10">
        <f t="shared" si="17"/>
        <v>1182.2501727847005</v>
      </c>
      <c r="V74" s="10">
        <f t="shared" si="17"/>
        <v>1229.8225536091466</v>
      </c>
      <c r="W74" s="10">
        <f t="shared" si="17"/>
        <v>1210.9871238596429</v>
      </c>
      <c r="X74" s="10">
        <f t="shared" si="17"/>
        <v>1174.5278468907347</v>
      </c>
      <c r="Y74" s="10">
        <f t="shared" si="17"/>
        <v>1158.6342124099228</v>
      </c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ht="22" thickTop="1" thickBot="1">
      <c r="A75" s="1" t="s">
        <v>0</v>
      </c>
      <c r="B75" s="10">
        <f t="shared" ref="B75:F75" si="18">B$87*B3</f>
        <v>306.59805863699279</v>
      </c>
      <c r="C75" s="10">
        <f t="shared" si="18"/>
        <v>345.31470907156569</v>
      </c>
      <c r="D75" s="10">
        <f t="shared" si="18"/>
        <v>359.74879319456227</v>
      </c>
      <c r="E75" s="10">
        <f t="shared" si="18"/>
        <v>349.80786387702443</v>
      </c>
      <c r="F75" s="10">
        <f t="shared" si="18"/>
        <v>347.70701054072032</v>
      </c>
      <c r="G75" s="10">
        <f t="shared" ref="G75:G90" si="19">G$87*G3</f>
        <v>359.46402663866979</v>
      </c>
      <c r="H75" s="10">
        <f t="shared" ref="H75:Y75" si="20">H$87*H3</f>
        <v>375.84552560955314</v>
      </c>
      <c r="I75" s="10">
        <f t="shared" si="20"/>
        <v>372.65065812651676</v>
      </c>
      <c r="J75" s="10">
        <f t="shared" si="20"/>
        <v>390.92217473040506</v>
      </c>
      <c r="K75" s="10">
        <f t="shared" si="20"/>
        <v>421.31772804940857</v>
      </c>
      <c r="L75" s="10">
        <f t="shared" si="20"/>
        <v>471.45035640265661</v>
      </c>
      <c r="M75" s="10">
        <f t="shared" si="20"/>
        <v>517.44440500982853</v>
      </c>
      <c r="N75" s="10">
        <f t="shared" si="20"/>
        <v>544.45250348869615</v>
      </c>
      <c r="O75" s="10">
        <f t="shared" si="20"/>
        <v>546.22725020442022</v>
      </c>
      <c r="P75" s="10">
        <f t="shared" si="20"/>
        <v>586.72981408743431</v>
      </c>
      <c r="Q75" s="10">
        <f t="shared" si="20"/>
        <v>612.79881408831102</v>
      </c>
      <c r="R75" s="10">
        <f t="shared" si="20"/>
        <v>687.63478401641385</v>
      </c>
      <c r="S75" s="10">
        <f t="shared" si="20"/>
        <v>658.0229919305018</v>
      </c>
      <c r="T75" s="10">
        <f t="shared" si="20"/>
        <v>701.72832796529531</v>
      </c>
      <c r="U75" s="10">
        <f t="shared" si="20"/>
        <v>719.61206695170358</v>
      </c>
      <c r="V75" s="10">
        <f t="shared" si="20"/>
        <v>748.56842499076276</v>
      </c>
      <c r="W75" s="10">
        <f t="shared" si="20"/>
        <v>737.10367510450305</v>
      </c>
      <c r="X75" s="10">
        <f t="shared" si="20"/>
        <v>714.911641418974</v>
      </c>
      <c r="Y75" s="10">
        <f t="shared" si="20"/>
        <v>705.23750355594257</v>
      </c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ht="22" thickTop="1" thickBot="1">
      <c r="A76" s="1" t="s">
        <v>1</v>
      </c>
      <c r="B76" s="10">
        <f t="shared" ref="B76:F76" si="21">B$87*B4</f>
        <v>349.86496776766927</v>
      </c>
      <c r="C76" s="10">
        <f t="shared" si="21"/>
        <v>391.20058647584273</v>
      </c>
      <c r="D76" s="10">
        <f t="shared" si="21"/>
        <v>404.60193660714521</v>
      </c>
      <c r="E76" s="10">
        <f t="shared" si="21"/>
        <v>390.56697349333899</v>
      </c>
      <c r="F76" s="10">
        <f t="shared" si="21"/>
        <v>385.4012555681195</v>
      </c>
      <c r="G76" s="10">
        <f t="shared" si="19"/>
        <v>395.53911986656027</v>
      </c>
      <c r="H76" s="10">
        <f t="shared" ref="H76:Y76" si="22">H$87*H4</f>
        <v>410.56648984953529</v>
      </c>
      <c r="I76" s="10">
        <f t="shared" si="22"/>
        <v>404.13647562883978</v>
      </c>
      <c r="J76" s="10">
        <f t="shared" si="22"/>
        <v>420.90838537303028</v>
      </c>
      <c r="K76" s="10">
        <f t="shared" si="22"/>
        <v>450.40718132970642</v>
      </c>
      <c r="L76" s="10">
        <f t="shared" si="22"/>
        <v>500.45623981407084</v>
      </c>
      <c r="M76" s="10">
        <f t="shared" si="22"/>
        <v>545.47481626597198</v>
      </c>
      <c r="N76" s="10">
        <f t="shared" si="22"/>
        <v>570.045029982306</v>
      </c>
      <c r="O76" s="10">
        <f t="shared" si="22"/>
        <v>568.10669648053613</v>
      </c>
      <c r="P76" s="10">
        <f t="shared" si="22"/>
        <v>606.29535709392576</v>
      </c>
      <c r="Q76" s="10">
        <f t="shared" si="22"/>
        <v>629.28836794214806</v>
      </c>
      <c r="R76" s="10">
        <f t="shared" si="22"/>
        <v>701.91856516605799</v>
      </c>
      <c r="S76" s="10">
        <f t="shared" si="22"/>
        <v>667.87503980470115</v>
      </c>
      <c r="T76" s="10">
        <f t="shared" si="22"/>
        <v>708.42724514416466</v>
      </c>
      <c r="U76" s="10">
        <f t="shared" si="22"/>
        <v>722.87794149547085</v>
      </c>
      <c r="V76" s="10">
        <f t="shared" si="22"/>
        <v>748.56842499076276</v>
      </c>
      <c r="W76" s="10">
        <f t="shared" si="22"/>
        <v>737.10367510450305</v>
      </c>
      <c r="X76" s="10">
        <f t="shared" si="22"/>
        <v>714.911641418974</v>
      </c>
      <c r="Y76" s="10">
        <f t="shared" si="22"/>
        <v>705.23750355594257</v>
      </c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ht="22" thickTop="1" thickBot="1">
      <c r="A77" s="1" t="s">
        <v>2</v>
      </c>
      <c r="B77" s="10">
        <f t="shared" ref="B77:F77" si="23">B$87*B5</f>
        <v>373.81030400379939</v>
      </c>
      <c r="C77" s="10">
        <f t="shared" si="23"/>
        <v>418.06559440657463</v>
      </c>
      <c r="D77" s="10">
        <f t="shared" si="23"/>
        <v>432.4685176838675</v>
      </c>
      <c r="E77" s="10">
        <f t="shared" si="23"/>
        <v>417.5255605057431</v>
      </c>
      <c r="F77" s="10">
        <f t="shared" si="23"/>
        <v>412.03372788992198</v>
      </c>
      <c r="G77" s="10">
        <f t="shared" si="19"/>
        <v>422.86695496033184</v>
      </c>
      <c r="H77" s="10">
        <f t="shared" ref="H77:Y77" si="24">H$87*H5</f>
        <v>438.88061000348034</v>
      </c>
      <c r="I77" s="10">
        <f t="shared" si="24"/>
        <v>431.9015122409283</v>
      </c>
      <c r="J77" s="10">
        <f t="shared" si="24"/>
        <v>449.64985401525377</v>
      </c>
      <c r="K77" s="10">
        <f t="shared" si="24"/>
        <v>480.89476931810594</v>
      </c>
      <c r="L77" s="10">
        <f t="shared" si="24"/>
        <v>533.93411089107633</v>
      </c>
      <c r="M77" s="10">
        <f t="shared" si="24"/>
        <v>581.41112060839578</v>
      </c>
      <c r="N77" s="10">
        <f t="shared" si="24"/>
        <v>606.88502496206206</v>
      </c>
      <c r="O77" s="10">
        <f t="shared" si="24"/>
        <v>603.96043930211408</v>
      </c>
      <c r="P77" s="10">
        <f t="shared" si="24"/>
        <v>643.46890911057653</v>
      </c>
      <c r="Q77" s="10">
        <f t="shared" si="24"/>
        <v>666.54738065529307</v>
      </c>
      <c r="R77" s="10">
        <f t="shared" si="24"/>
        <v>741.76706546369837</v>
      </c>
      <c r="S77" s="10">
        <f t="shared" si="24"/>
        <v>703.91882406499394</v>
      </c>
      <c r="T77" s="10">
        <f t="shared" si="24"/>
        <v>744.3847906832716</v>
      </c>
      <c r="U77" s="10">
        <f t="shared" si="24"/>
        <v>756.91149317097904</v>
      </c>
      <c r="V77" s="10">
        <f t="shared" si="24"/>
        <v>780.65203356532163</v>
      </c>
      <c r="W77" s="10">
        <f t="shared" si="24"/>
        <v>768.69590502151232</v>
      </c>
      <c r="X77" s="10">
        <f t="shared" si="24"/>
        <v>745.55272178375799</v>
      </c>
      <c r="Y77" s="10">
        <f t="shared" si="24"/>
        <v>735.46395081287449</v>
      </c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ht="22" thickTop="1" thickBot="1">
      <c r="A78" s="1" t="s">
        <v>3</v>
      </c>
      <c r="B78" s="10">
        <f t="shared" ref="B78:F78" si="25">B$87*B6</f>
        <v>398.87278887733339</v>
      </c>
      <c r="C78" s="10">
        <f t="shared" si="25"/>
        <v>446.23661210612659</v>
      </c>
      <c r="D78" s="10">
        <f t="shared" si="25"/>
        <v>461.81776969459321</v>
      </c>
      <c r="E78" s="10">
        <f t="shared" si="25"/>
        <v>446.11467490917516</v>
      </c>
      <c r="F78" s="10">
        <f t="shared" si="25"/>
        <v>440.54373255003861</v>
      </c>
      <c r="G78" s="10">
        <f t="shared" si="19"/>
        <v>452.47161822390586</v>
      </c>
      <c r="H78" s="10">
        <f t="shared" ref="H78:Y78" si="26">H$87*H6</f>
        <v>469.99828799992264</v>
      </c>
      <c r="I78" s="10">
        <f t="shared" si="26"/>
        <v>462.93472730623932</v>
      </c>
      <c r="J78" s="10">
        <f t="shared" si="26"/>
        <v>482.40186285188861</v>
      </c>
      <c r="K78" s="10">
        <f t="shared" si="26"/>
        <v>516.40390258911202</v>
      </c>
      <c r="L78" s="10">
        <f t="shared" si="26"/>
        <v>573.88981598461544</v>
      </c>
      <c r="M78" s="10">
        <f t="shared" si="26"/>
        <v>625.47959993282643</v>
      </c>
      <c r="N78" s="10">
        <f t="shared" si="26"/>
        <v>653.43814361239515</v>
      </c>
      <c r="O78" s="10">
        <f t="shared" si="26"/>
        <v>650.79915991319922</v>
      </c>
      <c r="P78" s="10">
        <f t="shared" si="26"/>
        <v>693.86289345178056</v>
      </c>
      <c r="Q78" s="10">
        <f t="shared" si="26"/>
        <v>719.20086931157823</v>
      </c>
      <c r="R78" s="10">
        <f t="shared" si="26"/>
        <v>800.80834480581325</v>
      </c>
      <c r="S78" s="10">
        <f t="shared" si="26"/>
        <v>760.33475022066807</v>
      </c>
      <c r="T78" s="10">
        <f t="shared" si="26"/>
        <v>804.45388215191076</v>
      </c>
      <c r="U78" s="10">
        <f t="shared" si="26"/>
        <v>818.47488610754158</v>
      </c>
      <c r="V78" s="10">
        <f t="shared" si="26"/>
        <v>844.81925071443959</v>
      </c>
      <c r="W78" s="10">
        <f t="shared" si="26"/>
        <v>831.88036485553118</v>
      </c>
      <c r="X78" s="10">
        <f t="shared" si="26"/>
        <v>806.83488251332631</v>
      </c>
      <c r="Y78" s="10">
        <f t="shared" si="26"/>
        <v>795.91684532673867</v>
      </c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ht="22" thickTop="1" thickBot="1">
      <c r="A79" s="1" t="s">
        <v>4</v>
      </c>
      <c r="B79" s="10">
        <f t="shared" ref="B79:F79" si="27">B$87*B7</f>
        <v>425.45668076254128</v>
      </c>
      <c r="C79" s="10">
        <f t="shared" si="27"/>
        <v>475.49705401865594</v>
      </c>
      <c r="D79" s="10">
        <f t="shared" si="27"/>
        <v>491.72403498211366</v>
      </c>
      <c r="E79" s="10">
        <f t="shared" si="27"/>
        <v>474.75762447305334</v>
      </c>
      <c r="F79" s="10">
        <f t="shared" si="27"/>
        <v>468.69983619729243</v>
      </c>
      <c r="G79" s="10">
        <f t="shared" si="19"/>
        <v>481.37281141426229</v>
      </c>
      <c r="H79" s="10">
        <f t="shared" ref="H79:Y79" si="28">H$87*H7</f>
        <v>500.11809159996301</v>
      </c>
      <c r="I79" s="10">
        <f t="shared" si="28"/>
        <v>492.81088708431452</v>
      </c>
      <c r="J79" s="10">
        <f t="shared" si="28"/>
        <v>513.86289170603516</v>
      </c>
      <c r="K79" s="10">
        <f t="shared" si="28"/>
        <v>550.54507731007982</v>
      </c>
      <c r="L79" s="10">
        <f t="shared" si="28"/>
        <v>612.45786281369658</v>
      </c>
      <c r="M79" s="10">
        <f t="shared" si="28"/>
        <v>668.30355486855547</v>
      </c>
      <c r="N79" s="10">
        <f t="shared" si="28"/>
        <v>699.08922802114216</v>
      </c>
      <c r="O79" s="10">
        <f t="shared" si="28"/>
        <v>697.23425581241838</v>
      </c>
      <c r="P79" s="10">
        <f t="shared" si="28"/>
        <v>744.42459539950119</v>
      </c>
      <c r="Q79" s="10">
        <f t="shared" si="28"/>
        <v>772.66663241399908</v>
      </c>
      <c r="R79" s="10">
        <f t="shared" si="28"/>
        <v>861.39593645312232</v>
      </c>
      <c r="S79" s="10">
        <f t="shared" si="28"/>
        <v>818.64096318882537</v>
      </c>
      <c r="T79" s="10">
        <f t="shared" si="28"/>
        <v>866.59141070314251</v>
      </c>
      <c r="U79" s="10">
        <f t="shared" si="28"/>
        <v>881.57693627775348</v>
      </c>
      <c r="V79" s="10">
        <f t="shared" si="28"/>
        <v>908.98646786355766</v>
      </c>
      <c r="W79" s="10">
        <f t="shared" si="28"/>
        <v>895.06482468954994</v>
      </c>
      <c r="X79" s="10">
        <f t="shared" si="28"/>
        <v>868.11704324289451</v>
      </c>
      <c r="Y79" s="10">
        <f t="shared" si="28"/>
        <v>856.36973984060285</v>
      </c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ht="22" thickTop="1" thickBot="1">
      <c r="A80" s="1" t="s">
        <v>5</v>
      </c>
      <c r="B80" s="10">
        <f t="shared" ref="B80:F80" si="29">B$87*B8</f>
        <v>459.7629272919558</v>
      </c>
      <c r="C80" s="10">
        <f t="shared" si="29"/>
        <v>512.15489981200687</v>
      </c>
      <c r="D80" s="10">
        <f t="shared" si="29"/>
        <v>528.01554092010156</v>
      </c>
      <c r="E80" s="10">
        <f t="shared" si="29"/>
        <v>508.3627417712828</v>
      </c>
      <c r="F80" s="10">
        <f t="shared" si="29"/>
        <v>500.59324457455165</v>
      </c>
      <c r="G80" s="10">
        <f t="shared" si="19"/>
        <v>512.9544107333096</v>
      </c>
      <c r="H80" s="10">
        <f t="shared" ref="H80:Y80" si="30">H$87*H8</f>
        <v>531.86556217755367</v>
      </c>
      <c r="I80" s="10">
        <f t="shared" si="30"/>
        <v>523.20676915697425</v>
      </c>
      <c r="J80" s="10">
        <f t="shared" si="30"/>
        <v>544.80736023229895</v>
      </c>
      <c r="K80" s="10">
        <f t="shared" si="30"/>
        <v>583.09409995209148</v>
      </c>
      <c r="L80" s="10">
        <f t="shared" si="30"/>
        <v>648.23132315109444</v>
      </c>
      <c r="M80" s="10">
        <f t="shared" si="30"/>
        <v>707.14290218660187</v>
      </c>
      <c r="N80" s="10">
        <f t="shared" si="30"/>
        <v>739.83519780223332</v>
      </c>
      <c r="O80" s="10">
        <f t="shared" si="30"/>
        <v>738.35065597055393</v>
      </c>
      <c r="P80" s="10">
        <f t="shared" si="30"/>
        <v>789.27642853915688</v>
      </c>
      <c r="Q80" s="10">
        <f t="shared" si="30"/>
        <v>820.74269591253005</v>
      </c>
      <c r="R80" s="10">
        <f t="shared" si="30"/>
        <v>917.39410198081782</v>
      </c>
      <c r="S80" s="10">
        <f t="shared" si="30"/>
        <v>874.94230720751591</v>
      </c>
      <c r="T80" s="10">
        <f t="shared" si="30"/>
        <v>930.47729465226098</v>
      </c>
      <c r="U80" s="10">
        <f t="shared" si="30"/>
        <v>952.19450748394172</v>
      </c>
      <c r="V80" s="10">
        <f t="shared" si="30"/>
        <v>989.1954892999546</v>
      </c>
      <c r="W80" s="10">
        <f t="shared" si="30"/>
        <v>974.04539948207298</v>
      </c>
      <c r="X80" s="10">
        <f t="shared" si="30"/>
        <v>944.71974415485431</v>
      </c>
      <c r="Y80" s="10">
        <f t="shared" si="30"/>
        <v>931.93585798293259</v>
      </c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ht="22" thickTop="1" thickBot="1">
      <c r="A81" s="1" t="s">
        <v>6</v>
      </c>
      <c r="B81" s="10">
        <f t="shared" ref="B81:F81" si="31">B$87*B9</f>
        <v>514.03308865228905</v>
      </c>
      <c r="C81" s="10">
        <f t="shared" si="31"/>
        <v>569.68367700818453</v>
      </c>
      <c r="D81" s="10">
        <f t="shared" si="31"/>
        <v>584.33879828711463</v>
      </c>
      <c r="E81" s="10">
        <f t="shared" si="31"/>
        <v>559.75996297047197</v>
      </c>
      <c r="F81" s="10">
        <f t="shared" si="31"/>
        <v>548.47995129834771</v>
      </c>
      <c r="G81" s="10">
        <f t="shared" si="19"/>
        <v>559.30784326093419</v>
      </c>
      <c r="H81" s="10">
        <f t="shared" ref="H81:Y81" si="32">H$87*H9</f>
        <v>577.20185979921962</v>
      </c>
      <c r="I81" s="10">
        <f t="shared" si="32"/>
        <v>565.21755299309382</v>
      </c>
      <c r="J81" s="10">
        <f t="shared" si="32"/>
        <v>585.95710135987474</v>
      </c>
      <c r="K81" s="10">
        <f t="shared" si="32"/>
        <v>624.45751002806242</v>
      </c>
      <c r="L81" s="10">
        <f t="shared" si="32"/>
        <v>691.33365545949982</v>
      </c>
      <c r="M81" s="10">
        <f t="shared" si="32"/>
        <v>751.09597038402194</v>
      </c>
      <c r="N81" s="10">
        <f t="shared" si="32"/>
        <v>782.65283585090822</v>
      </c>
      <c r="O81" s="10">
        <f t="shared" si="32"/>
        <v>777.90939005350037</v>
      </c>
      <c r="P81" s="10">
        <f t="shared" si="32"/>
        <v>828.08890588078657</v>
      </c>
      <c r="Q81" s="10">
        <f t="shared" si="32"/>
        <v>857.31545091935459</v>
      </c>
      <c r="R81" s="10">
        <f t="shared" si="32"/>
        <v>953.73250991699615</v>
      </c>
      <c r="S81" s="10">
        <f t="shared" si="32"/>
        <v>904.85185525390489</v>
      </c>
      <c r="T81" s="10">
        <f t="shared" si="32"/>
        <v>956.65176970049242</v>
      </c>
      <c r="U81" s="10">
        <f t="shared" si="32"/>
        <v>972.46293993032964</v>
      </c>
      <c r="V81" s="10">
        <f t="shared" si="32"/>
        <v>1002.5391053315482</v>
      </c>
      <c r="W81" s="10">
        <f t="shared" si="32"/>
        <v>987.1846504679695</v>
      </c>
      <c r="X81" s="10">
        <f t="shared" si="32"/>
        <v>957.46341076052067</v>
      </c>
      <c r="Y81" s="10">
        <f t="shared" si="32"/>
        <v>944.50707812041867</v>
      </c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ht="22" thickTop="1" thickBot="1">
      <c r="A82" s="1" t="s">
        <v>7</v>
      </c>
      <c r="B82" s="10">
        <f t="shared" ref="B82:F82" si="33">B$87*B10</f>
        <v>603.31211671317328</v>
      </c>
      <c r="C82" s="10">
        <f t="shared" si="33"/>
        <v>665.36434499700863</v>
      </c>
      <c r="D82" s="10">
        <f t="shared" si="33"/>
        <v>678.9548104169296</v>
      </c>
      <c r="E82" s="10">
        <f t="shared" si="33"/>
        <v>646.87777319916756</v>
      </c>
      <c r="F82" s="10">
        <f t="shared" si="33"/>
        <v>630.291493394859</v>
      </c>
      <c r="G82" s="10">
        <f t="shared" si="19"/>
        <v>639.04902461388076</v>
      </c>
      <c r="H82" s="10">
        <f t="shared" ref="H82:Y82" si="34">H$87*H10</f>
        <v>655.67125338046401</v>
      </c>
      <c r="I82" s="10">
        <f t="shared" si="34"/>
        <v>638.34576555166893</v>
      </c>
      <c r="J82" s="10">
        <f t="shared" si="34"/>
        <v>658.0102074635945</v>
      </c>
      <c r="K82" s="10">
        <f t="shared" si="34"/>
        <v>697.39945733926936</v>
      </c>
      <c r="L82" s="10">
        <f t="shared" si="34"/>
        <v>768.08104711178521</v>
      </c>
      <c r="M82" s="10">
        <f t="shared" si="34"/>
        <v>830.47952967999993</v>
      </c>
      <c r="N82" s="10">
        <f t="shared" si="34"/>
        <v>861.65896653980838</v>
      </c>
      <c r="O82" s="10">
        <f t="shared" si="34"/>
        <v>853.2779815250949</v>
      </c>
      <c r="P82" s="10">
        <f t="shared" si="34"/>
        <v>905.60188649691452</v>
      </c>
      <c r="Q82" s="10">
        <f t="shared" si="34"/>
        <v>935.49055353385643</v>
      </c>
      <c r="R82" s="10">
        <f t="shared" si="34"/>
        <v>1039.2783745091172</v>
      </c>
      <c r="S82" s="10">
        <f t="shared" si="34"/>
        <v>985.54326719311553</v>
      </c>
      <c r="T82" s="10">
        <f t="shared" si="34"/>
        <v>1042.4033948368681</v>
      </c>
      <c r="U82" s="10">
        <f t="shared" si="34"/>
        <v>1061.0018858730311</v>
      </c>
      <c r="V82" s="10">
        <f t="shared" si="34"/>
        <v>1096.0917427995391</v>
      </c>
      <c r="W82" s="10">
        <f t="shared" si="34"/>
        <v>1079.3044762463896</v>
      </c>
      <c r="X82" s="10">
        <f t="shared" si="34"/>
        <v>1046.8097782781474</v>
      </c>
      <c r="Y82" s="10">
        <f t="shared" si="34"/>
        <v>1032.6444164002348</v>
      </c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ht="22" thickTop="1" thickBot="1">
      <c r="A83" s="1" t="s">
        <v>8</v>
      </c>
      <c r="B83" s="10">
        <f t="shared" ref="B83:F83" si="35">B$87*B11</f>
        <v>739.96146244775036</v>
      </c>
      <c r="C83" s="10">
        <f t="shared" si="35"/>
        <v>814.44955209521834</v>
      </c>
      <c r="D83" s="10">
        <f t="shared" si="35"/>
        <v>828.97557939196054</v>
      </c>
      <c r="E83" s="10">
        <f t="shared" si="35"/>
        <v>787.33996011408669</v>
      </c>
      <c r="F83" s="10">
        <f t="shared" si="35"/>
        <v>764.27469823903459</v>
      </c>
      <c r="G83" s="10">
        <f t="shared" si="19"/>
        <v>771.48377285049014</v>
      </c>
      <c r="H83" s="10">
        <f t="shared" ref="H83:Y83" si="36">H$87*H11</f>
        <v>787.5364517788181</v>
      </c>
      <c r="I83" s="10">
        <f t="shared" si="36"/>
        <v>762.31463695740933</v>
      </c>
      <c r="J83" s="10">
        <f t="shared" si="36"/>
        <v>780.73920567788934</v>
      </c>
      <c r="K83" s="10">
        <f t="shared" si="36"/>
        <v>821.5936081292873</v>
      </c>
      <c r="L83" s="10">
        <f t="shared" si="36"/>
        <v>897.85234861361175</v>
      </c>
      <c r="M83" s="10">
        <f t="shared" si="36"/>
        <v>962.70261950258464</v>
      </c>
      <c r="N83" s="10">
        <f t="shared" si="36"/>
        <v>990.01207576002946</v>
      </c>
      <c r="O83" s="10">
        <f t="shared" si="36"/>
        <v>971.31590271646803</v>
      </c>
      <c r="P83" s="10">
        <f t="shared" si="36"/>
        <v>1021.0726471662582</v>
      </c>
      <c r="Q83" s="10">
        <f t="shared" si="36"/>
        <v>1044.6507882589035</v>
      </c>
      <c r="R83" s="10">
        <f t="shared" si="36"/>
        <v>1149.5740521839771</v>
      </c>
      <c r="S83" s="10">
        <f t="shared" si="36"/>
        <v>1080.2754708448058</v>
      </c>
      <c r="T83" s="10">
        <f t="shared" si="36"/>
        <v>1133.1105354576143</v>
      </c>
      <c r="U83" s="10">
        <f t="shared" si="36"/>
        <v>1145.0486846412257</v>
      </c>
      <c r="V83" s="10">
        <f t="shared" si="36"/>
        <v>1176.3007642359362</v>
      </c>
      <c r="W83" s="10">
        <f t="shared" si="36"/>
        <v>1158.2850510389126</v>
      </c>
      <c r="X83" s="10">
        <f t="shared" si="36"/>
        <v>1123.4124791901072</v>
      </c>
      <c r="Y83" s="10">
        <f t="shared" si="36"/>
        <v>1108.2105345425646</v>
      </c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ht="22" thickTop="1" thickBot="1">
      <c r="A84" s="1" t="s">
        <v>9</v>
      </c>
      <c r="B84" s="10">
        <f t="shared" ref="B84:F84" si="37">B$87*B12</f>
        <v>923.91637342630338</v>
      </c>
      <c r="C84" s="10">
        <f t="shared" si="37"/>
        <v>1019.5575423866808</v>
      </c>
      <c r="D84" s="10">
        <f t="shared" si="37"/>
        <v>1040.1967600774101</v>
      </c>
      <c r="E84" s="10">
        <f t="shared" si="37"/>
        <v>990.02001156277981</v>
      </c>
      <c r="F84" s="10">
        <f t="shared" si="37"/>
        <v>962.71414316430105</v>
      </c>
      <c r="G84" s="10">
        <f t="shared" si="19"/>
        <v>973.13341423637883</v>
      </c>
      <c r="H84" s="10">
        <f t="shared" ref="H84:Y84" si="38">H$87*H12</f>
        <v>994.29455883600451</v>
      </c>
      <c r="I84" s="10">
        <f t="shared" si="38"/>
        <v>962.8175087934768</v>
      </c>
      <c r="J84" s="10">
        <f t="shared" si="38"/>
        <v>985.84435795889999</v>
      </c>
      <c r="K84" s="10">
        <f t="shared" si="38"/>
        <v>1036.4182721260329</v>
      </c>
      <c r="L84" s="10">
        <f t="shared" si="38"/>
        <v>1130.5545932238829</v>
      </c>
      <c r="M84" s="10">
        <f t="shared" si="38"/>
        <v>1208.8265491938905</v>
      </c>
      <c r="N84" s="10">
        <f t="shared" si="38"/>
        <v>1238.2571175003748</v>
      </c>
      <c r="O84" s="10">
        <f t="shared" si="38"/>
        <v>1208.5694491456657</v>
      </c>
      <c r="P84" s="10">
        <f t="shared" si="38"/>
        <v>1262.0347946152222</v>
      </c>
      <c r="Q84" s="10">
        <f t="shared" si="38"/>
        <v>1280.4525106389888</v>
      </c>
      <c r="R84" s="10">
        <f t="shared" si="38"/>
        <v>1394.7044050665454</v>
      </c>
      <c r="S84" s="10">
        <f t="shared" si="38"/>
        <v>1294.4876682297131</v>
      </c>
      <c r="T84" s="10">
        <f t="shared" si="38"/>
        <v>1337.8182946397824</v>
      </c>
      <c r="U84" s="10">
        <f t="shared" si="38"/>
        <v>1328.3674125780008</v>
      </c>
      <c r="V84" s="10">
        <f t="shared" si="38"/>
        <v>1336.718807108731</v>
      </c>
      <c r="W84" s="10">
        <f t="shared" si="38"/>
        <v>1316.2462006239596</v>
      </c>
      <c r="X84" s="10">
        <f t="shared" si="38"/>
        <v>1276.6178810140277</v>
      </c>
      <c r="Y84" s="10">
        <f t="shared" si="38"/>
        <v>1259.342770827225</v>
      </c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ht="22" thickTop="1" thickBot="1">
      <c r="A85" s="1" t="s">
        <v>10</v>
      </c>
      <c r="B85" s="10">
        <f t="shared" ref="B85:F85" si="39">B$87*B13</f>
        <v>1133.484026857423</v>
      </c>
      <c r="C85" s="10">
        <f t="shared" si="39"/>
        <v>1256.3985234483307</v>
      </c>
      <c r="D85" s="10">
        <f t="shared" si="39"/>
        <v>1287.722987855049</v>
      </c>
      <c r="E85" s="10">
        <f t="shared" si="39"/>
        <v>1231.407535704039</v>
      </c>
      <c r="F85" s="10">
        <f t="shared" si="39"/>
        <v>1203.2801061558243</v>
      </c>
      <c r="G85" s="10">
        <f t="shared" si="19"/>
        <v>1222.4041962527169</v>
      </c>
      <c r="H85" s="10">
        <f t="shared" ref="H85:Y85" si="40">H$87*H13</f>
        <v>1255.4305621117574</v>
      </c>
      <c r="I85" s="10">
        <f t="shared" si="40"/>
        <v>1222.1353711409688</v>
      </c>
      <c r="J85" s="10">
        <f t="shared" si="40"/>
        <v>1258.1838203874054</v>
      </c>
      <c r="K85" s="10">
        <f t="shared" si="40"/>
        <v>1330.1296452386985</v>
      </c>
      <c r="L85" s="10">
        <f t="shared" si="40"/>
        <v>1459.2725650907207</v>
      </c>
      <c r="M85" s="10">
        <f t="shared" si="40"/>
        <v>1569.4872987448121</v>
      </c>
      <c r="N85" s="10">
        <f t="shared" si="40"/>
        <v>1617.3988426188262</v>
      </c>
      <c r="O85" s="10">
        <f t="shared" si="40"/>
        <v>1588.383146340426</v>
      </c>
      <c r="P85" s="10">
        <f t="shared" si="40"/>
        <v>1669.1673087798295</v>
      </c>
      <c r="Q85" s="10">
        <f t="shared" si="40"/>
        <v>1704.5473727782578</v>
      </c>
      <c r="R85" s="10">
        <f t="shared" si="40"/>
        <v>1869.066158082233</v>
      </c>
      <c r="S85" s="10">
        <f t="shared" si="40"/>
        <v>1746.7437125938927</v>
      </c>
      <c r="T85" s="10">
        <f t="shared" si="40"/>
        <v>1818.1395440432163</v>
      </c>
      <c r="U85" s="10">
        <f t="shared" si="40"/>
        <v>1818.7954173404785</v>
      </c>
      <c r="V85" s="10">
        <f t="shared" si="40"/>
        <v>1844.6601677903016</v>
      </c>
      <c r="W85" s="10">
        <f t="shared" si="40"/>
        <v>1816.4081513508925</v>
      </c>
      <c r="X85" s="10">
        <f t="shared" si="40"/>
        <v>1761.7214196971211</v>
      </c>
      <c r="Y85" s="10">
        <f t="shared" si="40"/>
        <v>1737.8819199561772</v>
      </c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ht="22" thickTop="1" thickBot="1">
      <c r="A86" s="1" t="s">
        <v>11</v>
      </c>
      <c r="B86" s="10">
        <f t="shared" ref="B86:F86" si="41">B$87*B14</f>
        <v>1345.1478430137888</v>
      </c>
      <c r="C86" s="10">
        <f t="shared" si="41"/>
        <v>1496.2411555113188</v>
      </c>
      <c r="D86" s="10">
        <f t="shared" si="41"/>
        <v>1539.10607122535</v>
      </c>
      <c r="E86" s="10">
        <f t="shared" si="41"/>
        <v>1477.3235208381129</v>
      </c>
      <c r="F86" s="10">
        <f t="shared" si="41"/>
        <v>1449.1971214554567</v>
      </c>
      <c r="G86" s="10">
        <f t="shared" si="19"/>
        <v>1478.1723328876421</v>
      </c>
      <c r="H86" s="10">
        <f t="shared" ref="H86:Y86" si="42">H$87*H14</f>
        <v>1524.4676921896087</v>
      </c>
      <c r="I86" s="10">
        <f t="shared" si="42"/>
        <v>1490.4889705633882</v>
      </c>
      <c r="J86" s="10">
        <f t="shared" si="42"/>
        <v>1541.3754269606306</v>
      </c>
      <c r="K86" s="10">
        <f t="shared" si="42"/>
        <v>1637.1394944498238</v>
      </c>
      <c r="L86" s="10">
        <f t="shared" si="42"/>
        <v>1804.7973190076727</v>
      </c>
      <c r="M86" s="10">
        <f t="shared" si="42"/>
        <v>1950.8414875734397</v>
      </c>
      <c r="N86" s="10">
        <f t="shared" si="42"/>
        <v>2020.7947886868346</v>
      </c>
      <c r="O86" s="10">
        <f t="shared" si="42"/>
        <v>1995.0980621364702</v>
      </c>
      <c r="P86" s="10">
        <f t="shared" si="42"/>
        <v>2107.9800050250428</v>
      </c>
      <c r="Q86" s="10">
        <f t="shared" si="42"/>
        <v>2164.5786818669908</v>
      </c>
      <c r="R86" s="10">
        <f t="shared" si="42"/>
        <v>2386.751913908291</v>
      </c>
      <c r="S86" s="10">
        <f t="shared" si="42"/>
        <v>2242.972861217329</v>
      </c>
      <c r="T86" s="10">
        <f t="shared" si="42"/>
        <v>2347.4280043042531</v>
      </c>
      <c r="U86" s="10">
        <f t="shared" si="42"/>
        <v>2360.6394142237655</v>
      </c>
      <c r="V86" s="10">
        <f t="shared" si="42"/>
        <v>2405.9759925982457</v>
      </c>
      <c r="W86" s="10">
        <f t="shared" si="42"/>
        <v>2369.1271060214108</v>
      </c>
      <c r="X86" s="10">
        <f t="shared" si="42"/>
        <v>2297.7996248028794</v>
      </c>
      <c r="Y86" s="10">
        <f t="shared" si="42"/>
        <v>2266.7059496350726</v>
      </c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ht="22" thickTop="1" thickBot="1">
      <c r="A87" s="1" t="s">
        <v>12</v>
      </c>
      <c r="B87" s="10">
        <f t="shared" ref="B87:F87" si="43">AB12/B68*1000000</f>
        <v>1559.028960227693</v>
      </c>
      <c r="C87" s="10">
        <f t="shared" si="43"/>
        <v>1738.6917542507551</v>
      </c>
      <c r="D87" s="10">
        <f t="shared" si="43"/>
        <v>1793.2871356302569</v>
      </c>
      <c r="E87" s="10">
        <f t="shared" si="43"/>
        <v>1726.0123422250649</v>
      </c>
      <c r="F87" s="10">
        <f t="shared" si="43"/>
        <v>1697.905507269953</v>
      </c>
      <c r="G87" s="10">
        <f>AG12/G68*1000000</f>
        <v>1736.859296545766</v>
      </c>
      <c r="H87" s="10">
        <f t="shared" ref="H87:Y87" si="44">AH12/H68*1000000</f>
        <v>1796.6072095468307</v>
      </c>
      <c r="I87" s="10">
        <f t="shared" si="44"/>
        <v>1762.0095701507189</v>
      </c>
      <c r="J87" s="10">
        <f t="shared" si="44"/>
        <v>1828.061165010535</v>
      </c>
      <c r="K87" s="10">
        <f t="shared" si="44"/>
        <v>1948.2281566764998</v>
      </c>
      <c r="L87" s="10">
        <f t="shared" si="44"/>
        <v>2155.4426596447342</v>
      </c>
      <c r="M87" s="10">
        <f t="shared" si="44"/>
        <v>2338.7381995301726</v>
      </c>
      <c r="N87" s="10">
        <f t="shared" si="44"/>
        <v>2432.4827940403538</v>
      </c>
      <c r="O87" s="10">
        <f t="shared" si="44"/>
        <v>2412.1168989131929</v>
      </c>
      <c r="P87" s="10">
        <f t="shared" si="44"/>
        <v>2560.7796535203988</v>
      </c>
      <c r="Q87" s="10">
        <f t="shared" si="44"/>
        <v>2643.3047036040239</v>
      </c>
      <c r="R87" s="10">
        <f t="shared" si="44"/>
        <v>2931.4535690462499</v>
      </c>
      <c r="S87" s="10">
        <f t="shared" si="44"/>
        <v>2772.5506542154185</v>
      </c>
      <c r="T87" s="10">
        <f t="shared" si="44"/>
        <v>2922.5195637175534</v>
      </c>
      <c r="U87" s="10">
        <f t="shared" si="44"/>
        <v>2962.7564394140468</v>
      </c>
      <c r="V87" s="10">
        <f t="shared" si="44"/>
        <v>3047.35351359575</v>
      </c>
      <c r="W87" s="10">
        <f t="shared" si="44"/>
        <v>3000.6815666073085</v>
      </c>
      <c r="X87" s="10">
        <f t="shared" si="44"/>
        <v>2910.339829542635</v>
      </c>
      <c r="Y87" s="10">
        <f t="shared" si="44"/>
        <v>2870.9573001388835</v>
      </c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ht="22" thickTop="1" thickBot="1">
      <c r="A88" s="1" t="s">
        <v>13</v>
      </c>
      <c r="B88" s="10">
        <f t="shared" ref="B88:F88" si="45">B$87*B16</f>
        <v>1781.1587077326728</v>
      </c>
      <c r="C88" s="10">
        <f t="shared" si="45"/>
        <v>1991.1683333763824</v>
      </c>
      <c r="D88" s="10">
        <f t="shared" si="45"/>
        <v>2058.5720395862427</v>
      </c>
      <c r="E88" s="10">
        <f t="shared" si="45"/>
        <v>1986.0060574609724</v>
      </c>
      <c r="F88" s="10">
        <f t="shared" si="45"/>
        <v>1958.1915815113712</v>
      </c>
      <c r="G88" s="10">
        <f t="shared" si="19"/>
        <v>2007.6593361389341</v>
      </c>
      <c r="H88" s="10">
        <f t="shared" ref="H88:Y88" si="46">H$87*H16</f>
        <v>2081.2979179375207</v>
      </c>
      <c r="I88" s="10">
        <f t="shared" si="46"/>
        <v>2045.5464390012189</v>
      </c>
      <c r="J88" s="10">
        <f t="shared" si="46"/>
        <v>2126.5082936448198</v>
      </c>
      <c r="K88" s="10">
        <f t="shared" si="46"/>
        <v>2270.5783581722721</v>
      </c>
      <c r="L88" s="10">
        <f t="shared" si="46"/>
        <v>2516.440914496628</v>
      </c>
      <c r="M88" s="10">
        <f t="shared" si="46"/>
        <v>2734.6719226062137</v>
      </c>
      <c r="N88" s="10">
        <f t="shared" si="46"/>
        <v>2848.0728802656854</v>
      </c>
      <c r="O88" s="10">
        <f t="shared" si="46"/>
        <v>2827.2491444244829</v>
      </c>
      <c r="P88" s="10">
        <f t="shared" si="46"/>
        <v>3003.7856927481312</v>
      </c>
      <c r="Q88" s="10">
        <f t="shared" si="46"/>
        <v>3101.8346457034468</v>
      </c>
      <c r="R88" s="10">
        <f t="shared" si="46"/>
        <v>3439.907046639596</v>
      </c>
      <c r="S88" s="10">
        <f t="shared" si="46"/>
        <v>3251.7968073211478</v>
      </c>
      <c r="T88" s="10">
        <f t="shared" si="46"/>
        <v>3424.0166128264486</v>
      </c>
      <c r="U88" s="10">
        <f t="shared" si="46"/>
        <v>3465.1741923845757</v>
      </c>
      <c r="V88" s="10">
        <f t="shared" si="46"/>
        <v>3555.2948742773201</v>
      </c>
      <c r="W88" s="10">
        <f t="shared" si="46"/>
        <v>3500.8435173342409</v>
      </c>
      <c r="X88" s="10">
        <f t="shared" si="46"/>
        <v>3395.4433682257281</v>
      </c>
      <c r="Y88" s="10">
        <f t="shared" si="46"/>
        <v>3349.4964492678355</v>
      </c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22" thickTop="1" thickBot="1">
      <c r="A89" s="1" t="s">
        <v>14</v>
      </c>
      <c r="B89" s="10">
        <f t="shared" ref="B89:F89" si="47">B$87*B17</f>
        <v>2006.4541888228218</v>
      </c>
      <c r="C89" s="10">
        <f t="shared" si="47"/>
        <v>2249.6269398760446</v>
      </c>
      <c r="D89" s="10">
        <f t="shared" si="47"/>
        <v>2332.8869311706189</v>
      </c>
      <c r="E89" s="10">
        <f t="shared" si="47"/>
        <v>2257.804123087737</v>
      </c>
      <c r="F89" s="10">
        <f t="shared" si="47"/>
        <v>2233.5520922690757</v>
      </c>
      <c r="G89" s="10">
        <f t="shared" si="19"/>
        <v>2297.8827435062062</v>
      </c>
      <c r="H89" s="10">
        <f t="shared" ref="H89:Y89" si="48">H$87*H17</f>
        <v>2390.7589300376685</v>
      </c>
      <c r="I89" s="10">
        <f t="shared" si="48"/>
        <v>2358.5597802899442</v>
      </c>
      <c r="J89" s="10">
        <f t="shared" si="48"/>
        <v>2461.6089370004888</v>
      </c>
      <c r="K89" s="10">
        <f t="shared" si="48"/>
        <v>2639.2958269423293</v>
      </c>
      <c r="L89" s="10">
        <f t="shared" si="48"/>
        <v>2937.8559910039921</v>
      </c>
      <c r="M89" s="10">
        <f t="shared" si="48"/>
        <v>3207.3176110474051</v>
      </c>
      <c r="N89" s="10">
        <f t="shared" si="48"/>
        <v>3356.5307367243704</v>
      </c>
      <c r="O89" s="10">
        <f t="shared" si="48"/>
        <v>3349.0852668007337</v>
      </c>
      <c r="P89" s="10">
        <f t="shared" si="48"/>
        <v>3577.5398912936794</v>
      </c>
      <c r="Q89" s="10">
        <f t="shared" si="48"/>
        <v>3715.6141627585043</v>
      </c>
      <c r="R89" s="10">
        <f t="shared" si="48"/>
        <v>4145.8309450564193</v>
      </c>
      <c r="S89" s="10">
        <f t="shared" si="48"/>
        <v>3944.6875234591157</v>
      </c>
      <c r="T89" s="10">
        <f t="shared" si="48"/>
        <v>4182.513368363745</v>
      </c>
      <c r="U89" s="10">
        <f t="shared" si="48"/>
        <v>4264.2739430264219</v>
      </c>
      <c r="V89" s="10">
        <f t="shared" si="48"/>
        <v>4410.0229265334829</v>
      </c>
      <c r="W89" s="10">
        <f t="shared" si="48"/>
        <v>4342.4809248173378</v>
      </c>
      <c r="X89" s="10">
        <f t="shared" si="48"/>
        <v>4211.7415373781814</v>
      </c>
      <c r="Y89" s="10">
        <f t="shared" si="48"/>
        <v>4154.7485246540064</v>
      </c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22" thickTop="1" thickBot="1">
      <c r="A90" s="1" t="s">
        <v>15</v>
      </c>
      <c r="B90" s="10">
        <f t="shared" ref="B90:F90" si="49">B$87*B18</f>
        <v>2218.5307641492086</v>
      </c>
      <c r="C90" s="10">
        <f t="shared" si="49"/>
        <v>2491.9410104401486</v>
      </c>
      <c r="D90" s="10">
        <f t="shared" si="49"/>
        <v>2588.869424955853</v>
      </c>
      <c r="E90" s="10">
        <f t="shared" si="49"/>
        <v>2510.086053415936</v>
      </c>
      <c r="F90" s="10">
        <f t="shared" si="49"/>
        <v>2487.593526379907</v>
      </c>
      <c r="G90" s="10">
        <f t="shared" si="19"/>
        <v>2563.8081781214569</v>
      </c>
      <c r="H90" s="10">
        <f t="shared" ref="H90:Y90" si="50">H$87*H18</f>
        <v>2672.1401929935791</v>
      </c>
      <c r="I90" s="10">
        <f t="shared" si="50"/>
        <v>2640.7392854408731</v>
      </c>
      <c r="J90" s="10">
        <f t="shared" si="50"/>
        <v>2760.8324122060599</v>
      </c>
      <c r="K90" s="10">
        <f t="shared" si="50"/>
        <v>2965.0781189651179</v>
      </c>
      <c r="L90" s="10">
        <f t="shared" si="50"/>
        <v>3305.8851673393956</v>
      </c>
      <c r="M90" s="10">
        <f t="shared" si="50"/>
        <v>3614.8283520007594</v>
      </c>
      <c r="N90" s="10">
        <f t="shared" si="50"/>
        <v>3788.7937551920213</v>
      </c>
      <c r="O90" s="10">
        <f t="shared" si="50"/>
        <v>3785.9424152466036</v>
      </c>
      <c r="P90" s="10">
        <f t="shared" si="50"/>
        <v>4049.8503513832134</v>
      </c>
      <c r="Q90" s="10">
        <f t="shared" si="50"/>
        <v>4211.6969960261076</v>
      </c>
      <c r="R90" s="10">
        <f t="shared" si="50"/>
        <v>4705.1257050309669</v>
      </c>
      <c r="S90" s="10">
        <f t="shared" si="50"/>
        <v>4481.8977580084265</v>
      </c>
      <c r="T90" s="10">
        <f t="shared" si="50"/>
        <v>4756.943876137052</v>
      </c>
      <c r="U90" s="10">
        <f t="shared" si="50"/>
        <v>4854.2651691900955</v>
      </c>
      <c r="V90" s="10">
        <f t="shared" si="50"/>
        <v>5023.9765892336145</v>
      </c>
      <c r="W90" s="10">
        <f t="shared" si="50"/>
        <v>4947.0315390457199</v>
      </c>
      <c r="X90" s="10">
        <f t="shared" si="50"/>
        <v>4798.0909025167912</v>
      </c>
      <c r="Y90" s="10">
        <f t="shared" si="50"/>
        <v>4733.1634482957706</v>
      </c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1:51" ht="22" thickTop="1" thickBot="1">
      <c r="A91" s="1" t="s">
        <v>16</v>
      </c>
      <c r="B91" s="10">
        <f t="shared" ref="B91:F91" si="51">B$87*B19</f>
        <v>2418.1826226938879</v>
      </c>
      <c r="C91" s="10">
        <f t="shared" si="51"/>
        <v>2723.5463673503641</v>
      </c>
      <c r="D91" s="10">
        <f t="shared" si="51"/>
        <v>2837.3900477568932</v>
      </c>
      <c r="E91" s="10">
        <f t="shared" si="51"/>
        <v>2758.9845202203996</v>
      </c>
      <c r="F91" s="10">
        <f t="shared" si="51"/>
        <v>2742.4147902838708</v>
      </c>
      <c r="G91" s="10">
        <f t="shared" ref="G91" si="52">G$87*G19</f>
        <v>2835.1440533104678</v>
      </c>
      <c r="H91" s="10">
        <f t="shared" ref="H91:Y91" si="53">H$87*H19</f>
        <v>2964.3472724083736</v>
      </c>
      <c r="I91" s="10">
        <f t="shared" si="53"/>
        <v>2939.1488968425469</v>
      </c>
      <c r="J91" s="10">
        <f t="shared" si="53"/>
        <v>3083.2589546107151</v>
      </c>
      <c r="K91" s="10">
        <f t="shared" si="53"/>
        <v>3322.9930193661771</v>
      </c>
      <c r="L91" s="10">
        <f t="shared" si="53"/>
        <v>3718.3962102824303</v>
      </c>
      <c r="M91" s="10">
        <f t="shared" si="53"/>
        <v>4081.1578323998287</v>
      </c>
      <c r="N91" s="10">
        <f t="shared" si="53"/>
        <v>4294.1745576326839</v>
      </c>
      <c r="O91" s="10">
        <f t="shared" si="53"/>
        <v>4308.1722381357049</v>
      </c>
      <c r="P91" s="10">
        <f t="shared" si="53"/>
        <v>4627.6217369090036</v>
      </c>
      <c r="Q91" s="10">
        <f t="shared" si="53"/>
        <v>4833.2316584896389</v>
      </c>
      <c r="R91" s="10">
        <f t="shared" si="53"/>
        <v>5423.4736281781779</v>
      </c>
      <c r="S91" s="10">
        <f t="shared" si="53"/>
        <v>5189.9212000665621</v>
      </c>
      <c r="T91" s="10">
        <f t="shared" si="53"/>
        <v>5534.6314196556132</v>
      </c>
      <c r="U91" s="10">
        <f t="shared" si="53"/>
        <v>5675.6830200407567</v>
      </c>
      <c r="V91" s="10">
        <f t="shared" si="53"/>
        <v>5904.0659463314287</v>
      </c>
      <c r="W91" s="10">
        <f t="shared" si="53"/>
        <v>5813.6418286063081</v>
      </c>
      <c r="X91" s="10">
        <f t="shared" si="53"/>
        <v>5638.6100933789121</v>
      </c>
      <c r="Y91" s="10">
        <f t="shared" si="53"/>
        <v>5562.3087881001802</v>
      </c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1:51" s="14" customFormat="1" ht="15" thickTop="1"/>
    <row r="93" spans="1:51" s="14" customFormat="1"/>
    <row r="94" spans="1:51" s="14" customFormat="1"/>
    <row r="95" spans="1:51" s="14" customFormat="1"/>
    <row r="96" spans="1:51" s="14" customFormat="1"/>
    <row r="97" s="14" customFormat="1"/>
    <row r="98" s="14" customFormat="1"/>
    <row r="99" s="14" customFormat="1"/>
    <row r="100" s="14" customFormat="1"/>
    <row r="101" s="14" customFormat="1"/>
    <row r="102" s="14" customFormat="1"/>
    <row r="103" s="14" customFormat="1"/>
    <row r="104" s="14" customFormat="1"/>
    <row r="105" s="14" customFormat="1"/>
    <row r="106" s="14" customFormat="1"/>
    <row r="107" s="14" customFormat="1"/>
    <row r="108" s="14" customFormat="1"/>
    <row r="109" s="14" customFormat="1"/>
    <row r="110" s="14" customFormat="1"/>
    <row r="111" s="14" customFormat="1"/>
    <row r="112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/>
  </sheetPr>
  <dimension ref="A1:DM159"/>
  <sheetViews>
    <sheetView topLeftCell="AA1" workbookViewId="0">
      <selection activeCell="AB2" sqref="AB2:AY22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52" max="117" width="10.83203125" style="14"/>
  </cols>
  <sheetData>
    <row r="1" spans="1:51" ht="20" customHeight="1" thickTop="1" thickBot="1">
      <c r="A1" s="21" t="str">
        <f>CALIBRAZIONEMARCHE!A1</f>
        <v>profilo</v>
      </c>
      <c r="B1" s="1">
        <f>CALIBRAZIONEMARCHE!B1</f>
        <v>1990</v>
      </c>
      <c r="C1" s="1">
        <f>CALIBRAZIONEMARCHE!C1</f>
        <v>1991</v>
      </c>
      <c r="D1" s="1">
        <f>CALIBRAZIONEMARCHE!D1</f>
        <v>1992</v>
      </c>
      <c r="E1" s="1">
        <f>CALIBRAZIONEMARCHE!E1</f>
        <v>1993</v>
      </c>
      <c r="F1" s="1">
        <f>CALIBRAZIONEMARCHE!F1</f>
        <v>1994</v>
      </c>
      <c r="G1" s="1">
        <f>CALIBRAZIONEMARCHE!G1</f>
        <v>1995</v>
      </c>
      <c r="H1" s="1">
        <f>CALIBRAZIONEMARCHE!H1</f>
        <v>1996</v>
      </c>
      <c r="I1" s="1">
        <f>CALIBRAZIONEMARCHE!I1</f>
        <v>1997</v>
      </c>
      <c r="J1" s="1">
        <f>CALIBRAZIONEMARCHE!J1</f>
        <v>1998</v>
      </c>
      <c r="K1" s="1">
        <f>CALIBRAZIONEMARCHE!K1</f>
        <v>1999</v>
      </c>
      <c r="L1" s="1">
        <f>CALIBRAZIONEMARCHE!L1</f>
        <v>2000</v>
      </c>
      <c r="M1" s="1">
        <f>CALIBRAZIONEMARCHE!M1</f>
        <v>2001</v>
      </c>
      <c r="N1" s="1">
        <f>CALIBRAZIONEMARCHE!N1</f>
        <v>2002</v>
      </c>
      <c r="O1" s="1">
        <f>CALIBRAZIONEMARCHE!O1</f>
        <v>2003</v>
      </c>
      <c r="P1" s="1">
        <f>CALIBRAZIONEMARCHE!P1</f>
        <v>2004</v>
      </c>
      <c r="Q1" s="1">
        <f>CALIBRAZIONEMARCHE!Q1</f>
        <v>2005</v>
      </c>
      <c r="R1" s="1">
        <f>CALIBRAZIONEMARCHE!R1</f>
        <v>2006</v>
      </c>
      <c r="S1" s="1">
        <f>CALIBRAZIONEMARCHE!S1</f>
        <v>2007</v>
      </c>
      <c r="T1" s="1">
        <f>CALIBRAZIONEMARCHE!T1</f>
        <v>2008</v>
      </c>
      <c r="U1" s="1">
        <f>CALIBRAZIONEMARCHE!U1</f>
        <v>2009</v>
      </c>
      <c r="V1" s="1">
        <f>CALIBRAZIONEMARCHE!V1</f>
        <v>2010</v>
      </c>
      <c r="W1" s="1">
        <f>CALIBRAZIONEMARCHE!W1</f>
        <v>2011</v>
      </c>
      <c r="X1" s="1">
        <f>CALIBRAZIONEMARCHE!X1</f>
        <v>2012</v>
      </c>
      <c r="Y1" s="1">
        <f>CALIBRAZIONEMARCHE!Y1</f>
        <v>2013</v>
      </c>
      <c r="AA1" s="6" t="str">
        <f>CALIBRAZIONEMARCHE!AA1</f>
        <v>Euro/mln</v>
      </c>
      <c r="AB1" s="1">
        <f>CALIBRAZIONEMARCHE!AB1</f>
        <v>1990</v>
      </c>
      <c r="AC1" s="1">
        <f>CALIBRAZIONEMARCHE!AC1</f>
        <v>1991</v>
      </c>
      <c r="AD1" s="1">
        <f>CALIBRAZIONEMARCHE!AD1</f>
        <v>1992</v>
      </c>
      <c r="AE1" s="1">
        <f>CALIBRAZIONEMARCHE!AE1</f>
        <v>1993</v>
      </c>
      <c r="AF1" s="1">
        <f>CALIBRAZIONEMARCHE!AF1</f>
        <v>1994</v>
      </c>
      <c r="AG1" s="1">
        <f>CALIBRAZIONEMARCHE!AG1</f>
        <v>1995</v>
      </c>
      <c r="AH1" s="1">
        <f>CALIBRAZIONEMARCHE!AH1</f>
        <v>1996</v>
      </c>
      <c r="AI1" s="1">
        <f>CALIBRAZIONEMARCHE!AI1</f>
        <v>1997</v>
      </c>
      <c r="AJ1" s="1">
        <f>CALIBRAZIONEMARCHE!AJ1</f>
        <v>1998</v>
      </c>
      <c r="AK1" s="1">
        <f>CALIBRAZIONEMARCHE!AK1</f>
        <v>1999</v>
      </c>
      <c r="AL1" s="1">
        <f>CALIBRAZIONEMARCHE!AL1</f>
        <v>2000</v>
      </c>
      <c r="AM1" s="1">
        <f>CALIBRAZIONEMARCHE!AM1</f>
        <v>2001</v>
      </c>
      <c r="AN1" s="1">
        <f>CALIBRAZIONEMARCHE!AN1</f>
        <v>2002</v>
      </c>
      <c r="AO1" s="1">
        <f>CALIBRAZIONEMARCHE!AO1</f>
        <v>2003</v>
      </c>
      <c r="AP1" s="1">
        <f>CALIBRAZIONEMARCHE!AP1</f>
        <v>2004</v>
      </c>
      <c r="AQ1" s="1">
        <f>CALIBRAZIONEMARCHE!AQ1</f>
        <v>2005</v>
      </c>
      <c r="AR1" s="1">
        <f>CALIBRAZIONEMARCHE!AR1</f>
        <v>2006</v>
      </c>
      <c r="AS1" s="1">
        <f>CALIBRAZIONEMARCHE!AS1</f>
        <v>2007</v>
      </c>
      <c r="AT1" s="1">
        <f>CALIBRAZIONEMARCHE!AT1</f>
        <v>2008</v>
      </c>
      <c r="AU1" s="1">
        <f>CALIBRAZIONEMARCHE!AU1</f>
        <v>2009</v>
      </c>
      <c r="AV1" s="1">
        <f>CALIBRAZIONEMARCHE!AV1</f>
        <v>2010</v>
      </c>
      <c r="AW1" s="1">
        <f>CALIBRAZIONEMARCHE!AW1</f>
        <v>2011</v>
      </c>
      <c r="AX1" s="1">
        <f>CALIBRAZIONEMARCHE!AX1</f>
        <v>2012</v>
      </c>
      <c r="AY1" s="1">
        <f>CALIBRAZIONEMARCHE!AY1</f>
        <v>2013</v>
      </c>
    </row>
    <row r="2" spans="1:51" ht="20" customHeight="1" thickTop="1" thickBot="1">
      <c r="A2" s="1" t="str">
        <f>CALIBRAZIONEMARCHE!A2</f>
        <v>0 - 4</v>
      </c>
      <c r="B2" s="4">
        <f>CALIBRAZIONEMARCHE!B2</f>
        <v>0.32309197183557414</v>
      </c>
      <c r="C2" s="4">
        <f>CALIBRAZIONEMARCHE!C2</f>
        <v>0.32628975092883511</v>
      </c>
      <c r="D2" s="4">
        <f>CALIBRAZIONEMARCHE!D2</f>
        <v>0.32957970568702921</v>
      </c>
      <c r="E2" s="4">
        <f>CALIBRAZIONEMARCHE!E2</f>
        <v>0.3329634941390277</v>
      </c>
      <c r="F2" s="4">
        <f>CALIBRAZIONEMARCHE!F2</f>
        <v>0.3364425213526881</v>
      </c>
      <c r="G2" s="4">
        <f>CALIBRAZIONEMARCHE!G2</f>
        <v>0.34001787293183788</v>
      </c>
      <c r="H2" s="4">
        <f>CALIBRAZIONEMARCHE!H2</f>
        <v>0.34369023667009635</v>
      </c>
      <c r="I2" s="4">
        <f>CALIBRAZIONEMARCHE!I2</f>
        <v>0.34745981055964659</v>
      </c>
      <c r="J2" s="4">
        <f>CALIBRAZIONEMARCHE!J2</f>
        <v>0.35132619513918312</v>
      </c>
      <c r="K2" s="4">
        <f>CALIBRAZIONEMARCHE!K2</f>
        <v>0.35528826794676871</v>
      </c>
      <c r="L2" s="4">
        <f>CALIBRAZIONEMARCHE!L2</f>
        <v>0.35934403762958622</v>
      </c>
      <c r="M2" s="4">
        <f>CALIBRAZIONEMARCHE!M2</f>
        <v>0.36349047506746507</v>
      </c>
      <c r="N2" s="4">
        <f>CALIBRAZIONEMARCHE!N2</f>
        <v>0.36772331871050229</v>
      </c>
      <c r="O2" s="4">
        <f>CALIBRAZIONEMARCHE!O2</f>
        <v>0.37203685124086933</v>
      </c>
      <c r="P2" s="4">
        <f>CALIBRAZIONEMARCHE!P2</f>
        <v>0.3764236446828011</v>
      </c>
      <c r="Q2" s="4">
        <f>CALIBRAZIONEMARCHE!Q2</f>
        <v>0.3808742712532075</v>
      </c>
      <c r="R2" s="4">
        <f>CALIBRAZIONEMARCHE!R2</f>
        <v>0.38537697763408374</v>
      </c>
      <c r="S2" s="4">
        <f>CALIBRAZIONEMARCHE!S2</f>
        <v>0.38991732104087501</v>
      </c>
      <c r="T2" s="4">
        <f>CALIBRAZIONEMARCHE!T2</f>
        <v>0.39447776656277905</v>
      </c>
      <c r="U2" s="4">
        <f>CALIBRAZIONEMARCHE!U2</f>
        <v>0.39903724688841369</v>
      </c>
      <c r="V2" s="4">
        <f>CALIBRAZIONEMARCHE!V2</f>
        <v>0.40357068785170491</v>
      </c>
      <c r="W2" s="4">
        <f>CALIBRAZIONEMARCHE!W2</f>
        <v>0.40357068785170491</v>
      </c>
      <c r="X2" s="4">
        <f>CALIBRAZIONEMARCHE!X2</f>
        <v>0.40357068785170491</v>
      </c>
      <c r="Y2" s="4">
        <f>CALIBRAZIONEMARCHE!Y2</f>
        <v>0.40357068785170491</v>
      </c>
      <c r="AA2" s="7" t="str">
        <f>CALIBRAZIONEMARCHE!AA2</f>
        <v>Piemonte</v>
      </c>
      <c r="AB2" s="8">
        <f>CALIBRAZIONEMARCHE!AB2</f>
        <v>3015.5918337835114</v>
      </c>
      <c r="AC2" s="8">
        <f>CALIBRAZIONEMARCHE!AC2</f>
        <v>3496.929663734913</v>
      </c>
      <c r="AD2" s="8">
        <f>CALIBRAZIONEMARCHE!AD2</f>
        <v>3545.9930691484142</v>
      </c>
      <c r="AE2" s="8">
        <f>CALIBRAZIONEMARCHE!AE2</f>
        <v>3562.5196899192779</v>
      </c>
      <c r="AF2" s="8">
        <f>CALIBRAZIONEMARCHE!AF2</f>
        <v>3542.8943277538774</v>
      </c>
      <c r="AG2" s="8">
        <f>CALIBRAZIONEMARCHE!AG2</f>
        <v>3434.288689</v>
      </c>
      <c r="AH2" s="8">
        <f>CALIBRAZIONEMARCHE!AH2</f>
        <v>3808.2695199999998</v>
      </c>
      <c r="AI2" s="8">
        <f>CALIBRAZIONEMARCHE!AI2</f>
        <v>4334.6169570000002</v>
      </c>
      <c r="AJ2" s="8">
        <f>CALIBRAZIONEMARCHE!AJ2</f>
        <v>4321.9083549999996</v>
      </c>
      <c r="AK2" s="8">
        <f>CALIBRAZIONEMARCHE!AK2</f>
        <v>4679.2024009999996</v>
      </c>
      <c r="AL2" s="8">
        <f>CALIBRAZIONEMARCHE!AL2</f>
        <v>5233.012221</v>
      </c>
      <c r="AM2" s="8">
        <f>CALIBRAZIONEMARCHE!AM2</f>
        <v>5445.4087360000003</v>
      </c>
      <c r="AN2" s="8">
        <f>CALIBRAZIONEMARCHE!AN2</f>
        <v>5776.2909529999997</v>
      </c>
      <c r="AO2" s="8">
        <f>CALIBRAZIONEMARCHE!AO2</f>
        <v>6094.2142210000002</v>
      </c>
      <c r="AP2" s="8">
        <f>CALIBRAZIONEMARCHE!AP2</f>
        <v>6827.3480179999997</v>
      </c>
      <c r="AQ2" s="8">
        <f>CALIBRAZIONEMARCHE!AQ2</f>
        <v>7171.5218590000004</v>
      </c>
      <c r="AR2" s="8">
        <f>CALIBRAZIONEMARCHE!AR2</f>
        <v>7595.1097840000002</v>
      </c>
      <c r="AS2" s="8">
        <f>CALIBRAZIONEMARCHE!AS2</f>
        <v>7537</v>
      </c>
      <c r="AT2" s="8">
        <f>CALIBRAZIONEMARCHE!AT2</f>
        <v>8124</v>
      </c>
      <c r="AU2" s="8">
        <f>CALIBRAZIONEMARCHE!AU2</f>
        <v>8336</v>
      </c>
      <c r="AV2" s="8">
        <f>CALIBRAZIONEMARCHE!AV2</f>
        <v>8528</v>
      </c>
      <c r="AW2" s="8">
        <f>CALIBRAZIONEMARCHE!AW2</f>
        <v>8400</v>
      </c>
      <c r="AX2" s="8">
        <f>CALIBRAZIONEMARCHE!AX2</f>
        <v>8308</v>
      </c>
      <c r="AY2" s="8">
        <f>CALIBRAZIONEMARCHE!AY2</f>
        <v>8256.0121876904323</v>
      </c>
    </row>
    <row r="3" spans="1:51" ht="20" customHeight="1" thickTop="1" thickBot="1">
      <c r="A3" s="1" t="str">
        <f>CALIBRAZIONEMARCHE!A3</f>
        <v>5 - 9</v>
      </c>
      <c r="B3" s="4">
        <f>CALIBRAZIONEMARCHE!B3</f>
        <v>0.1966596301021982</v>
      </c>
      <c r="C3" s="4">
        <f>CALIBRAZIONEMARCHE!C3</f>
        <v>0.19860605436664663</v>
      </c>
      <c r="D3" s="4">
        <f>CALIBRAZIONEMARCHE!D3</f>
        <v>0.20060858411730439</v>
      </c>
      <c r="E3" s="4">
        <f>CALIBRAZIONEMARCHE!E3</f>
        <v>0.20266822856322944</v>
      </c>
      <c r="F3" s="4">
        <f>CALIBRAZIONEMARCHE!F3</f>
        <v>0.20478584294116303</v>
      </c>
      <c r="G3" s="4">
        <f>CALIBRAZIONEMARCHE!G3</f>
        <v>0.20696208803647209</v>
      </c>
      <c r="H3" s="4">
        <f>CALIBRAZIONEMARCHE!H3</f>
        <v>0.2091973824953953</v>
      </c>
      <c r="I3" s="4">
        <f>CALIBRAZIONEMARCHE!I3</f>
        <v>0.21149184683181996</v>
      </c>
      <c r="J3" s="4">
        <f>CALIBRAZIONEMARCHE!J3</f>
        <v>0.21384523790162799</v>
      </c>
      <c r="K3" s="4">
        <f>CALIBRAZIONEMARCHE!K3</f>
        <v>0.21625687248465719</v>
      </c>
      <c r="L3" s="4">
        <f>CALIBRAZIONEMARCHE!L3</f>
        <v>0.2187255384842213</v>
      </c>
      <c r="M3" s="4">
        <f>CALIBRAZIONEMARCHE!M3</f>
        <v>0.22124939213537348</v>
      </c>
      <c r="N3" s="4">
        <f>CALIBRAZIONEMARCHE!N3</f>
        <v>0.22382583951780416</v>
      </c>
      <c r="O3" s="4">
        <f>CALIBRAZIONEMARCHE!O3</f>
        <v>0.22645140061434385</v>
      </c>
      <c r="P3" s="4">
        <f>CALIBRAZIONEMARCHE!P3</f>
        <v>0.22912155416450417</v>
      </c>
      <c r="Q3" s="4">
        <f>CALIBRAZIONEMARCHE!Q3</f>
        <v>0.23183056166502036</v>
      </c>
      <c r="R3" s="4">
        <f>CALIBRAZIONEMARCHE!R3</f>
        <v>0.23457126910597334</v>
      </c>
      <c r="S3" s="4">
        <f>CALIBRAZIONEMARCHE!S3</f>
        <v>0.23733488545287204</v>
      </c>
      <c r="T3" s="4">
        <f>CALIBRAZIONEMARCHE!T3</f>
        <v>0.24011073755573797</v>
      </c>
      <c r="U3" s="4">
        <f>CALIBRAZIONEMARCHE!U3</f>
        <v>0.24288600216291267</v>
      </c>
      <c r="V3" s="4">
        <f>CALIBRAZIONEMARCHE!V3</f>
        <v>0.24564541713031623</v>
      </c>
      <c r="W3" s="4">
        <f>CALIBRAZIONEMARCHE!W3</f>
        <v>0.24564541713031623</v>
      </c>
      <c r="X3" s="4">
        <f>CALIBRAZIONEMARCHE!X3</f>
        <v>0.24564541713031623</v>
      </c>
      <c r="Y3" s="4">
        <f>CALIBRAZIONEMARCHE!Y3</f>
        <v>0.24564541713031623</v>
      </c>
      <c r="AA3" s="7" t="str">
        <f>CALIBRAZIONEMARCHE!AA3</f>
        <v>Valle d'Aosta</v>
      </c>
      <c r="AB3" s="8">
        <f>CALIBRAZIONEMARCHE!AB3</f>
        <v>86.248302147944244</v>
      </c>
      <c r="AC3" s="8">
        <f>CALIBRAZIONEMARCHE!AC3</f>
        <v>102.25846601971833</v>
      </c>
      <c r="AD3" s="8">
        <f>CALIBRAZIONEMARCHE!AD3</f>
        <v>100.70909532244987</v>
      </c>
      <c r="AE3" s="8">
        <f>CALIBRAZIONEMARCHE!AE3</f>
        <v>111.55469020332909</v>
      </c>
      <c r="AF3" s="8">
        <f>CALIBRAZIONEMARCHE!AF3</f>
        <v>106.39012121243422</v>
      </c>
      <c r="AG3" s="8">
        <f>CALIBRAZIONEMARCHE!AG3</f>
        <v>133.99467240000001</v>
      </c>
      <c r="AH3" s="8">
        <f>CALIBRAZIONEMARCHE!AH3</f>
        <v>154.9120135</v>
      </c>
      <c r="AI3" s="8">
        <f>CALIBRAZIONEMARCHE!AI3</f>
        <v>173.81568680000001</v>
      </c>
      <c r="AJ3" s="8">
        <f>CALIBRAZIONEMARCHE!AJ3</f>
        <v>145.25109190000001</v>
      </c>
      <c r="AK3" s="8">
        <f>CALIBRAZIONEMARCHE!AK3</f>
        <v>154.6862826</v>
      </c>
      <c r="AL3" s="8">
        <f>CALIBRAZIONEMARCHE!AL3</f>
        <v>180.9348981</v>
      </c>
      <c r="AM3" s="8">
        <f>CALIBRAZIONEMARCHE!AM3</f>
        <v>190.0654456</v>
      </c>
      <c r="AN3" s="8">
        <f>CALIBRAZIONEMARCHE!AN3</f>
        <v>200.9880818</v>
      </c>
      <c r="AO3" s="8">
        <f>CALIBRAZIONEMARCHE!AO3</f>
        <v>209.41052930000001</v>
      </c>
      <c r="AP3" s="8">
        <f>CALIBRAZIONEMARCHE!AP3</f>
        <v>236.63635529999999</v>
      </c>
      <c r="AQ3" s="8">
        <f>CALIBRAZIONEMARCHE!AQ3</f>
        <v>239.5373706</v>
      </c>
      <c r="AR3" s="8">
        <f>CALIBRAZIONEMARCHE!AR3</f>
        <v>257.39629159999998</v>
      </c>
      <c r="AS3" s="8">
        <f>CALIBRAZIONEMARCHE!AS3</f>
        <v>258</v>
      </c>
      <c r="AT3" s="8">
        <f>CALIBRAZIONEMARCHE!AT3</f>
        <v>288</v>
      </c>
      <c r="AU3" s="8">
        <f>CALIBRAZIONEMARCHE!AU3</f>
        <v>291</v>
      </c>
      <c r="AV3" s="8">
        <f>CALIBRAZIONEMARCHE!AV3</f>
        <v>298</v>
      </c>
      <c r="AW3" s="8">
        <f>CALIBRAZIONEMARCHE!AW3</f>
        <v>299</v>
      </c>
      <c r="AX3" s="8">
        <f>CALIBRAZIONEMARCHE!AX3</f>
        <v>296</v>
      </c>
      <c r="AY3" s="8">
        <f>CALIBRAZIONEMARCHE!AY3</f>
        <v>294.14776210355899</v>
      </c>
    </row>
    <row r="4" spans="1:51" ht="20" customHeight="1" thickTop="1" thickBot="1">
      <c r="A4" s="1" t="str">
        <f>CALIBRAZIONEMARCHE!A4</f>
        <v>10 - 14</v>
      </c>
      <c r="B4" s="4">
        <f>CALIBRAZIONEMARCHE!B4</f>
        <v>0.22441210310587958</v>
      </c>
      <c r="C4" s="4">
        <f>CALIBRAZIONEMARCHE!C4</f>
        <v>0.22499709078359356</v>
      </c>
      <c r="D4" s="4">
        <f>CALIBRAZIONEMARCHE!D4</f>
        <v>0.22562027495108666</v>
      </c>
      <c r="E4" s="4">
        <f>CALIBRAZIONEMARCHE!E4</f>
        <v>0.22628283931611112</v>
      </c>
      <c r="F4" s="4">
        <f>CALIBRAZIONEMARCHE!F4</f>
        <v>0.22698628040131794</v>
      </c>
      <c r="G4" s="4">
        <f>CALIBRAZIONEMARCHE!G4</f>
        <v>0.22773239067390275</v>
      </c>
      <c r="H4" s="4">
        <f>CALIBRAZIONEMARCHE!H4</f>
        <v>0.22852323405353303</v>
      </c>
      <c r="I4" s="4">
        <f>CALIBRAZIONEMARCHE!I4</f>
        <v>0.22936111271760615</v>
      </c>
      <c r="J4" s="4">
        <f>CALIBRAZIONEMARCHE!J4</f>
        <v>0.2302485241901655</v>
      </c>
      <c r="K4" s="4">
        <f>CALIBRAZIONEMARCHE!K4</f>
        <v>0.23118810791548158</v>
      </c>
      <c r="L4" s="4">
        <f>CALIBRAZIONEMARCHE!L4</f>
        <v>0.23218258095372268</v>
      </c>
      <c r="M4" s="4">
        <f>CALIBRAZIONEMARCHE!M4</f>
        <v>0.23323466319383332</v>
      </c>
      <c r="N4" s="4">
        <f>CALIBRAZIONEMARCHE!N4</f>
        <v>0.23434699368847794</v>
      </c>
      <c r="O4" s="4">
        <f>CALIBRAZIONEMARCHE!O4</f>
        <v>0.2355220415463708</v>
      </c>
      <c r="P4" s="4">
        <f>CALIBRAZIONEMARCHE!P4</f>
        <v>0.23676201748183567</v>
      </c>
      <c r="Q4" s="4">
        <f>CALIBRAZIONEMARCHE!Q4</f>
        <v>0.2380687958842363</v>
      </c>
      <c r="R4" s="4">
        <f>CALIBRAZIONEMARCHE!R4</f>
        <v>0.23944386245026816</v>
      </c>
      <c r="S4" s="4">
        <f>CALIBRAZIONEMARCHE!S4</f>
        <v>0.24088830939454833</v>
      </c>
      <c r="T4" s="4">
        <f>CALIBRAZIONEMARCHE!T4</f>
        <v>0.24240290944126955</v>
      </c>
      <c r="U4" s="4">
        <f>CALIBRAZIONEMARCHE!U4</f>
        <v>0.24398831165427712</v>
      </c>
      <c r="V4" s="4">
        <f>CALIBRAZIONEMARCHE!V4</f>
        <v>0.24564541713031623</v>
      </c>
      <c r="W4" s="4">
        <f>CALIBRAZIONEMARCHE!W4</f>
        <v>0.24564541713031623</v>
      </c>
      <c r="X4" s="4">
        <f>CALIBRAZIONEMARCHE!X4</f>
        <v>0.24564541713031623</v>
      </c>
      <c r="Y4" s="4">
        <f>CALIBRAZIONEMARCHE!Y4</f>
        <v>0.24564541713031623</v>
      </c>
      <c r="AA4" s="7" t="str">
        <f>CALIBRAZIONEMARCHE!AA4</f>
        <v>Lombardia</v>
      </c>
      <c r="AB4" s="8">
        <f>CALIBRAZIONEMARCHE!AB4</f>
        <v>6302.3235395890033</v>
      </c>
      <c r="AC4" s="8">
        <f>CALIBRAZIONEMARCHE!AC4</f>
        <v>7000.0568102588995</v>
      </c>
      <c r="AD4" s="8">
        <f>CALIBRAZIONEMARCHE!AD4</f>
        <v>7446.7920279713053</v>
      </c>
      <c r="AE4" s="8">
        <f>CALIBRAZIONEMARCHE!AE4</f>
        <v>7519.6124507429231</v>
      </c>
      <c r="AF4" s="8">
        <f>CALIBRAZIONEMARCHE!AF4</f>
        <v>7614.1240632762992</v>
      </c>
      <c r="AG4" s="8">
        <f>CALIBRAZIONEMARCHE!AG4</f>
        <v>7410.5882620000002</v>
      </c>
      <c r="AH4" s="8">
        <f>CALIBRAZIONEMARCHE!AH4</f>
        <v>7989.3916920000001</v>
      </c>
      <c r="AI4" s="8">
        <f>CALIBRAZIONEMARCHE!AI4</f>
        <v>8530.571833</v>
      </c>
      <c r="AJ4" s="8">
        <f>CALIBRAZIONEMARCHE!AJ4</f>
        <v>9345.4593220000006</v>
      </c>
      <c r="AK4" s="8">
        <f>CALIBRAZIONEMARCHE!AK4</f>
        <v>9503.0525909999997</v>
      </c>
      <c r="AL4" s="8">
        <f>CALIBRAZIONEMARCHE!AL4</f>
        <v>10365.551229999999</v>
      </c>
      <c r="AM4" s="8">
        <f>CALIBRAZIONEMARCHE!AM4</f>
        <v>11410.846030000001</v>
      </c>
      <c r="AN4" s="8">
        <f>CALIBRAZIONEMARCHE!AN4</f>
        <v>12335.800160000001</v>
      </c>
      <c r="AO4" s="8">
        <f>CALIBRAZIONEMARCHE!AO4</f>
        <v>12102.223959999999</v>
      </c>
      <c r="AP4" s="8">
        <f>CALIBRAZIONEMARCHE!AP4</f>
        <v>13327.01259</v>
      </c>
      <c r="AQ4" s="8">
        <f>CALIBRAZIONEMARCHE!AQ4</f>
        <v>14044.55933</v>
      </c>
      <c r="AR4" s="8">
        <f>CALIBRAZIONEMARCHE!AR4</f>
        <v>14949.82936</v>
      </c>
      <c r="AS4" s="8">
        <f>CALIBRAZIONEMARCHE!AS4</f>
        <v>15262</v>
      </c>
      <c r="AT4" s="8">
        <f>CALIBRAZIONEMARCHE!AT4</f>
        <v>16406</v>
      </c>
      <c r="AU4" s="8">
        <f>CALIBRAZIONEMARCHE!AU4</f>
        <v>16688</v>
      </c>
      <c r="AV4" s="8">
        <f>CALIBRAZIONEMARCHE!AV4</f>
        <v>17391</v>
      </c>
      <c r="AW4" s="8">
        <f>CALIBRAZIONEMARCHE!AW4</f>
        <v>17573</v>
      </c>
      <c r="AX4" s="8">
        <f>CALIBRAZIONEMARCHE!AX4</f>
        <v>17158</v>
      </c>
      <c r="AY4" s="8">
        <f>CALIBRAZIONEMARCHE!AY4</f>
        <v>17050.63277761103</v>
      </c>
    </row>
    <row r="5" spans="1:51" ht="20" customHeight="1" thickTop="1" thickBot="1">
      <c r="A5" s="1" t="str">
        <f>CALIBRAZIONEMARCHE!A5</f>
        <v>15 - 19</v>
      </c>
      <c r="B5" s="4">
        <f>CALIBRAZIONEMARCHE!B5</f>
        <v>0.23977123808476603</v>
      </c>
      <c r="C5" s="4">
        <f>CALIBRAZIONEMARCHE!C5</f>
        <v>0.24044836779405407</v>
      </c>
      <c r="D5" s="4">
        <f>CALIBRAZIONEMARCHE!D5</f>
        <v>0.2411596609886319</v>
      </c>
      <c r="E5" s="4">
        <f>CALIBRAZIONEMARCHE!E5</f>
        <v>0.24190183945469115</v>
      </c>
      <c r="F5" s="4">
        <f>CALIBRAZIONEMARCHE!F5</f>
        <v>0.24267176596442477</v>
      </c>
      <c r="G5" s="4">
        <f>CALIBRAZIONEMARCHE!G5</f>
        <v>0.24346644302236911</v>
      </c>
      <c r="H5" s="4">
        <f>CALIBRAZIONEMARCHE!H5</f>
        <v>0.24428300614143805</v>
      </c>
      <c r="I5" s="4">
        <f>CALIBRAZIONEMARCHE!I5</f>
        <v>0.24511870965830468</v>
      </c>
      <c r="J5" s="4">
        <f>CALIBRAZIONEMARCHE!J5</f>
        <v>0.24597090218951315</v>
      </c>
      <c r="K5" s="4">
        <f>CALIBRAZIONEMARCHE!K5</f>
        <v>0.24683698758284489</v>
      </c>
      <c r="L5" s="4">
        <f>CALIBRAZIONEMARCHE!L5</f>
        <v>0.24771436553968953</v>
      </c>
      <c r="M5" s="4">
        <f>CALIBRAZIONEMARCHE!M5</f>
        <v>0.24860034386285521</v>
      </c>
      <c r="N5" s="4">
        <f>CALIBRAZIONEMARCHE!N5</f>
        <v>0.24949201139220642</v>
      </c>
      <c r="O5" s="4">
        <f>CALIBRAZIONEMARCHE!O5</f>
        <v>0.25038605698348843</v>
      </c>
      <c r="P5" s="4">
        <f>CALIBRAZIONEMARCHE!P5</f>
        <v>0.25127851520765404</v>
      </c>
      <c r="Q5" s="4">
        <f>CALIBRAZIONEMARCHE!Q5</f>
        <v>0.25216441363967101</v>
      </c>
      <c r="R5" s="4">
        <f>CALIBRAZIONEMARCHE!R5</f>
        <v>0.25303728951949006</v>
      </c>
      <c r="S5" s="4">
        <f>CALIBRAZIONEMARCHE!S5</f>
        <v>0.2538885350912336</v>
      </c>
      <c r="T5" s="4">
        <f>CALIBRAZIONEMARCHE!T5</f>
        <v>0.25470652101859209</v>
      </c>
      <c r="U5" s="4">
        <f>CALIBRAZIONEMARCHE!U5</f>
        <v>0.25547543601683159</v>
      </c>
      <c r="V5" s="4">
        <f>CALIBRAZIONEMARCHE!V5</f>
        <v>0.25617376851174212</v>
      </c>
      <c r="W5" s="4">
        <f>CALIBRAZIONEMARCHE!W5</f>
        <v>0.25617376851174212</v>
      </c>
      <c r="X5" s="4">
        <f>CALIBRAZIONEMARCHE!X5</f>
        <v>0.25617376851174212</v>
      </c>
      <c r="Y5" s="4">
        <f>CALIBRAZIONEMARCHE!Y5</f>
        <v>0.25617376851174212</v>
      </c>
      <c r="AA5" s="7" t="str">
        <f>CALIBRAZIONEMARCHE!AA5</f>
        <v>Trentino-Alto Adige</v>
      </c>
      <c r="AB5" s="8">
        <f>CALIBRAZIONEMARCHE!AB5</f>
        <v>655.38380494455839</v>
      </c>
      <c r="AC5" s="8">
        <f>CALIBRAZIONEMARCHE!AC5</f>
        <v>758.67518476245561</v>
      </c>
      <c r="AD5" s="8">
        <f>CALIBRAZIONEMARCHE!AD5</f>
        <v>808.77150397413584</v>
      </c>
      <c r="AE5" s="8">
        <f>CALIBRAZIONEMARCHE!AE5</f>
        <v>829.94623683680481</v>
      </c>
      <c r="AF5" s="8">
        <f>CALIBRAZIONEMARCHE!AF5</f>
        <v>848.02222830493679</v>
      </c>
      <c r="AG5" s="8">
        <f>CALIBRAZIONEMARCHE!AG5</f>
        <v>1040.1960041</v>
      </c>
      <c r="AH5" s="8">
        <f>CALIBRAZIONEMARCHE!AH5</f>
        <v>1159.9409376000001</v>
      </c>
      <c r="AI5" s="8">
        <f>CALIBRAZIONEMARCHE!AI5</f>
        <v>1280.4478612</v>
      </c>
      <c r="AJ5" s="8">
        <f>CALIBRAZIONEMARCHE!AJ5</f>
        <v>1198.6962604</v>
      </c>
      <c r="AK5" s="8">
        <f>CALIBRAZIONEMARCHE!AK5</f>
        <v>1187.1367498</v>
      </c>
      <c r="AL5" s="8">
        <f>CALIBRAZIONEMARCHE!AL5</f>
        <v>1271.5247101</v>
      </c>
      <c r="AM5" s="8">
        <f>CALIBRAZIONEMARCHE!AM5</f>
        <v>1418.3136480000001</v>
      </c>
      <c r="AN5" s="8">
        <f>CALIBRAZIONEMARCHE!AN5</f>
        <v>1513.3887705</v>
      </c>
      <c r="AO5" s="8">
        <f>CALIBRAZIONEMARCHE!AO5</f>
        <v>1667.4607444999999</v>
      </c>
      <c r="AP5" s="8">
        <f>CALIBRAZIONEMARCHE!AP5</f>
        <v>1836.7701841999999</v>
      </c>
      <c r="AQ5" s="8">
        <f>CALIBRAZIONEMARCHE!AQ5</f>
        <v>1848.9132064</v>
      </c>
      <c r="AR5" s="8">
        <f>CALIBRAZIONEMARCHE!AR5</f>
        <v>1921.4478938</v>
      </c>
      <c r="AS5" s="8">
        <f>CALIBRAZIONEMARCHE!AS5</f>
        <v>1958</v>
      </c>
      <c r="AT5" s="8">
        <f>CALIBRAZIONEMARCHE!AT5</f>
        <v>2095</v>
      </c>
      <c r="AU5" s="8">
        <f>CALIBRAZIONEMARCHE!AU5</f>
        <v>2096</v>
      </c>
      <c r="AV5" s="8">
        <f>CALIBRAZIONEMARCHE!AV5</f>
        <v>2152</v>
      </c>
      <c r="AW5" s="8">
        <f>CALIBRAZIONEMARCHE!AW5</f>
        <v>2201</v>
      </c>
      <c r="AX5" s="8">
        <f>CALIBRAZIONEMARCHE!AX5</f>
        <v>2249</v>
      </c>
      <c r="AY5" s="8">
        <f>CALIBRAZIONEMARCHE!AY5</f>
        <v>2234.9267465233247</v>
      </c>
    </row>
    <row r="6" spans="1:51" ht="20" customHeight="1" thickTop="1" thickBot="1">
      <c r="A6" s="1" t="str">
        <f>CALIBRAZIONEMARCHE!A6</f>
        <v>20 - 24</v>
      </c>
      <c r="B6" s="4">
        <f>CALIBRAZIONEMARCHE!B6</f>
        <v>0.25584694002033087</v>
      </c>
      <c r="C6" s="4">
        <f>CALIBRAZIONEMARCHE!C6</f>
        <v>0.25665078989140366</v>
      </c>
      <c r="D6" s="4">
        <f>CALIBRAZIONEMARCHE!D6</f>
        <v>0.25752583650374861</v>
      </c>
      <c r="E6" s="4">
        <f>CALIBRAZIONEMARCHE!E6</f>
        <v>0.25846551846441179</v>
      </c>
      <c r="F6" s="4">
        <f>CALIBRAZIONEMARCHE!F6</f>
        <v>0.2594630447122967</v>
      </c>
      <c r="G6" s="4">
        <f>CALIBRAZIONEMARCHE!G6</f>
        <v>0.26051138346311248</v>
      </c>
      <c r="H6" s="4">
        <f>CALIBRAZIONEMARCHE!H6</f>
        <v>0.26160325167484616</v>
      </c>
      <c r="I6" s="4">
        <f>CALIBRAZIONEMARCHE!I6</f>
        <v>0.26273110835978081</v>
      </c>
      <c r="J6" s="4">
        <f>CALIBRAZIONEMARCHE!J6</f>
        <v>0.26388715655972517</v>
      </c>
      <c r="K6" s="4">
        <f>CALIBRAZIONEMARCHE!K6</f>
        <v>0.26506336068463876</v>
      </c>
      <c r="L6" s="4">
        <f>CALIBRAZIONEMARCHE!L6</f>
        <v>0.26625148825773237</v>
      </c>
      <c r="M6" s="4">
        <f>CALIBRAZIONEMARCHE!M6</f>
        <v>0.26744318797994515</v>
      </c>
      <c r="N6" s="4">
        <f>CALIBRAZIONEMARCHE!N6</f>
        <v>0.26863011948669713</v>
      </c>
      <c r="O6" s="4">
        <f>CALIBRAZIONEMARCHE!O6</f>
        <v>0.26980415427064264</v>
      </c>
      <c r="P6" s="4">
        <f>CALIBRAZIONEMARCHE!P6</f>
        <v>0.27095767201129606</v>
      </c>
      <c r="Q6" s="4">
        <f>CALIBRAZIONEMARCHE!Q6</f>
        <v>0.27208398196809513</v>
      </c>
      <c r="R6" s="4">
        <f>CALIBRAZIONEMARCHE!R6</f>
        <v>0.27317790507129086</v>
      </c>
      <c r="S6" s="4">
        <f>CALIBRAZIONEMARCHE!S6</f>
        <v>0.2742365586953826</v>
      </c>
      <c r="T6" s="4">
        <f>CALIBRAZIONEMARCHE!T6</f>
        <v>0.27526039248429035</v>
      </c>
      <c r="U6" s="4">
        <f>CALIBRAZIONEMARCHE!U6</f>
        <v>0.27625452947101309</v>
      </c>
      <c r="V6" s="4">
        <f>CALIBRAZIONEMARCHE!V6</f>
        <v>0.27723047127459399</v>
      </c>
      <c r="W6" s="4">
        <f>CALIBRAZIONEMARCHE!W6</f>
        <v>0.27723047127459399</v>
      </c>
      <c r="X6" s="4">
        <f>CALIBRAZIONEMARCHE!X6</f>
        <v>0.27723047127459399</v>
      </c>
      <c r="Y6" s="4">
        <f>CALIBRAZIONEMARCHE!Y6</f>
        <v>0.27723047127459399</v>
      </c>
      <c r="AA6" s="7" t="str">
        <f>CALIBRAZIONEMARCHE!AA6</f>
        <v>Veneto</v>
      </c>
      <c r="AB6" s="8">
        <f>CALIBRAZIONEMARCHE!AB6</f>
        <v>3327.5318008335616</v>
      </c>
      <c r="AC6" s="8">
        <f>CALIBRAZIONEMARCHE!AC6</f>
        <v>3727.2694407288241</v>
      </c>
      <c r="AD6" s="8">
        <f>CALIBRAZIONEMARCHE!AD6</f>
        <v>3837.2747602348845</v>
      </c>
      <c r="AE6" s="8">
        <f>CALIBRAZIONEMARCHE!AE6</f>
        <v>3818.682311867663</v>
      </c>
      <c r="AF6" s="8">
        <f>CALIBRAZIONEMARCHE!AF6</f>
        <v>3839.8570447303323</v>
      </c>
      <c r="AG6" s="8">
        <f>CALIBRAZIONEMARCHE!AG6</f>
        <v>3909.3471970000001</v>
      </c>
      <c r="AH6" s="8">
        <f>CALIBRAZIONEMARCHE!AH6</f>
        <v>4135.4144079999996</v>
      </c>
      <c r="AI6" s="8">
        <f>CALIBRAZIONEMARCHE!AI6</f>
        <v>4702.6090960000001</v>
      </c>
      <c r="AJ6" s="8">
        <f>CALIBRAZIONEMARCHE!AJ6</f>
        <v>4420.9890249999999</v>
      </c>
      <c r="AK6" s="8">
        <f>CALIBRAZIONEMARCHE!AK6</f>
        <v>4558.7964439999996</v>
      </c>
      <c r="AL6" s="8">
        <f>CALIBRAZIONEMARCHE!AL6</f>
        <v>5443.5462690000004</v>
      </c>
      <c r="AM6" s="8">
        <f>CALIBRAZIONEMARCHE!AM6</f>
        <v>5877.1047989999997</v>
      </c>
      <c r="AN6" s="8">
        <f>CALIBRAZIONEMARCHE!AN6</f>
        <v>6098.2653479999999</v>
      </c>
      <c r="AO6" s="8">
        <f>CALIBRAZIONEMARCHE!AO6</f>
        <v>6364.6157499999999</v>
      </c>
      <c r="AP6" s="8">
        <f>CALIBRAZIONEMARCHE!AP6</f>
        <v>6762.5497329999998</v>
      </c>
      <c r="AQ6" s="8">
        <f>CALIBRAZIONEMARCHE!AQ6</f>
        <v>7276.8422289999999</v>
      </c>
      <c r="AR6" s="8">
        <f>CALIBRAZIONEMARCHE!AR6</f>
        <v>7761.6223410000002</v>
      </c>
      <c r="AS6" s="8">
        <f>CALIBRAZIONEMARCHE!AS6</f>
        <v>7798</v>
      </c>
      <c r="AT6" s="8">
        <f>CALIBRAZIONEMARCHE!AT6</f>
        <v>8128</v>
      </c>
      <c r="AU6" s="8">
        <f>CALIBRAZIONEMARCHE!AU6</f>
        <v>8385</v>
      </c>
      <c r="AV6" s="8">
        <f>CALIBRAZIONEMARCHE!AV6</f>
        <v>8517</v>
      </c>
      <c r="AW6" s="8">
        <f>CALIBRAZIONEMARCHE!AW6</f>
        <v>8417</v>
      </c>
      <c r="AX6" s="8">
        <f>CALIBRAZIONEMARCHE!AX6</f>
        <v>8318</v>
      </c>
      <c r="AY6" s="8">
        <f>CALIBRAZIONEMARCHE!AY6</f>
        <v>8265.9496120858239</v>
      </c>
    </row>
    <row r="7" spans="1:51" ht="20" customHeight="1" thickTop="1" thickBot="1">
      <c r="A7" s="1" t="str">
        <f>CALIBRAZIONEMARCHE!A7</f>
        <v>25 - 29</v>
      </c>
      <c r="B7" s="4">
        <f>CALIBRAZIONEMARCHE!B7</f>
        <v>0.27289851030118401</v>
      </c>
      <c r="C7" s="4">
        <f>CALIBRAZIONEMARCHE!C7</f>
        <v>0.27347978895980862</v>
      </c>
      <c r="D7" s="4">
        <f>CALIBRAZIONEMARCHE!D7</f>
        <v>0.27420262221938907</v>
      </c>
      <c r="E7" s="4">
        <f>CALIBRAZIONEMARCHE!E7</f>
        <v>0.2750603879581916</v>
      </c>
      <c r="F7" s="4">
        <f>CALIBRAZIONEMARCHE!F7</f>
        <v>0.27604588959188353</v>
      </c>
      <c r="G7" s="4">
        <f>CALIBRAZIONEMARCHE!G7</f>
        <v>0.2771512996888163</v>
      </c>
      <c r="H7" s="4">
        <f>CALIBRAZIONEMARCHE!H7</f>
        <v>0.27836807563858706</v>
      </c>
      <c r="I7" s="4">
        <f>CALIBRAZIONEMARCHE!I7</f>
        <v>0.27968683906873471</v>
      </c>
      <c r="J7" s="4">
        <f>CALIBRAZIONEMARCHE!J7</f>
        <v>0.28109720918614545</v>
      </c>
      <c r="K7" s="4">
        <f>CALIBRAZIONEMARCHE!K7</f>
        <v>0.28258757857665895</v>
      </c>
      <c r="L7" s="4">
        <f>CALIBRAZIONEMARCHE!L7</f>
        <v>0.28414481826885785</v>
      </c>
      <c r="M7" s="4">
        <f>CALIBRAZIONEMARCHE!M7</f>
        <v>0.28575389712401777</v>
      </c>
      <c r="N7" s="4">
        <f>CALIBRAZIONEMARCHE!N7</f>
        <v>0.28739739895958522</v>
      </c>
      <c r="O7" s="4">
        <f>CALIBRAZIONEMARCHE!O7</f>
        <v>0.28905491940567446</v>
      </c>
      <c r="P7" s="4">
        <f>CALIBRAZIONEMARCHE!P7</f>
        <v>0.29070232355841824</v>
      </c>
      <c r="Q7" s="4">
        <f>CALIBRAZIONEMARCHE!Q7</f>
        <v>0.29231084534465657</v>
      </c>
      <c r="R7" s="4">
        <f>CALIBRAZIONEMARCHE!R7</f>
        <v>0.29384601057603582</v>
      </c>
      <c r="S7" s="4">
        <f>CALIBRAZIONEMARCHE!S7</f>
        <v>0.29526636851310689</v>
      </c>
      <c r="T7" s="4">
        <f>CALIBRAZIONEMARCHE!T7</f>
        <v>0.29652202211464618</v>
      </c>
      <c r="U7" s="4">
        <f>CALIBRAZIONEMARCHE!U7</f>
        <v>0.29755295593994407</v>
      </c>
      <c r="V7" s="4">
        <f>CALIBRAZIONEMARCHE!V7</f>
        <v>0.29828717403744587</v>
      </c>
      <c r="W7" s="4">
        <f>CALIBRAZIONEMARCHE!W7</f>
        <v>0.29828717403744587</v>
      </c>
      <c r="X7" s="4">
        <f>CALIBRAZIONEMARCHE!X7</f>
        <v>0.29828717403744587</v>
      </c>
      <c r="Y7" s="4">
        <f>CALIBRAZIONEMARCHE!Y7</f>
        <v>0.29828717403744587</v>
      </c>
      <c r="AA7" s="7" t="str">
        <f>CALIBRAZIONEMARCHE!AA7</f>
        <v>Friuli-Venezia Giulia</v>
      </c>
      <c r="AB7" s="8">
        <f>CALIBRAZIONEMARCHE!AB7</f>
        <v>914.12871138839114</v>
      </c>
      <c r="AC7" s="8">
        <f>CALIBRAZIONEMARCHE!AC7</f>
        <v>1049.4404189498366</v>
      </c>
      <c r="AD7" s="8">
        <f>CALIBRAZIONEMARCHE!AD7</f>
        <v>1071.6480656106844</v>
      </c>
      <c r="AE7" s="8">
        <f>CALIBRAZIONEMARCHE!AE7</f>
        <v>1076.8126346015792</v>
      </c>
      <c r="AF7" s="8">
        <f>CALIBRAZIONEMARCHE!AF7</f>
        <v>1074.2303501061319</v>
      </c>
      <c r="AG7" s="8">
        <f>CALIBRAZIONEMARCHE!AG7</f>
        <v>1153.476185</v>
      </c>
      <c r="AH7" s="8">
        <f>CALIBRAZIONEMARCHE!AH7</f>
        <v>1217.6470220000001</v>
      </c>
      <c r="AI7" s="8">
        <f>CALIBRAZIONEMARCHE!AI7</f>
        <v>1358.654945</v>
      </c>
      <c r="AJ7" s="8">
        <f>CALIBRAZIONEMARCHE!AJ7</f>
        <v>1209.7818219999999</v>
      </c>
      <c r="AK7" s="8">
        <f>CALIBRAZIONEMARCHE!AK7</f>
        <v>1284.602948</v>
      </c>
      <c r="AL7" s="8">
        <f>CALIBRAZIONEMARCHE!AL7</f>
        <v>1449.193356</v>
      </c>
      <c r="AM7" s="8">
        <f>CALIBRAZIONEMARCHE!AM7</f>
        <v>1616.1348840000001</v>
      </c>
      <c r="AN7" s="8">
        <f>CALIBRAZIONEMARCHE!AN7</f>
        <v>1688.9054490000001</v>
      </c>
      <c r="AO7" s="8">
        <f>CALIBRAZIONEMARCHE!AO7</f>
        <v>1750.9062879999999</v>
      </c>
      <c r="AP7" s="8">
        <f>CALIBRAZIONEMARCHE!AP7</f>
        <v>1925.400981</v>
      </c>
      <c r="AQ7" s="8">
        <f>CALIBRAZIONEMARCHE!AQ7</f>
        <v>1928.4178159999999</v>
      </c>
      <c r="AR7" s="8">
        <f>CALIBRAZIONEMARCHE!AR7</f>
        <v>1949.2899540000001</v>
      </c>
      <c r="AS7" s="8">
        <f>CALIBRAZIONEMARCHE!AS7</f>
        <v>2098</v>
      </c>
      <c r="AT7" s="8">
        <f>CALIBRAZIONEMARCHE!AT7</f>
        <v>2381</v>
      </c>
      <c r="AU7" s="8">
        <f>CALIBRAZIONEMARCHE!AU7</f>
        <v>2424</v>
      </c>
      <c r="AV7" s="8">
        <f>CALIBRAZIONEMARCHE!AV7</f>
        <v>2455</v>
      </c>
      <c r="AW7" s="8">
        <f>CALIBRAZIONEMARCHE!AW7</f>
        <v>2480</v>
      </c>
      <c r="AX7" s="8">
        <f>CALIBRAZIONEMARCHE!AX7</f>
        <v>2498</v>
      </c>
      <c r="AY7" s="8">
        <f>CALIBRAZIONEMARCHE!AY7</f>
        <v>2482.3686139685483</v>
      </c>
    </row>
    <row r="8" spans="1:51" ht="20" customHeight="1" thickTop="1" thickBot="1">
      <c r="A8" s="1" t="str">
        <f>CALIBRAZIONEMARCHE!A8</f>
        <v>30 - 34</v>
      </c>
      <c r="B8" s="4">
        <f>CALIBRAZIONEMARCHE!B8</f>
        <v>0.29490339116266856</v>
      </c>
      <c r="C8" s="4">
        <f>CALIBRAZIONEMARCHE!C8</f>
        <v>0.29456336844060493</v>
      </c>
      <c r="D8" s="4">
        <f>CALIBRAZIONEMARCHE!D8</f>
        <v>0.29444004277347846</v>
      </c>
      <c r="E8" s="4">
        <f>CALIBRAZIONEMARCHE!E8</f>
        <v>0.29453018923140145</v>
      </c>
      <c r="F8" s="4">
        <f>CALIBRAZIONEMARCHE!F8</f>
        <v>0.29482986092638985</v>
      </c>
      <c r="G8" s="4">
        <f>CALIBRAZIONEMARCHE!G8</f>
        <v>0.29533446477412645</v>
      </c>
      <c r="H8" s="4">
        <f>CALIBRAZIONEMARCHE!H8</f>
        <v>0.2960388666767676</v>
      </c>
      <c r="I8" s="4">
        <f>CALIBRAZIONEMARCHE!I8</f>
        <v>0.29693752975031806</v>
      </c>
      <c r="J8" s="4">
        <f>CALIBRAZIONEMARCHE!J8</f>
        <v>0.29802468903121154</v>
      </c>
      <c r="K8" s="4">
        <f>CALIBRAZIONEMARCHE!K8</f>
        <v>0.29929456565641521</v>
      </c>
      <c r="L8" s="4">
        <f>CALIBRAZIONEMARCHE!L8</f>
        <v>0.30074162272446514</v>
      </c>
      <c r="M8" s="4">
        <f>CALIBRAZIONEMARCHE!M8</f>
        <v>0.30236086378914034</v>
      </c>
      <c r="N8" s="4">
        <f>CALIBRAZIONEMARCHE!N8</f>
        <v>0.3041481730579344</v>
      </c>
      <c r="O8" s="4">
        <f>CALIBRAZIONEMARCHE!O8</f>
        <v>0.30610069367003995</v>
      </c>
      <c r="P8" s="4">
        <f>CALIBRAZIONEMARCHE!P8</f>
        <v>0.30821723667403766</v>
      </c>
      <c r="Q8" s="4">
        <f>CALIBRAZIONEMARCHE!Q8</f>
        <v>0.31049870822440007</v>
      </c>
      <c r="R8" s="4">
        <f>CALIBRAZIONEMARCHE!R8</f>
        <v>0.31294853572567161</v>
      </c>
      <c r="S8" s="4">
        <f>CALIBRAZIONEMARCHE!S8</f>
        <v>0.31557306477962571</v>
      </c>
      <c r="T8" s="4">
        <f>CALIBRAZIONEMARCHE!T8</f>
        <v>0.3183818873974138</v>
      </c>
      <c r="U8" s="4">
        <f>CALIBRAZIONEMARCHE!U8</f>
        <v>0.32138804756838535</v>
      </c>
      <c r="V8" s="4">
        <f>CALIBRAZIONEMARCHE!V8</f>
        <v>0.32460805249101055</v>
      </c>
      <c r="W8" s="4">
        <f>CALIBRAZIONEMARCHE!W8</f>
        <v>0.32460805249101055</v>
      </c>
      <c r="X8" s="4">
        <f>CALIBRAZIONEMARCHE!X8</f>
        <v>0.32460805249101055</v>
      </c>
      <c r="Y8" s="4">
        <f>CALIBRAZIONEMARCHE!Y8</f>
        <v>0.32460805249101055</v>
      </c>
      <c r="AA8" s="7" t="str">
        <f>CALIBRAZIONEMARCHE!AA8</f>
        <v>Liguria</v>
      </c>
      <c r="AB8" s="8">
        <f>CALIBRAZIONEMARCHE!AB8</f>
        <v>1523.0313954148958</v>
      </c>
      <c r="AC8" s="8">
        <f>CALIBRAZIONEMARCHE!AC8</f>
        <v>1752.3382586106277</v>
      </c>
      <c r="AD8" s="8">
        <f>CALIBRAZIONEMARCHE!AD8</f>
        <v>1784.3585863541759</v>
      </c>
      <c r="AE8" s="8">
        <f>CALIBRAZIONEMARCHE!AE8</f>
        <v>1813.280172703187</v>
      </c>
      <c r="AF8" s="8">
        <f>CALIBRAZIONEMARCHE!AF8</f>
        <v>1801.4016640241289</v>
      </c>
      <c r="AG8" s="8">
        <f>CALIBRAZIONEMARCHE!AG8</f>
        <v>1944.9958260000001</v>
      </c>
      <c r="AH8" s="8">
        <f>CALIBRAZIONEMARCHE!AH8</f>
        <v>2057.0025639999999</v>
      </c>
      <c r="AI8" s="8">
        <f>CALIBRAZIONEMARCHE!AI8</f>
        <v>2193.2000910000002</v>
      </c>
      <c r="AJ8" s="8">
        <f>CALIBRAZIONEMARCHE!AJ8</f>
        <v>2071.5053630000002</v>
      </c>
      <c r="AK8" s="8">
        <f>CALIBRAZIONEMARCHE!AK8</f>
        <v>2065.8410100000001</v>
      </c>
      <c r="AL8" s="8">
        <f>CALIBRAZIONEMARCHE!AL8</f>
        <v>2173.1049330000001</v>
      </c>
      <c r="AM8" s="8">
        <f>CALIBRAZIONEMARCHE!AM8</f>
        <v>2396.57924</v>
      </c>
      <c r="AN8" s="8">
        <f>CALIBRAZIONEMARCHE!AN8</f>
        <v>2373.1648289999998</v>
      </c>
      <c r="AO8" s="8">
        <f>CALIBRAZIONEMARCHE!AO8</f>
        <v>2532.5564439999998</v>
      </c>
      <c r="AP8" s="8">
        <f>CALIBRAZIONEMARCHE!AP8</f>
        <v>2772.5340980000001</v>
      </c>
      <c r="AQ8" s="8">
        <f>CALIBRAZIONEMARCHE!AQ8</f>
        <v>3019.7131429999999</v>
      </c>
      <c r="AR8" s="8">
        <f>CALIBRAZIONEMARCHE!AR8</f>
        <v>3013.6126389999999</v>
      </c>
      <c r="AS8" s="8">
        <f>CALIBRAZIONEMARCHE!AS8</f>
        <v>3064</v>
      </c>
      <c r="AT8" s="8">
        <f>CALIBRAZIONEMARCHE!AT8</f>
        <v>3280</v>
      </c>
      <c r="AU8" s="8">
        <f>CALIBRAZIONEMARCHE!AU8</f>
        <v>3340</v>
      </c>
      <c r="AV8" s="8">
        <f>CALIBRAZIONEMARCHE!AV8</f>
        <v>3369</v>
      </c>
      <c r="AW8" s="8">
        <f>CALIBRAZIONEMARCHE!AW8</f>
        <v>3331</v>
      </c>
      <c r="AX8" s="8">
        <f>CALIBRAZIONEMARCHE!AX8</f>
        <v>3218</v>
      </c>
      <c r="AY8" s="8">
        <f>CALIBRAZIONEMARCHE!AY8</f>
        <v>3197.8631704366649</v>
      </c>
    </row>
    <row r="9" spans="1:51" ht="20" customHeight="1" thickTop="1" thickBot="1">
      <c r="A9" s="1" t="str">
        <f>CALIBRAZIONEMARCHE!A9</f>
        <v>35 - 39</v>
      </c>
      <c r="B9" s="4">
        <f>CALIBRAZIONEMARCHE!B9</f>
        <v>0.32971362416334815</v>
      </c>
      <c r="C9" s="4">
        <f>CALIBRAZIONEMARCHE!C9</f>
        <v>0.32765076133559695</v>
      </c>
      <c r="D9" s="4">
        <f>CALIBRAZIONEMARCHE!D9</f>
        <v>0.32584787270095861</v>
      </c>
      <c r="E9" s="4">
        <f>CALIBRAZIONEMARCHE!E9</f>
        <v>0.32430820410522976</v>
      </c>
      <c r="F9" s="4">
        <f>CALIBRAZIONEMARCHE!F9</f>
        <v>0.32303326006654148</v>
      </c>
      <c r="G9" s="4">
        <f>CALIBRAZIONEMARCHE!G9</f>
        <v>0.32202254055540097</v>
      </c>
      <c r="H9" s="4">
        <f>CALIBRAZIONEMARCHE!H9</f>
        <v>0.32127326258743599</v>
      </c>
      <c r="I9" s="4">
        <f>CALIBRAZIONEMARCHE!I9</f>
        <v>0.32078006985214397</v>
      </c>
      <c r="J9" s="4">
        <f>CALIBRAZIONEMARCHE!J9</f>
        <v>0.32053473514738656</v>
      </c>
      <c r="K9" s="4">
        <f>CALIBRAZIONEMARCHE!K9</f>
        <v>0.32052586237811603</v>
      </c>
      <c r="L9" s="4">
        <f>CALIBRAZIONEMARCHE!L9</f>
        <v>0.3207385974134182</v>
      </c>
      <c r="M9" s="4">
        <f>CALIBRAZIONEMARCHE!M9</f>
        <v>0.32115436030202488</v>
      </c>
      <c r="N9" s="4">
        <f>CALIBRAZIONEMARCHE!N9</f>
        <v>0.32175061536650046</v>
      </c>
      <c r="O9" s="4">
        <f>CALIBRAZIONEMARCHE!O9</f>
        <v>0.32250070069323605</v>
      </c>
      <c r="P9" s="4">
        <f>CALIBRAZIONEMARCHE!P9</f>
        <v>0.3233737446884124</v>
      </c>
      <c r="Q9" s="4">
        <f>CALIBRAZIONEMARCHE!Q9</f>
        <v>0.32433470486790439</v>
      </c>
      <c r="R9" s="4">
        <f>CALIBRAZIONEMARCHE!R9</f>
        <v>0.32534457307720333</v>
      </c>
      <c r="S9" s="4">
        <f>CALIBRAZIONEMARCHE!S9</f>
        <v>0.32636080205718065</v>
      </c>
      <c r="T9" s="4">
        <f>CALIBRAZIONEMARCHE!T9</f>
        <v>0.32733802078765073</v>
      </c>
      <c r="U9" s="4">
        <f>CALIBRAZIONEMARCHE!U9</f>
        <v>0.32822912035342888</v>
      </c>
      <c r="V9" s="4">
        <f>CALIBRAZIONEMARCHE!V9</f>
        <v>0.32898680801512714</v>
      </c>
      <c r="W9" s="4">
        <f>CALIBRAZIONEMARCHE!W9</f>
        <v>0.32898680801512714</v>
      </c>
      <c r="X9" s="4">
        <f>CALIBRAZIONEMARCHE!X9</f>
        <v>0.32898680801512714</v>
      </c>
      <c r="Y9" s="4">
        <f>CALIBRAZIONEMARCHE!Y9</f>
        <v>0.32898680801512714</v>
      </c>
      <c r="AA9" s="7" t="str">
        <f>CALIBRAZIONEMARCHE!AA9</f>
        <v>Emilia-Romagna</v>
      </c>
      <c r="AB9" s="8">
        <f>CALIBRAZIONEMARCHE!AB9</f>
        <v>3353.3546457880357</v>
      </c>
      <c r="AC9" s="8">
        <f>CALIBRAZIONEMARCHE!AC9</f>
        <v>3863.6140620884485</v>
      </c>
      <c r="AD9" s="8">
        <f>CALIBRAZIONEMARCHE!AD9</f>
        <v>4073.8120200178696</v>
      </c>
      <c r="AE9" s="8">
        <f>CALIBRAZIONEMARCHE!AE9</f>
        <v>3923.0066054837393</v>
      </c>
      <c r="AF9" s="8">
        <f>CALIBRAZIONEMARCHE!AF9</f>
        <v>3787.6948979222939</v>
      </c>
      <c r="AG9" s="8">
        <f>CALIBRAZIONEMARCHE!AG9</f>
        <v>3964.257838</v>
      </c>
      <c r="AH9" s="8">
        <f>CALIBRAZIONEMARCHE!AH9</f>
        <v>4229.1386979999997</v>
      </c>
      <c r="AI9" s="8">
        <f>CALIBRAZIONEMARCHE!AI9</f>
        <v>4458.778816</v>
      </c>
      <c r="AJ9" s="8">
        <f>CALIBRAZIONEMARCHE!AJ9</f>
        <v>4087.5103210000002</v>
      </c>
      <c r="AK9" s="8">
        <f>CALIBRAZIONEMARCHE!AK9</f>
        <v>4368.1062849999998</v>
      </c>
      <c r="AL9" s="8">
        <f>CALIBRAZIONEMARCHE!AL9</f>
        <v>4753.7491719999998</v>
      </c>
      <c r="AM9" s="8">
        <f>CALIBRAZIONEMARCHE!AM9</f>
        <v>5247.7740100000001</v>
      </c>
      <c r="AN9" s="8">
        <f>CALIBRAZIONEMARCHE!AN9</f>
        <v>5656.4425119999996</v>
      </c>
      <c r="AO9" s="8">
        <f>CALIBRAZIONEMARCHE!AO9</f>
        <v>5835.5387220000002</v>
      </c>
      <c r="AP9" s="8">
        <f>CALIBRAZIONEMARCHE!AP9</f>
        <v>6374.0374060000004</v>
      </c>
      <c r="AQ9" s="8">
        <f>CALIBRAZIONEMARCHE!AQ9</f>
        <v>6615.1824360000001</v>
      </c>
      <c r="AR9" s="8">
        <f>CALIBRAZIONEMARCHE!AR9</f>
        <v>6973.5869650000004</v>
      </c>
      <c r="AS9" s="8">
        <f>CALIBRAZIONEMARCHE!AS9</f>
        <v>6982</v>
      </c>
      <c r="AT9" s="8">
        <f>CALIBRAZIONEMARCHE!AT9</f>
        <v>7459</v>
      </c>
      <c r="AU9" s="8">
        <f>CALIBRAZIONEMARCHE!AU9</f>
        <v>7646</v>
      </c>
      <c r="AV9" s="8">
        <f>CALIBRAZIONEMARCHE!AV9</f>
        <v>7844</v>
      </c>
      <c r="AW9" s="8">
        <f>CALIBRAZIONEMARCHE!AW9</f>
        <v>7798</v>
      </c>
      <c r="AX9" s="8">
        <f>CALIBRAZIONEMARCHE!AX9</f>
        <v>7873</v>
      </c>
      <c r="AY9" s="8">
        <f>CALIBRAZIONEMARCHE!AY9</f>
        <v>7823.7342264909457</v>
      </c>
    </row>
    <row r="10" spans="1:51" ht="20" customHeight="1" thickTop="1" thickBot="1">
      <c r="A10" s="1" t="str">
        <f>CALIBRAZIONEMARCHE!A10</f>
        <v>40 - 44</v>
      </c>
      <c r="B10" s="4">
        <f>CALIBRAZIONEMARCHE!B10</f>
        <v>0.38697941610081493</v>
      </c>
      <c r="C10" s="4">
        <f>CALIBRAZIONEMARCHE!C10</f>
        <v>0.38268102633507367</v>
      </c>
      <c r="D10" s="4">
        <f>CALIBRAZIONEMARCHE!D10</f>
        <v>0.37860908993712744</v>
      </c>
      <c r="E10" s="4">
        <f>CALIBRAZIONEMARCHE!E10</f>
        <v>0.374781661390239</v>
      </c>
      <c r="F10" s="4">
        <f>CALIBRAZIONEMARCHE!F10</f>
        <v>0.3712170616657573</v>
      </c>
      <c r="G10" s="4">
        <f>CALIBRAZIONEMARCHE!G10</f>
        <v>0.36793367539029198</v>
      </c>
      <c r="H10" s="4">
        <f>CALIBRAZIONEMARCHE!H10</f>
        <v>0.3649496951233141</v>
      </c>
      <c r="I10" s="4">
        <f>CALIBRAZIONEMARCHE!I10</f>
        <v>0.36228280275291924</v>
      </c>
      <c r="J10" s="4">
        <f>CALIBRAZIONEMARCHE!J10</f>
        <v>0.35994977633026981</v>
      </c>
      <c r="K10" s="4">
        <f>CALIBRAZIONEMARCHE!K10</f>
        <v>0.35796600872916728</v>
      </c>
      <c r="L10" s="4">
        <f>CALIBRAZIONEMARCHE!L10</f>
        <v>0.35634492231789749</v>
      </c>
      <c r="M10" s="4">
        <f>CALIBRAZIONEMARCHE!M10</f>
        <v>0.35509726135521896</v>
      </c>
      <c r="N10" s="4">
        <f>CALIBRAZIONEMARCHE!N10</f>
        <v>0.35423024107339846</v>
      </c>
      <c r="O10" s="4">
        <f>CALIBRAZIONEMARCHE!O10</f>
        <v>0.35374652941138512</v>
      </c>
      <c r="P10" s="4">
        <f>CALIBRAZIONEMARCHE!P10</f>
        <v>0.35364303416420462</v>
      </c>
      <c r="Q10" s="4">
        <f>CALIBRAZIONEMARCHE!Q10</f>
        <v>0.35390946501867843</v>
      </c>
      <c r="R10" s="4">
        <f>CALIBRAZIONEMARCHE!R10</f>
        <v>0.35452663671123641</v>
      </c>
      <c r="S10" s="4">
        <f>CALIBRAZIONEMARCHE!S10</f>
        <v>0.35546447661639075</v>
      </c>
      <c r="T10" s="4">
        <f>CALIBRAZIONEMARCHE!T10</f>
        <v>0.3566796978121482</v>
      </c>
      <c r="U10" s="4">
        <f>CALIBRAZIONEMARCHE!U10</f>
        <v>0.35811309757303866</v>
      </c>
      <c r="V10" s="4">
        <f>CALIBRAZIONEMARCHE!V10</f>
        <v>0.35968644199280858</v>
      </c>
      <c r="W10" s="4">
        <f>CALIBRAZIONEMARCHE!W10</f>
        <v>0.35968644199280858</v>
      </c>
      <c r="X10" s="4">
        <f>CALIBRAZIONEMARCHE!X10</f>
        <v>0.35968644199280858</v>
      </c>
      <c r="Y10" s="4">
        <f>CALIBRAZIONEMARCHE!Y10</f>
        <v>0.35968644199280858</v>
      </c>
      <c r="AA10" s="7" t="str">
        <f>CALIBRAZIONEMARCHE!AA10</f>
        <v>Toscana</v>
      </c>
      <c r="AB10" s="8">
        <f>CALIBRAZIONEMARCHE!AB10</f>
        <v>2754.2646428442313</v>
      </c>
      <c r="AC10" s="8">
        <f>CALIBRAZIONEMARCHE!AC10</f>
        <v>3072.402092683355</v>
      </c>
      <c r="AD10" s="8">
        <f>CALIBRAZIONEMARCHE!AD10</f>
        <v>3241.2834986856174</v>
      </c>
      <c r="AE10" s="8">
        <f>CALIBRAZIONEMARCHE!AE10</f>
        <v>3248.5138952728698</v>
      </c>
      <c r="AF10" s="8">
        <f>CALIBRAZIONEMARCHE!AF10</f>
        <v>3131.2781791795564</v>
      </c>
      <c r="AG10" s="8">
        <f>CALIBRAZIONEMARCHE!AG10</f>
        <v>3331.3910310000001</v>
      </c>
      <c r="AH10" s="8">
        <f>CALIBRAZIONEMARCHE!AH10</f>
        <v>3571.9903100000001</v>
      </c>
      <c r="AI10" s="8">
        <f>CALIBRAZIONEMARCHE!AI10</f>
        <v>3876.9534950000002</v>
      </c>
      <c r="AJ10" s="8">
        <f>CALIBRAZIONEMARCHE!AJ10</f>
        <v>3560.8775719999999</v>
      </c>
      <c r="AK10" s="8">
        <f>CALIBRAZIONEMARCHE!AK10</f>
        <v>3771.6446350000001</v>
      </c>
      <c r="AL10" s="8">
        <f>CALIBRAZIONEMARCHE!AL10</f>
        <v>4176.9586579999996</v>
      </c>
      <c r="AM10" s="8">
        <f>CALIBRAZIONEMARCHE!AM10</f>
        <v>4706.1883900000003</v>
      </c>
      <c r="AN10" s="8">
        <f>CALIBRAZIONEMARCHE!AN10</f>
        <v>4924.2458610000003</v>
      </c>
      <c r="AO10" s="8">
        <f>CALIBRAZIONEMARCHE!AO10</f>
        <v>5005.2409520000001</v>
      </c>
      <c r="AP10" s="8">
        <f>CALIBRAZIONEMARCHE!AP10</f>
        <v>5571.8509640000002</v>
      </c>
      <c r="AQ10" s="8">
        <f>CALIBRAZIONEMARCHE!AQ10</f>
        <v>5760.3113860000003</v>
      </c>
      <c r="AR10" s="8">
        <f>CALIBRAZIONEMARCHE!AR10</f>
        <v>6141.6152940000002</v>
      </c>
      <c r="AS10" s="8">
        <f>CALIBRAZIONEMARCHE!AS10</f>
        <v>6160</v>
      </c>
      <c r="AT10" s="8">
        <f>CALIBRAZIONEMARCHE!AT10</f>
        <v>6625</v>
      </c>
      <c r="AU10" s="8">
        <f>CALIBRAZIONEMARCHE!AU10</f>
        <v>6938</v>
      </c>
      <c r="AV10" s="8">
        <f>CALIBRAZIONEMARCHE!AV10</f>
        <v>6951</v>
      </c>
      <c r="AW10" s="8">
        <f>CALIBRAZIONEMARCHE!AW10</f>
        <v>7003</v>
      </c>
      <c r="AX10" s="8">
        <f>CALIBRAZIONEMARCHE!AX10</f>
        <v>6837</v>
      </c>
      <c r="AY10" s="8">
        <f>CALIBRAZIONEMARCHE!AY10</f>
        <v>6794.2170591284894</v>
      </c>
    </row>
    <row r="11" spans="1:51" ht="20" customHeight="1" thickTop="1" thickBot="1">
      <c r="A11" s="1" t="str">
        <f>CALIBRAZIONEMARCHE!A11</f>
        <v>45 - 49</v>
      </c>
      <c r="B11" s="4">
        <f>CALIBRAZIONEMARCHE!B11</f>
        <v>0.4746297094697205</v>
      </c>
      <c r="C11" s="4">
        <f>CALIBRAZIONEMARCHE!C11</f>
        <v>0.46842664900437431</v>
      </c>
      <c r="D11" s="4">
        <f>CALIBRAZIONEMARCHE!D11</f>
        <v>0.46226594889424344</v>
      </c>
      <c r="E11" s="4">
        <f>CALIBRAZIONEMARCHE!E11</f>
        <v>0.45616125728226153</v>
      </c>
      <c r="F11" s="4">
        <f>CALIBRAZIONEMARCHE!F11</f>
        <v>0.45012793407326007</v>
      </c>
      <c r="G11" s="4">
        <f>CALIBRAZIONEMARCHE!G11</f>
        <v>0.44418323026211909</v>
      </c>
      <c r="H11" s="4">
        <f>CALIBRAZIONEMARCHE!H11</f>
        <v>0.43834648307877117</v>
      </c>
      <c r="I11" s="4">
        <f>CALIBRAZIONEMARCHE!I11</f>
        <v>0.4326393283392907</v>
      </c>
      <c r="J11" s="4">
        <f>CALIBRAZIONEMARCHE!J11</f>
        <v>0.42708593159867819</v>
      </c>
      <c r="K11" s="4">
        <f>CALIBRAZIONEMARCHE!K11</f>
        <v>0.4217132399579171</v>
      </c>
      <c r="L11" s="4">
        <f>CALIBRAZIONEMARCHE!L11</f>
        <v>0.41655125669712695</v>
      </c>
      <c r="M11" s="4">
        <f>CALIBRAZIONEMARCHE!M11</f>
        <v>0.41163334130172469</v>
      </c>
      <c r="N11" s="4">
        <f>CALIBRAZIONEMARCHE!N11</f>
        <v>0.40699653793465046</v>
      </c>
      <c r="O11" s="4">
        <f>CALIBRAZIONEMARCHE!O11</f>
        <v>0.4026819360015701</v>
      </c>
      <c r="P11" s="4">
        <f>CALIBRAZIONEMARCHE!P11</f>
        <v>0.39873506717477691</v>
      </c>
      <c r="Q11" s="4">
        <f>CALIBRAZIONEMARCHE!Q11</f>
        <v>0.39520634410197597</v>
      </c>
      <c r="R11" s="4">
        <f>CALIBRAZIONEMARCHE!R11</f>
        <v>0.39215154704223804</v>
      </c>
      <c r="S11" s="4">
        <f>CALIBRAZIONEMARCHE!S11</f>
        <v>0.38963236585140198</v>
      </c>
      <c r="T11" s="4">
        <f>CALIBRAZIONEMARCHE!T11</f>
        <v>0.38771700608096382</v>
      </c>
      <c r="U11" s="4">
        <f>CALIBRAZIONEMARCHE!U11</f>
        <v>0.38648086943916504</v>
      </c>
      <c r="V11" s="4">
        <f>CALIBRAZIONEMARCHE!V11</f>
        <v>0.38600732044637326</v>
      </c>
      <c r="W11" s="4">
        <f>CALIBRAZIONEMARCHE!W11</f>
        <v>0.38600732044637326</v>
      </c>
      <c r="X11" s="4">
        <f>CALIBRAZIONEMARCHE!X11</f>
        <v>0.38600732044637326</v>
      </c>
      <c r="Y11" s="4">
        <f>CALIBRAZIONEMARCHE!Y11</f>
        <v>0.38600732044637326</v>
      </c>
      <c r="AA11" s="7" t="str">
        <f>CALIBRAZIONEMARCHE!AA11</f>
        <v>Umbria</v>
      </c>
      <c r="AB11" s="8">
        <f>CALIBRAZIONEMARCHE!AB11</f>
        <v>610.45205472377302</v>
      </c>
      <c r="AC11" s="8">
        <f>CALIBRAZIONEMARCHE!AC11</f>
        <v>731.30296911071287</v>
      </c>
      <c r="AD11" s="8">
        <f>CALIBRAZIONEMARCHE!AD11</f>
        <v>742.14856399159214</v>
      </c>
      <c r="AE11" s="8">
        <f>CALIBRAZIONEMARCHE!AE11</f>
        <v>725.10548632163898</v>
      </c>
      <c r="AF11" s="8">
        <f>CALIBRAZIONEMARCHE!AF11</f>
        <v>725.10548632163898</v>
      </c>
      <c r="AG11" s="8">
        <f>CALIBRAZIONEMARCHE!AG11</f>
        <v>887.21193589999996</v>
      </c>
      <c r="AH11" s="8">
        <f>CALIBRAZIONEMARCHE!AH11</f>
        <v>888.82953850000001</v>
      </c>
      <c r="AI11" s="8">
        <f>CALIBRAZIONEMARCHE!AI11</f>
        <v>968.40638249999995</v>
      </c>
      <c r="AJ11" s="8">
        <f>CALIBRAZIONEMARCHE!AJ11</f>
        <v>883.28224079999995</v>
      </c>
      <c r="AK11" s="8">
        <f>CALIBRAZIONEMARCHE!AK11</f>
        <v>880.04592349999996</v>
      </c>
      <c r="AL11" s="8">
        <f>CALIBRAZIONEMARCHE!AL11</f>
        <v>1022.011003</v>
      </c>
      <c r="AM11" s="8">
        <f>CALIBRAZIONEMARCHE!AM11</f>
        <v>1082.9753679999999</v>
      </c>
      <c r="AN11" s="8">
        <f>CALIBRAZIONEMARCHE!AN11</f>
        <v>1189.8676800000001</v>
      </c>
      <c r="AO11" s="8">
        <f>CALIBRAZIONEMARCHE!AO11</f>
        <v>1234.196379</v>
      </c>
      <c r="AP11" s="8">
        <f>CALIBRAZIONEMARCHE!AP11</f>
        <v>1329.603128</v>
      </c>
      <c r="AQ11" s="8">
        <f>CALIBRAZIONEMARCHE!AQ11</f>
        <v>1378.8959339999999</v>
      </c>
      <c r="AR11" s="8">
        <f>CALIBRAZIONEMARCHE!AR11</f>
        <v>1482.3359820000001</v>
      </c>
      <c r="AS11" s="8">
        <f>CALIBRAZIONEMARCHE!AS11</f>
        <v>1466</v>
      </c>
      <c r="AT11" s="8">
        <f>CALIBRAZIONEMARCHE!AT11</f>
        <v>1586</v>
      </c>
      <c r="AU11" s="8">
        <f>CALIBRAZIONEMARCHE!AU11</f>
        <v>1618</v>
      </c>
      <c r="AV11" s="8">
        <f>CALIBRAZIONEMARCHE!AV11</f>
        <v>1646</v>
      </c>
      <c r="AW11" s="8">
        <f>CALIBRAZIONEMARCHE!AW11</f>
        <v>1629</v>
      </c>
      <c r="AX11" s="8">
        <f>CALIBRAZIONEMARCHE!AX11</f>
        <v>1635</v>
      </c>
      <c r="AY11" s="8">
        <f>CALIBRAZIONEMARCHE!AY11</f>
        <v>1624.7688886463477</v>
      </c>
    </row>
    <row r="12" spans="1:51" ht="20" customHeight="1" thickTop="1" thickBot="1">
      <c r="A12" s="1" t="str">
        <f>CALIBRAZIONEMARCHE!A12</f>
        <v>50 - 54</v>
      </c>
      <c r="B12" s="4">
        <f>CALIBRAZIONEMARCHE!B12</f>
        <v>0.59262297044909751</v>
      </c>
      <c r="C12" s="4">
        <f>CALIBRAZIONEMARCHE!C12</f>
        <v>0.58639349953438591</v>
      </c>
      <c r="D12" s="4">
        <f>CALIBRAZIONEMARCHE!D12</f>
        <v>0.5800503106335112</v>
      </c>
      <c r="E12" s="4">
        <f>CALIBRAZIONEMARCHE!E12</f>
        <v>0.57358802561429501</v>
      </c>
      <c r="F12" s="4">
        <f>CALIBRAZIONEMARCHE!F12</f>
        <v>0.56700101333214969</v>
      </c>
      <c r="G12" s="4">
        <f>CALIBRAZIONEMARCHE!G12</f>
        <v>0.56028338977816383</v>
      </c>
      <c r="H12" s="4">
        <f>CALIBRAZIONEMARCHE!H12</f>
        <v>0.55342901528643063</v>
      </c>
      <c r="I12" s="4">
        <f>CALIBRAZIONEMARCHE!I12</f>
        <v>0.54643148658444529</v>
      </c>
      <c r="J12" s="4">
        <f>CALIBRAZIONEMARCHE!J12</f>
        <v>0.5392841207002057</v>
      </c>
      <c r="K12" s="4">
        <f>CALIBRAZIONEMARCHE!K12</f>
        <v>0.53197992677308814</v>
      </c>
      <c r="L12" s="4">
        <f>CALIBRAZIONEMARCHE!L12</f>
        <v>0.52451156061382953</v>
      </c>
      <c r="M12" s="4">
        <f>CALIBRAZIONEMARCHE!M12</f>
        <v>0.51687125537896073</v>
      </c>
      <c r="N12" s="4">
        <f>CALIBRAZIONEMARCHE!N12</f>
        <v>0.50905071992046025</v>
      </c>
      <c r="O12" s="4">
        <f>CALIBRAZIONEMARCHE!O12</f>
        <v>0.50104099419485038</v>
      </c>
      <c r="P12" s="4">
        <f>CALIBRAZIONEMARCHE!P12</f>
        <v>0.49283224852253726</v>
      </c>
      <c r="Q12" s="4">
        <f>CALIBRAZIONEMARCHE!Q12</f>
        <v>0.48441351044136188</v>
      </c>
      <c r="R12" s="4">
        <f>CALIBRAZIONEMARCHE!R12</f>
        <v>0.47577229937853438</v>
      </c>
      <c r="S12" s="4">
        <f>CALIBRAZIONEMARCHE!S12</f>
        <v>0.46689414538254115</v>
      </c>
      <c r="T12" s="4">
        <f>CALIBRAZIONEMARCHE!T12</f>
        <v>0.45776196376869682</v>
      </c>
      <c r="U12" s="4">
        <f>CALIBRAZIONEMARCHE!U12</f>
        <v>0.44835525286739936</v>
      </c>
      <c r="V12" s="4">
        <f>CALIBRAZIONEMARCHE!V12</f>
        <v>0.43864907735350289</v>
      </c>
      <c r="W12" s="4">
        <f>CALIBRAZIONEMARCHE!W12</f>
        <v>0.43864907735350289</v>
      </c>
      <c r="X12" s="4">
        <f>CALIBRAZIONEMARCHE!X12</f>
        <v>0.43864907735350289</v>
      </c>
      <c r="Y12" s="4">
        <f>CALIBRAZIONEMARCHE!Y12</f>
        <v>0.43864907735350289</v>
      </c>
      <c r="AA12" s="7" t="str">
        <f>CALIBRAZIONEMARCHE!AA12</f>
        <v>Marche</v>
      </c>
      <c r="AB12" s="8">
        <f>CALIBRAZIONEMARCHE!AB12</f>
        <v>1203.3445748785036</v>
      </c>
      <c r="AC12" s="8">
        <f>CALIBRAZIONEMARCHE!AC12</f>
        <v>1357.2487308071704</v>
      </c>
      <c r="AD12" s="8">
        <f>CALIBRAZIONEMARCHE!AD12</f>
        <v>1414.5754466061035</v>
      </c>
      <c r="AE12" s="8">
        <f>CALIBRAZIONEMARCHE!AE12</f>
        <v>1372.2259808807655</v>
      </c>
      <c r="AF12" s="8">
        <f>CALIBRAZIONEMARCHE!AF12</f>
        <v>1361.3803859998864</v>
      </c>
      <c r="AG12" s="8">
        <f>CALIBRAZIONEMARCHE!AG12</f>
        <v>1405.050657</v>
      </c>
      <c r="AH12" s="8">
        <f>CALIBRAZIONEMARCHE!AH12</f>
        <v>1468.8223599999999</v>
      </c>
      <c r="AI12" s="8">
        <f>CALIBRAZIONEMARCHE!AI12</f>
        <v>1454.794044</v>
      </c>
      <c r="AJ12" s="8">
        <f>CALIBRAZIONEMARCHE!AJ12</f>
        <v>1522.668981</v>
      </c>
      <c r="AK12" s="8">
        <f>CALIBRAZIONEMARCHE!AK12</f>
        <v>1637.2930779999999</v>
      </c>
      <c r="AL12" s="8">
        <f>CALIBRAZIONEMARCHE!AL12</f>
        <v>1829.3656860000001</v>
      </c>
      <c r="AM12" s="8">
        <f>CALIBRAZIONEMARCHE!AM12</f>
        <v>2007.9842189999999</v>
      </c>
      <c r="AN12" s="8">
        <f>CALIBRAZIONEMARCHE!AN12</f>
        <v>2086.4268179999999</v>
      </c>
      <c r="AO12" s="8">
        <f>CALIBRAZIONEMARCHE!AO12</f>
        <v>2094.4080220000001</v>
      </c>
      <c r="AP12" s="8">
        <f>CALIBRAZIONEMARCHE!AP12</f>
        <v>2252.7467839999999</v>
      </c>
      <c r="AQ12" s="8">
        <f>CALIBRAZIONEMARCHE!AQ12</f>
        <v>2355.5693729999998</v>
      </c>
      <c r="AR12" s="8">
        <f>CALIBRAZIONEMARCHE!AR12</f>
        <v>2644.6956249999998</v>
      </c>
      <c r="AS12" s="8">
        <f>CALIBRAZIONEMARCHE!AS12</f>
        <v>2528</v>
      </c>
      <c r="AT12" s="8">
        <f>CALIBRAZIONEMARCHE!AT12</f>
        <v>2702</v>
      </c>
      <c r="AU12" s="8">
        <f>CALIBRAZIONEMARCHE!AU12</f>
        <v>2777</v>
      </c>
      <c r="AV12" s="8">
        <f>CALIBRAZIONEMARCHE!AV12</f>
        <v>2882</v>
      </c>
      <c r="AW12" s="8">
        <f>CALIBRAZIONEMARCHE!AW12</f>
        <v>2858</v>
      </c>
      <c r="AX12" s="8">
        <f>CALIBRAZIONEMARCHE!AX12</f>
        <v>2780</v>
      </c>
      <c r="AY12" s="8">
        <f>CALIBRAZIONEMARCHE!AY12</f>
        <v>2762.6039819185607</v>
      </c>
    </row>
    <row r="13" spans="1:51" ht="20" customHeight="1" thickTop="1" thickBot="1">
      <c r="A13" s="1" t="str">
        <f>CALIBRAZIONEMARCHE!A13</f>
        <v>55 - 59</v>
      </c>
      <c r="B13" s="4">
        <f>CALIBRAZIONEMARCHE!B13</f>
        <v>0.72704488227844077</v>
      </c>
      <c r="C13" s="4">
        <f>CALIBRAZIONEMARCHE!C13</f>
        <v>0.72261142343183404</v>
      </c>
      <c r="D13" s="4">
        <f>CALIBRAZIONEMARCHE!D13</f>
        <v>0.71807964395086921</v>
      </c>
      <c r="E13" s="4">
        <f>CALIBRAZIONEMARCHE!E13</f>
        <v>0.71344074754215669</v>
      </c>
      <c r="F13" s="4">
        <f>CALIBRAZIONEMARCHE!F13</f>
        <v>0.7086849656849088</v>
      </c>
      <c r="G13" s="4">
        <f>CALIBRAZIONEMARCHE!G13</f>
        <v>0.70380151039512073</v>
      </c>
      <c r="H13" s="4">
        <f>CALIBRAZIONEMARCHE!H13</f>
        <v>0.69877853959431802</v>
      </c>
      <c r="I13" s="4">
        <f>CALIBRAZIONEMARCHE!I13</f>
        <v>0.69360314032598003</v>
      </c>
      <c r="J13" s="4">
        <f>CALIBRAZIONEMARCHE!J13</f>
        <v>0.68826133636516185</v>
      </c>
      <c r="K13" s="4">
        <f>CALIBRAZIONEMARCHE!K13</f>
        <v>0.68273812832465108</v>
      </c>
      <c r="L13" s="4">
        <f>CALIBRAZIONEMARCHE!L13</f>
        <v>0.67701757620926084</v>
      </c>
      <c r="M13" s="4">
        <f>CALIBRAZIONEMARCHE!M13</f>
        <v>0.6710829365424934</v>
      </c>
      <c r="N13" s="4">
        <f>CALIBRAZIONEMARCHE!N13</f>
        <v>0.66491686871598654</v>
      </c>
      <c r="O13" s="4">
        <f>CALIBRAZIONEMARCHE!O13</f>
        <v>0.65850172811114183</v>
      </c>
      <c r="P13" s="4">
        <f>CALIBRAZIONEMARCHE!P13</f>
        <v>0.65181996681563881</v>
      </c>
      <c r="Q13" s="4">
        <f>CALIBRAZIONEMARCHE!Q13</f>
        <v>0.64485466637810851</v>
      </c>
      <c r="R13" s="4">
        <f>CALIBRAZIONEMARCHE!R13</f>
        <v>0.63759023094141476</v>
      </c>
      <c r="S13" s="4">
        <f>CALIBRAZIONEMARCHE!S13</f>
        <v>0.63001327313465783</v>
      </c>
      <c r="T13" s="4">
        <f>CALIBRAZIONEMARCHE!T13</f>
        <v>0.62211372906276641</v>
      </c>
      <c r="U13" s="4">
        <f>CALIBRAZIONEMARCHE!U13</f>
        <v>0.61388624226572841</v>
      </c>
      <c r="V13" s="4">
        <f>CALIBRAZIONEMARCHE!V13</f>
        <v>0.6053318591231247</v>
      </c>
      <c r="W13" s="4">
        <f>CALIBRAZIONEMARCHE!W13</f>
        <v>0.6053318591231247</v>
      </c>
      <c r="X13" s="4">
        <f>CALIBRAZIONEMARCHE!X13</f>
        <v>0.6053318591231247</v>
      </c>
      <c r="Y13" s="4">
        <f>CALIBRAZIONEMARCHE!Y13</f>
        <v>0.6053318591231247</v>
      </c>
      <c r="AA13" s="7" t="str">
        <f>CALIBRAZIONEMARCHE!AA13</f>
        <v>Lazio</v>
      </c>
      <c r="AB13" s="8">
        <f>CALIBRAZIONEMARCHE!AB13</f>
        <v>4023.1992439070996</v>
      </c>
      <c r="AC13" s="8">
        <f>CALIBRAZIONEMARCHE!AC13</f>
        <v>4490.0762806839957</v>
      </c>
      <c r="AD13" s="8">
        <f>CALIBRAZIONEMARCHE!AD13</f>
        <v>4635.7171262272304</v>
      </c>
      <c r="AE13" s="8">
        <f>CALIBRAZIONEMARCHE!AE13</f>
        <v>4716.2844024851911</v>
      </c>
      <c r="AF13" s="8">
        <f>CALIBRAZIONEMARCHE!AF13</f>
        <v>4827.32263578943</v>
      </c>
      <c r="AG13" s="8">
        <f>CALIBRAZIONEMARCHE!AG13</f>
        <v>3961.0227989999998</v>
      </c>
      <c r="AH13" s="8">
        <f>CALIBRAZIONEMARCHE!AH13</f>
        <v>4185.2575049999996</v>
      </c>
      <c r="AI13" s="8">
        <f>CALIBRAZIONEMARCHE!AI13</f>
        <v>4572.952953</v>
      </c>
      <c r="AJ13" s="8">
        <f>CALIBRAZIONEMARCHE!AJ13</f>
        <v>5570.8233369999998</v>
      </c>
      <c r="AK13" s="8">
        <f>CALIBRAZIONEMARCHE!AK13</f>
        <v>5868.1446400000004</v>
      </c>
      <c r="AL13" s="8">
        <f>CALIBRAZIONEMARCHE!AL13</f>
        <v>6553.9970000000003</v>
      </c>
      <c r="AM13" s="8">
        <f>CALIBRAZIONEMARCHE!AM13</f>
        <v>7209.2587020000001</v>
      </c>
      <c r="AN13" s="8">
        <f>CALIBRAZIONEMARCHE!AN13</f>
        <v>7830.3408429999999</v>
      </c>
      <c r="AO13" s="8">
        <f>CALIBRAZIONEMARCHE!AO13</f>
        <v>8531.0137529999993</v>
      </c>
      <c r="AP13" s="8">
        <f>CALIBRAZIONEMARCHE!AP13</f>
        <v>9646.4783179999995</v>
      </c>
      <c r="AQ13" s="8">
        <f>CALIBRAZIONEMARCHE!AQ13</f>
        <v>10531.123219999999</v>
      </c>
      <c r="AR13" s="8">
        <f>CALIBRAZIONEMARCHE!AR13</f>
        <v>11058.07194</v>
      </c>
      <c r="AS13" s="8">
        <f>CALIBRAZIONEMARCHE!AS13</f>
        <v>10801</v>
      </c>
      <c r="AT13" s="8">
        <f>CALIBRAZIONEMARCHE!AT13</f>
        <v>11414</v>
      </c>
      <c r="AU13" s="8">
        <f>CALIBRAZIONEMARCHE!AU13</f>
        <v>11388</v>
      </c>
      <c r="AV13" s="8">
        <f>CALIBRAZIONEMARCHE!AV13</f>
        <v>11514</v>
      </c>
      <c r="AW13" s="8">
        <f>CALIBRAZIONEMARCHE!AW13</f>
        <v>11199</v>
      </c>
      <c r="AX13" s="8">
        <f>CALIBRAZIONEMARCHE!AX13</f>
        <v>11046</v>
      </c>
      <c r="AY13" s="8">
        <f>CALIBRAZIONEMARCHE!AY13</f>
        <v>10976.878987148353</v>
      </c>
    </row>
    <row r="14" spans="1:51" ht="20" customHeight="1" thickTop="1" thickBot="1">
      <c r="A14" s="1" t="str">
        <f>CALIBRAZIONEMARCHE!A14</f>
        <v>60 - 64</v>
      </c>
      <c r="B14" s="4">
        <f>CALIBRAZIONEMARCHE!B14</f>
        <v>0.86281132508105096</v>
      </c>
      <c r="C14" s="4">
        <f>CALIBRAZIONEMARCHE!C14</f>
        <v>0.86055573212060565</v>
      </c>
      <c r="D14" s="4">
        <f>CALIBRAZIONEMARCHE!D14</f>
        <v>0.85825969564234117</v>
      </c>
      <c r="E14" s="4">
        <f>CALIBRAZIONEMARCHE!E14</f>
        <v>0.85591712451699031</v>
      </c>
      <c r="F14" s="4">
        <f>CALIBRAZIONEMARCHE!F14</f>
        <v>0.8535204787606866</v>
      </c>
      <c r="G14" s="4">
        <f>CALIBRAZIONEMARCHE!G14</f>
        <v>0.85106049512899762</v>
      </c>
      <c r="H14" s="4">
        <f>CALIBRAZIONEMARCHE!H14</f>
        <v>0.84852586814128084</v>
      </c>
      <c r="I14" s="4">
        <f>CALIBRAZIONEMARCHE!I14</f>
        <v>0.84590288033219629</v>
      </c>
      <c r="J14" s="4">
        <f>CALIBRAZIONEMARCHE!J14</f>
        <v>0.84317497492035387</v>
      </c>
      <c r="K14" s="4">
        <f>CALIBRAZIONEMARCHE!K14</f>
        <v>0.8403222635087233</v>
      </c>
      <c r="L14" s="4">
        <f>CALIBRAZIONEMARCHE!L14</f>
        <v>0.83732096093205477</v>
      </c>
      <c r="M14" s="4">
        <f>CALIBRAZIONEMARCHE!M14</f>
        <v>0.83414273900573521</v>
      </c>
      <c r="N14" s="4">
        <f>CALIBRAZIONEMARCHE!N14</f>
        <v>0.83075399079402923</v>
      </c>
      <c r="O14" s="4">
        <f>CALIBRAZIONEMARCHE!O14</f>
        <v>0.8271149972189924</v>
      </c>
      <c r="P14" s="4">
        <f>CALIBRAZIONEMARCHE!P14</f>
        <v>0.82317898852684357</v>
      </c>
      <c r="Q14" s="4">
        <f>CALIBRAZIONEMARCHE!Q14</f>
        <v>0.81889109451350339</v>
      </c>
      <c r="R14" s="4">
        <f>CALIBRAZIONEMARCHE!R14</f>
        <v>0.8141871797358271</v>
      </c>
      <c r="S14" s="4">
        <f>CALIBRAZIONEMARCHE!S14</f>
        <v>0.80899256351081872</v>
      </c>
      <c r="T14" s="4">
        <f>CALIBRAZIONEMARCHE!T14</f>
        <v>0.80322062970837305</v>
      </c>
      <c r="U14" s="4">
        <f>CALIBRAZIONEMARCHE!U14</f>
        <v>0.79677133861554816</v>
      </c>
      <c r="V14" s="4">
        <f>CALIBRAZIONEMARCHE!V14</f>
        <v>0.78952966298921268</v>
      </c>
      <c r="W14" s="4">
        <f>CALIBRAZIONEMARCHE!W14</f>
        <v>0.78952966298921268</v>
      </c>
      <c r="X14" s="4">
        <f>CALIBRAZIONEMARCHE!X14</f>
        <v>0.78952966298921268</v>
      </c>
      <c r="Y14" s="4">
        <f>CALIBRAZIONEMARCHE!Y14</f>
        <v>0.78952966298921268</v>
      </c>
      <c r="AA14" s="7" t="str">
        <f>CALIBRAZIONEMARCHE!AA14</f>
        <v>Abruzzo</v>
      </c>
      <c r="AB14" s="8">
        <f>CALIBRAZIONEMARCHE!AB14</f>
        <v>875.39444395667965</v>
      </c>
      <c r="AC14" s="8">
        <f>CALIBRAZIONEMARCHE!AC14</f>
        <v>986.43267726091915</v>
      </c>
      <c r="AD14" s="8">
        <f>CALIBRAZIONEMARCHE!AD14</f>
        <v>1029.2985998853467</v>
      </c>
      <c r="AE14" s="8">
        <f>CALIBRAZIONEMARCHE!AE14</f>
        <v>1005.0251256281407</v>
      </c>
      <c r="AF14" s="8">
        <f>CALIBRAZIONEMARCHE!AF14</f>
        <v>1007.0909532244987</v>
      </c>
      <c r="AG14" s="8">
        <f>CALIBRAZIONEMARCHE!AG14</f>
        <v>1149.2656300000001</v>
      </c>
      <c r="AH14" s="8">
        <f>CALIBRAZIONEMARCHE!AH14</f>
        <v>1256.9240789999999</v>
      </c>
      <c r="AI14" s="8">
        <f>CALIBRAZIONEMARCHE!AI14</f>
        <v>1365.8125210000001</v>
      </c>
      <c r="AJ14" s="8">
        <f>CALIBRAZIONEMARCHE!AJ14</f>
        <v>1336.043995</v>
      </c>
      <c r="AK14" s="8">
        <f>CALIBRAZIONEMARCHE!AK14</f>
        <v>1310.446009</v>
      </c>
      <c r="AL14" s="8">
        <f>CALIBRAZIONEMARCHE!AL14</f>
        <v>1477.4908479999999</v>
      </c>
      <c r="AM14" s="8">
        <f>CALIBRAZIONEMARCHE!AM14</f>
        <v>1746.5454589999999</v>
      </c>
      <c r="AN14" s="8">
        <f>CALIBRAZIONEMARCHE!AN14</f>
        <v>1833.9448540000001</v>
      </c>
      <c r="AO14" s="8">
        <f>CALIBRAZIONEMARCHE!AO14</f>
        <v>1990.780123</v>
      </c>
      <c r="AP14" s="8">
        <f>CALIBRAZIONEMARCHE!AP14</f>
        <v>1976.861418</v>
      </c>
      <c r="AQ14" s="8">
        <f>CALIBRAZIONEMARCHE!AQ14</f>
        <v>2187.742757</v>
      </c>
      <c r="AR14" s="8">
        <f>CALIBRAZIONEMARCHE!AR14</f>
        <v>2304.8189889999999</v>
      </c>
      <c r="AS14" s="8">
        <f>CALIBRAZIONEMARCHE!AS14</f>
        <v>2263</v>
      </c>
      <c r="AT14" s="8">
        <f>CALIBRAZIONEMARCHE!AT14</f>
        <v>2442</v>
      </c>
      <c r="AU14" s="8">
        <f>CALIBRAZIONEMARCHE!AU14</f>
        <v>2431</v>
      </c>
      <c r="AV14" s="8">
        <f>CALIBRAZIONEMARCHE!AV14</f>
        <v>2416</v>
      </c>
      <c r="AW14" s="8">
        <f>CALIBRAZIONEMARCHE!AW14</f>
        <v>2416</v>
      </c>
      <c r="AX14" s="8">
        <f>CALIBRAZIONEMARCHE!AX14</f>
        <v>2395</v>
      </c>
      <c r="AY14" s="8">
        <f>CALIBRAZIONEMARCHE!AY14</f>
        <v>2380.0131426960261</v>
      </c>
    </row>
    <row r="15" spans="1:51" ht="20" customHeight="1" thickTop="1" thickBot="1">
      <c r="A15" s="1" t="str">
        <f>CALIBRAZIONEMARCHE!A15</f>
        <v>65 - 69</v>
      </c>
      <c r="B15" s="4">
        <f>CALIBRAZIONEMARCHE!B15</f>
        <v>1</v>
      </c>
      <c r="C15" s="4">
        <f>CALIBRAZIONEMARCHE!C15</f>
        <v>1</v>
      </c>
      <c r="D15" s="4">
        <f>CALIBRAZIONEMARCHE!D15</f>
        <v>1</v>
      </c>
      <c r="E15" s="4">
        <f>CALIBRAZIONEMARCHE!E15</f>
        <v>1</v>
      </c>
      <c r="F15" s="4">
        <f>CALIBRAZIONEMARCHE!F15</f>
        <v>1</v>
      </c>
      <c r="G15" s="4">
        <f>CALIBRAZIONEMARCHE!G15</f>
        <v>1</v>
      </c>
      <c r="H15" s="4">
        <f>CALIBRAZIONEMARCHE!H15</f>
        <v>1</v>
      </c>
      <c r="I15" s="4">
        <f>CALIBRAZIONEMARCHE!I15</f>
        <v>1</v>
      </c>
      <c r="J15" s="4">
        <f>CALIBRAZIONEMARCHE!J15</f>
        <v>1</v>
      </c>
      <c r="K15" s="4">
        <f>CALIBRAZIONEMARCHE!K15</f>
        <v>1</v>
      </c>
      <c r="L15" s="4">
        <f>CALIBRAZIONEMARCHE!L15</f>
        <v>1</v>
      </c>
      <c r="M15" s="4">
        <f>CALIBRAZIONEMARCHE!M15</f>
        <v>1</v>
      </c>
      <c r="N15" s="4">
        <f>CALIBRAZIONEMARCHE!N15</f>
        <v>1</v>
      </c>
      <c r="O15" s="4">
        <f>CALIBRAZIONEMARCHE!O15</f>
        <v>1</v>
      </c>
      <c r="P15" s="4">
        <f>CALIBRAZIONEMARCHE!P15</f>
        <v>1</v>
      </c>
      <c r="Q15" s="4">
        <f>CALIBRAZIONEMARCHE!Q15</f>
        <v>1</v>
      </c>
      <c r="R15" s="4">
        <f>CALIBRAZIONEMARCHE!R15</f>
        <v>1</v>
      </c>
      <c r="S15" s="4">
        <f>CALIBRAZIONEMARCHE!S15</f>
        <v>1</v>
      </c>
      <c r="T15" s="4">
        <f>CALIBRAZIONEMARCHE!T15</f>
        <v>1</v>
      </c>
      <c r="U15" s="4">
        <f>CALIBRAZIONEMARCHE!U15</f>
        <v>1</v>
      </c>
      <c r="V15" s="4">
        <f>CALIBRAZIONEMARCHE!V15</f>
        <v>1</v>
      </c>
      <c r="W15" s="4">
        <f>CALIBRAZIONEMARCHE!W15</f>
        <v>1</v>
      </c>
      <c r="X15" s="4">
        <f>CALIBRAZIONEMARCHE!X15</f>
        <v>1</v>
      </c>
      <c r="Y15" s="4">
        <f>CALIBRAZIONEMARCHE!Y15</f>
        <v>1</v>
      </c>
      <c r="AA15" s="7" t="str">
        <f>CALIBRAZIONEMARCHE!AA15</f>
        <v>Molise</v>
      </c>
      <c r="AB15" s="8">
        <f>CALIBRAZIONEMARCHE!AB15</f>
        <v>228.27394939755303</v>
      </c>
      <c r="AC15" s="8">
        <f>CALIBRAZIONEMARCHE!AC15</f>
        <v>264.94238923290658</v>
      </c>
      <c r="AD15" s="8">
        <f>CALIBRAZIONEMARCHE!AD15</f>
        <v>270.62341512289095</v>
      </c>
      <c r="AE15" s="8">
        <f>CALIBRAZIONEMARCHE!AE15</f>
        <v>265.45884613199604</v>
      </c>
      <c r="AF15" s="8">
        <f>CALIBRAZIONEMARCHE!AF15</f>
        <v>272.17278582015939</v>
      </c>
      <c r="AG15" s="8">
        <f>CALIBRAZIONEMARCHE!AG15</f>
        <v>298.99640529999999</v>
      </c>
      <c r="AH15" s="8">
        <f>CALIBRAZIONEMARCHE!AH15</f>
        <v>321.9894271</v>
      </c>
      <c r="AI15" s="8">
        <f>CALIBRAZIONEMARCHE!AI15</f>
        <v>330.65009279999998</v>
      </c>
      <c r="AJ15" s="8">
        <f>CALIBRAZIONEMARCHE!AJ15</f>
        <v>329.5200868</v>
      </c>
      <c r="AK15" s="8">
        <f>CALIBRAZIONEMARCHE!AK15</f>
        <v>328.42729259999999</v>
      </c>
      <c r="AL15" s="8">
        <f>CALIBRAZIONEMARCHE!AL15</f>
        <v>369.20998609999998</v>
      </c>
      <c r="AM15" s="8">
        <f>CALIBRAZIONEMARCHE!AM15</f>
        <v>435.4693178</v>
      </c>
      <c r="AN15" s="8">
        <f>CALIBRAZIONEMARCHE!AN15</f>
        <v>438.488158</v>
      </c>
      <c r="AO15" s="8">
        <f>CALIBRAZIONEMARCHE!AO15</f>
        <v>487.27983970000003</v>
      </c>
      <c r="AP15" s="8">
        <f>CALIBRAZIONEMARCHE!AP15</f>
        <v>509.47195699999997</v>
      </c>
      <c r="AQ15" s="8">
        <f>CALIBRAZIONEMARCHE!AQ15</f>
        <v>608.94935329999998</v>
      </c>
      <c r="AR15" s="8">
        <f>CALIBRAZIONEMARCHE!AR15</f>
        <v>594.55088950000004</v>
      </c>
      <c r="AS15" s="8">
        <f>CALIBRAZIONEMARCHE!AS15</f>
        <v>616</v>
      </c>
      <c r="AT15" s="8">
        <f>CALIBRAZIONEMARCHE!AT15</f>
        <v>643</v>
      </c>
      <c r="AU15" s="8">
        <f>CALIBRAZIONEMARCHE!AU15</f>
        <v>645</v>
      </c>
      <c r="AV15" s="8">
        <f>CALIBRAZIONEMARCHE!AV15</f>
        <v>656</v>
      </c>
      <c r="AW15" s="8">
        <f>CALIBRAZIONEMARCHE!AW15</f>
        <v>632</v>
      </c>
      <c r="AX15" s="8">
        <f>CALIBRAZIONEMARCHE!AX15</f>
        <v>639</v>
      </c>
      <c r="AY15" s="8">
        <f>CALIBRAZIONEMARCHE!AY15</f>
        <v>635.00141886545339</v>
      </c>
    </row>
    <row r="16" spans="1:51" ht="20" customHeight="1" thickTop="1" thickBot="1">
      <c r="A16" s="1" t="str">
        <f>CALIBRAZIONEMARCHE!A16</f>
        <v>70 - 74</v>
      </c>
      <c r="B16" s="4">
        <f>CALIBRAZIONEMARCHE!B16</f>
        <v>1.1424795518054638</v>
      </c>
      <c r="C16" s="4">
        <f>CALIBRAZIONEMARCHE!C16</f>
        <v>1.145210661124016</v>
      </c>
      <c r="D16" s="4">
        <f>CALIBRAZIONEMARCHE!D16</f>
        <v>1.1479321959574256</v>
      </c>
      <c r="E16" s="4">
        <f>CALIBRAZIONEMARCHE!E16</f>
        <v>1.1506325933340316</v>
      </c>
      <c r="F16" s="4">
        <f>CALIBRAZIONEMARCHE!F16</f>
        <v>1.1532983273373851</v>
      </c>
      <c r="G16" s="4">
        <f>CALIBRAZIONEMARCHE!G16</f>
        <v>1.1559136310763516</v>
      </c>
      <c r="H16" s="4">
        <f>CALIBRAZIONEMARCHE!H16</f>
        <v>1.1584601836605672</v>
      </c>
      <c r="I16" s="4">
        <f>CALIBRAZIONEMARCHE!I16</f>
        <v>1.1609167587133178</v>
      </c>
      <c r="J16" s="4">
        <f>CALIBRAZIONEMARCHE!J16</f>
        <v>1.1632588309114726</v>
      </c>
      <c r="K16" s="4">
        <f>CALIBRAZIONEMARCHE!K16</f>
        <v>1.1654581371237713</v>
      </c>
      <c r="L16" s="4">
        <f>CALIBRAZIONEMARCHE!L16</f>
        <v>1.1674821889770868</v>
      </c>
      <c r="M16" s="4">
        <f>CALIBRAZIONEMARCHE!M16</f>
        <v>1.1692937341834926</v>
      </c>
      <c r="N16" s="4">
        <f>CALIBRAZIONEMARCHE!N16</f>
        <v>1.1708501647960421</v>
      </c>
      <c r="O16" s="4">
        <f>CALIBRAZIONEMARCHE!O16</f>
        <v>1.1721028718377342</v>
      </c>
      <c r="P16" s="4">
        <f>CALIBRAZIONEMARCHE!P16</f>
        <v>1.1729965476017101</v>
      </c>
      <c r="Q16" s="4">
        <f>CALIBRAZIONEMARCHE!Q16</f>
        <v>1.1734684395159736</v>
      </c>
      <c r="R16" s="4">
        <f>CALIBRAZIONEMARCHE!R16</f>
        <v>1.1734475629981653</v>
      </c>
      <c r="S16" s="4">
        <f>CALIBRAZIONEMARCHE!S16</f>
        <v>1.1728538854202999</v>
      </c>
      <c r="T16" s="4">
        <f>CALIBRAZIONEMARCHE!T16</f>
        <v>1.1715974994093701</v>
      </c>
      <c r="U16" s="4">
        <f>CALIBRAZIONEMARCHE!U16</f>
        <v>1.1695778114889166</v>
      </c>
      <c r="V16" s="4">
        <f>CALIBRAZIONEMARCHE!V16</f>
        <v>1.1666827817696217</v>
      </c>
      <c r="W16" s="4">
        <f>CALIBRAZIONEMARCHE!W16</f>
        <v>1.1666827817696217</v>
      </c>
      <c r="X16" s="4">
        <f>CALIBRAZIONEMARCHE!X16</f>
        <v>1.1666827817696217</v>
      </c>
      <c r="Y16" s="4">
        <f>CALIBRAZIONEMARCHE!Y16</f>
        <v>1.1666827817696217</v>
      </c>
      <c r="AA16" s="7" t="str">
        <f>CALIBRAZIONEMARCHE!AA16</f>
        <v>Campania</v>
      </c>
      <c r="AB16" s="8">
        <f>CALIBRAZIONEMARCHE!AB16</f>
        <v>3857.9330361984639</v>
      </c>
      <c r="AC16" s="8">
        <f>CALIBRAZIONEMARCHE!AC16</f>
        <v>4428.617909692347</v>
      </c>
      <c r="AD16" s="8">
        <f>CALIBRAZIONEMARCHE!AD16</f>
        <v>4546.8865395838393</v>
      </c>
      <c r="AE16" s="8">
        <f>CALIBRAZIONEMARCHE!AE16</f>
        <v>4531.3928326111545</v>
      </c>
      <c r="AF16" s="8">
        <f>CALIBRAZIONEMARCHE!AF16</f>
        <v>4507.6358152530383</v>
      </c>
      <c r="AG16" s="8">
        <f>CALIBRAZIONEMARCHE!AG16</f>
        <v>3871.1654739999999</v>
      </c>
      <c r="AH16" s="8">
        <f>CALIBRAZIONEMARCHE!AH16</f>
        <v>4135.1140169999999</v>
      </c>
      <c r="AI16" s="8">
        <f>CALIBRAZIONEMARCHE!AI16</f>
        <v>4787.5516589999997</v>
      </c>
      <c r="AJ16" s="8">
        <f>CALIBRAZIONEMARCHE!AJ16</f>
        <v>5496.0542880000003</v>
      </c>
      <c r="AK16" s="8">
        <f>CALIBRAZIONEMARCHE!AK16</f>
        <v>5727.0198309999996</v>
      </c>
      <c r="AL16" s="8">
        <f>CALIBRAZIONEMARCHE!AL16</f>
        <v>6772.2958159999998</v>
      </c>
      <c r="AM16" s="8">
        <f>CALIBRAZIONEMARCHE!AM16</f>
        <v>7681.7544529999996</v>
      </c>
      <c r="AN16" s="8">
        <f>CALIBRAZIONEMARCHE!AN16</f>
        <v>7862.0990659999998</v>
      </c>
      <c r="AO16" s="8">
        <f>CALIBRAZIONEMARCHE!AO16</f>
        <v>8190.3102099999996</v>
      </c>
      <c r="AP16" s="8">
        <f>CALIBRAZIONEMARCHE!AP16</f>
        <v>9232.0956910000004</v>
      </c>
      <c r="AQ16" s="8">
        <f>CALIBRAZIONEMARCHE!AQ16</f>
        <v>9869.6649030000008</v>
      </c>
      <c r="AR16" s="8">
        <f>CALIBRAZIONEMARCHE!AR16</f>
        <v>9828.1804740000007</v>
      </c>
      <c r="AS16" s="8">
        <f>CALIBRAZIONEMARCHE!AS16</f>
        <v>9894</v>
      </c>
      <c r="AT16" s="8">
        <f>CALIBRAZIONEMARCHE!AT16</f>
        <v>10695</v>
      </c>
      <c r="AU16" s="8">
        <f>CALIBRAZIONEMARCHE!AU16</f>
        <v>10603</v>
      </c>
      <c r="AV16" s="8">
        <f>CALIBRAZIONEMARCHE!AV16</f>
        <v>10570</v>
      </c>
      <c r="AW16" s="8">
        <f>CALIBRAZIONEMARCHE!AW16</f>
        <v>10384</v>
      </c>
      <c r="AX16" s="8">
        <f>CALIBRAZIONEMARCHE!AX16</f>
        <v>10164</v>
      </c>
      <c r="AY16" s="8">
        <f>CALIBRAZIONEMARCHE!AY16</f>
        <v>10100.39815547491</v>
      </c>
    </row>
    <row r="17" spans="1:74" ht="20" customHeight="1" thickTop="1" thickBot="1">
      <c r="A17" s="1" t="str">
        <f>CALIBRAZIONEMARCHE!A17</f>
        <v>75 - 79</v>
      </c>
      <c r="B17" s="4">
        <f>CALIBRAZIONEMARCHE!B17</f>
        <v>1.2869896839695545</v>
      </c>
      <c r="C17" s="4">
        <f>CALIBRAZIONEMARCHE!C17</f>
        <v>1.2938618558327861</v>
      </c>
      <c r="D17" s="4">
        <f>CALIBRAZIONEMARCHE!D17</f>
        <v>1.3008998307182513</v>
      </c>
      <c r="E17" s="4">
        <f>CALIBRAZIONEMARCHE!E17</f>
        <v>1.3081042747221148</v>
      </c>
      <c r="F17" s="4">
        <f>CALIBRAZIONEMARCHE!F17</f>
        <v>1.315474908765909</v>
      </c>
      <c r="G17" s="4">
        <f>CALIBRAZIONEMARCHE!G17</f>
        <v>1.3230103026055096</v>
      </c>
      <c r="H17" s="4">
        <f>CALIBRAZIONEMARCHE!H17</f>
        <v>1.3307076345534115</v>
      </c>
      <c r="I17" s="4">
        <f>CALIBRAZIONEMARCHE!I17</f>
        <v>1.3385624120578401</v>
      </c>
      <c r="J17" s="4">
        <f>CALIBRAZIONEMARCHE!J17</f>
        <v>1.3465681477820262</v>
      </c>
      <c r="K17" s="4">
        <f>CALIBRAZIONEMARCHE!K17</f>
        <v>1.3547159853416388</v>
      </c>
      <c r="L17" s="4">
        <f>CALIBRAZIONEMARCHE!L17</f>
        <v>1.3629942684201199</v>
      </c>
      <c r="M17" s="4">
        <f>CALIBRAZIONEMARCHE!M17</f>
        <v>1.3713880466363104</v>
      </c>
      <c r="N17" s="4">
        <f>CALIBRAZIONEMARCHE!N17</f>
        <v>1.3798785113497856</v>
      </c>
      <c r="O17" s="4">
        <f>CALIBRAZIONEMARCHE!O17</f>
        <v>1.3884423546428046</v>
      </c>
      <c r="P17" s="4">
        <f>CALIBRAZIONEMARCHE!P17</f>
        <v>1.3970510451281908</v>
      </c>
      <c r="Q17" s="4">
        <f>CALIBRAZIONEMARCHE!Q17</f>
        <v>1.4056700151490049</v>
      </c>
      <c r="R17" s="4">
        <f>CALIBRAZIONEMARCHE!R17</f>
        <v>1.414257755549329</v>
      </c>
      <c r="S17" s="4">
        <f>CALIBRAZIONEMARCHE!S17</f>
        <v>1.4227648167443097</v>
      </c>
      <c r="T17" s="4">
        <f>CALIBRAZIONEMARCHE!T17</f>
        <v>1.4311327185927996</v>
      </c>
      <c r="U17" s="4">
        <f>CALIBRAZIONEMARCHE!U17</f>
        <v>1.4392927769215413</v>
      </c>
      <c r="V17" s="4">
        <f>CALIBRAZIONEMARCHE!V17</f>
        <v>1.4471648618574087</v>
      </c>
      <c r="W17" s="4">
        <f>CALIBRAZIONEMARCHE!W17</f>
        <v>1.4471648618574087</v>
      </c>
      <c r="X17" s="4">
        <f>CALIBRAZIONEMARCHE!X17</f>
        <v>1.4471648618574087</v>
      </c>
      <c r="Y17" s="4">
        <f>CALIBRAZIONEMARCHE!Y17</f>
        <v>1.4471648618574087</v>
      </c>
      <c r="AA17" s="7" t="str">
        <f>CALIBRAZIONEMARCHE!AA17</f>
        <v>Puglia</v>
      </c>
      <c r="AB17" s="8">
        <f>CALIBRAZIONEMARCHE!AB17</f>
        <v>2694.3556425498509</v>
      </c>
      <c r="AC17" s="8">
        <f>CALIBRAZIONEMARCHE!AC17</f>
        <v>3072.9185495824445</v>
      </c>
      <c r="AD17" s="8">
        <f>CALIBRAZIONEMARCHE!AD17</f>
        <v>3225.7897917129326</v>
      </c>
      <c r="AE17" s="8">
        <f>CALIBRAZIONEMARCHE!AE17</f>
        <v>3200.4834036575476</v>
      </c>
      <c r="AF17" s="8">
        <f>CALIBRAZIONEMARCHE!AF17</f>
        <v>3233.0201883001855</v>
      </c>
      <c r="AG17" s="8">
        <f>CALIBRAZIONEMARCHE!AG17</f>
        <v>2852.5031349999999</v>
      </c>
      <c r="AH17" s="8">
        <f>CALIBRAZIONEMARCHE!AH17</f>
        <v>3138.7514919999999</v>
      </c>
      <c r="AI17" s="8">
        <f>CALIBRAZIONEMARCHE!AI17</f>
        <v>3423.3319139999999</v>
      </c>
      <c r="AJ17" s="8">
        <f>CALIBRAZIONEMARCHE!AJ17</f>
        <v>3597.400157</v>
      </c>
      <c r="AK17" s="8">
        <f>CALIBRAZIONEMARCHE!AK17</f>
        <v>4289.6978140000001</v>
      </c>
      <c r="AL17" s="8">
        <f>CALIBRAZIONEMARCHE!AL17</f>
        <v>4757.9082529999996</v>
      </c>
      <c r="AM17" s="8">
        <f>CALIBRAZIONEMARCHE!AM17</f>
        <v>5090.1747880000003</v>
      </c>
      <c r="AN17" s="8">
        <f>CALIBRAZIONEMARCHE!AN17</f>
        <v>5229.519053</v>
      </c>
      <c r="AO17" s="8">
        <f>CALIBRAZIONEMARCHE!AO17</f>
        <v>5291.2867480000004</v>
      </c>
      <c r="AP17" s="8">
        <f>CALIBRAZIONEMARCHE!AP17</f>
        <v>5751.7927970000001</v>
      </c>
      <c r="AQ17" s="8">
        <f>CALIBRAZIONEMARCHE!AQ17</f>
        <v>6318.3713879999996</v>
      </c>
      <c r="AR17" s="8">
        <f>CALIBRAZIONEMARCHE!AR17</f>
        <v>6736.0953929999996</v>
      </c>
      <c r="AS17" s="8">
        <f>CALIBRAZIONEMARCHE!AS17</f>
        <v>6909</v>
      </c>
      <c r="AT17" s="8">
        <f>CALIBRAZIONEMARCHE!AT17</f>
        <v>7311</v>
      </c>
      <c r="AU17" s="8">
        <f>CALIBRAZIONEMARCHE!AU17</f>
        <v>7481</v>
      </c>
      <c r="AV17" s="8">
        <f>CALIBRAZIONEMARCHE!AV17</f>
        <v>7657</v>
      </c>
      <c r="AW17" s="8">
        <f>CALIBRAZIONEMARCHE!AW17</f>
        <v>7578</v>
      </c>
      <c r="AX17" s="8">
        <f>CALIBRAZIONEMARCHE!AX17</f>
        <v>7420</v>
      </c>
      <c r="AY17" s="8">
        <f>CALIBRAZIONEMARCHE!AY17</f>
        <v>7373.5689013797555</v>
      </c>
    </row>
    <row r="18" spans="1:74" ht="20" customHeight="1" thickTop="1" thickBot="1">
      <c r="A18" s="1" t="str">
        <f>CALIBRAZIONEMARCHE!A18</f>
        <v>80 - 84</v>
      </c>
      <c r="B18" s="4">
        <f>CALIBRAZIONEMARCHE!B18</f>
        <v>1.4230208807828668</v>
      </c>
      <c r="C18" s="4">
        <f>CALIBRAZIONEMARCHE!C18</f>
        <v>1.4332276002044921</v>
      </c>
      <c r="D18" s="4">
        <f>CALIBRAZIONEMARCHE!D18</f>
        <v>1.4436446754780214</v>
      </c>
      <c r="E18" s="4">
        <f>CALIBRAZIONEMARCHE!E18</f>
        <v>1.4542688902097265</v>
      </c>
      <c r="F18" s="4">
        <f>CALIBRAZIONEMARCHE!F18</f>
        <v>1.4650953870687931</v>
      </c>
      <c r="G18" s="4">
        <f>CALIBRAZIONEMARCHE!G18</f>
        <v>1.476117370716391</v>
      </c>
      <c r="H18" s="4">
        <f>CALIBRAZIONEMARCHE!H18</f>
        <v>1.4873257653616949</v>
      </c>
      <c r="I18" s="4">
        <f>CALIBRAZIONEMARCHE!I18</f>
        <v>1.4987088209827313</v>
      </c>
      <c r="J18" s="4">
        <f>CALIBRAZIONEMARCHE!J18</f>
        <v>1.5102516617326365</v>
      </c>
      <c r="K18" s="4">
        <f>CALIBRAZIONEMARCHE!K18</f>
        <v>1.521935769588338</v>
      </c>
      <c r="L18" s="4">
        <f>CALIBRAZIONEMARCHE!L18</f>
        <v>1.5337383959377886</v>
      </c>
      <c r="M18" s="4">
        <f>CALIBRAZIONEMARCHE!M18</f>
        <v>1.5456318936112385</v>
      </c>
      <c r="N18" s="4">
        <f>CALIBRAZIONEMARCHE!N18</f>
        <v>1.5575829619328303</v>
      </c>
      <c r="O18" s="4">
        <f>CALIBRAZIONEMARCHE!O18</f>
        <v>1.569551797822238</v>
      </c>
      <c r="P18" s="4">
        <f>CALIBRAZIONEMARCHE!P18</f>
        <v>1.5814911469699213</v>
      </c>
      <c r="Q18" s="4">
        <f>CALIBRAZIONEMARCHE!Q18</f>
        <v>1.5933452508459025</v>
      </c>
      <c r="R18" s="4">
        <f>CALIBRAZIONEMARCHE!R18</f>
        <v>1.6050486880342376</v>
      </c>
      <c r="S18" s="4">
        <f>CALIBRAZIONEMARCHE!S18</f>
        <v>1.6165251124245816</v>
      </c>
      <c r="T18" s="4">
        <f>CALIBRAZIONEMARCHE!T18</f>
        <v>1.6276858965098058</v>
      </c>
      <c r="U18" s="4">
        <f>CALIBRAZIONEMARCHE!U18</f>
        <v>1.6384286958634162</v>
      </c>
      <c r="V18" s="4">
        <f>CALIBRAZIONEMARCHE!V18</f>
        <v>1.6486359612756354</v>
      </c>
      <c r="W18" s="4">
        <f>CALIBRAZIONEMARCHE!W18</f>
        <v>1.6486359612756354</v>
      </c>
      <c r="X18" s="4">
        <f>CALIBRAZIONEMARCHE!X18</f>
        <v>1.6486359612756354</v>
      </c>
      <c r="Y18" s="4">
        <f>CALIBRAZIONEMARCHE!Y18</f>
        <v>1.6486359612756354</v>
      </c>
      <c r="AA18" s="7" t="str">
        <f>CALIBRAZIONEMARCHE!AA18</f>
        <v>Basilicata</v>
      </c>
      <c r="AB18" s="8">
        <f>CALIBRAZIONEMARCHE!AB18</f>
        <v>356.87171727083518</v>
      </c>
      <c r="AC18" s="8">
        <f>CALIBRAZIONEMARCHE!AC18</f>
        <v>430.72505384063174</v>
      </c>
      <c r="AD18" s="8">
        <f>CALIBRAZIONEMARCHE!AD18</f>
        <v>444.15293321695839</v>
      </c>
      <c r="AE18" s="8">
        <f>CALIBRAZIONEMARCHE!AE18</f>
        <v>443.63647631786887</v>
      </c>
      <c r="AF18" s="8">
        <f>CALIBRAZIONEMARCHE!AF18</f>
        <v>424.01111415246839</v>
      </c>
      <c r="AG18" s="8">
        <f>CALIBRAZIONEMARCHE!AG18</f>
        <v>522.40830730000005</v>
      </c>
      <c r="AH18" s="8">
        <f>CALIBRAZIONEMARCHE!AH18</f>
        <v>566.38292569999999</v>
      </c>
      <c r="AI18" s="8">
        <f>CALIBRAZIONEMARCHE!AI18</f>
        <v>590.27653299999997</v>
      </c>
      <c r="AJ18" s="8">
        <f>CALIBRAZIONEMARCHE!AJ18</f>
        <v>603.87668120000001</v>
      </c>
      <c r="AK18" s="8">
        <f>CALIBRAZIONEMARCHE!AK18</f>
        <v>590.30534899999998</v>
      </c>
      <c r="AL18" s="8">
        <f>CALIBRAZIONEMARCHE!AL18</f>
        <v>673.44834719999994</v>
      </c>
      <c r="AM18" s="8">
        <f>CALIBRAZIONEMARCHE!AM18</f>
        <v>732.02818539999998</v>
      </c>
      <c r="AN18" s="8">
        <f>CALIBRAZIONEMARCHE!AN18</f>
        <v>763.39850679999995</v>
      </c>
      <c r="AO18" s="8">
        <f>CALIBRAZIONEMARCHE!AO18</f>
        <v>803.06595709999999</v>
      </c>
      <c r="AP18" s="8">
        <f>CALIBRAZIONEMARCHE!AP18</f>
        <v>866.44775509999999</v>
      </c>
      <c r="AQ18" s="8">
        <f>CALIBRAZIONEMARCHE!AQ18</f>
        <v>935.83294139999998</v>
      </c>
      <c r="AR18" s="8">
        <f>CALIBRAZIONEMARCHE!AR18</f>
        <v>1000.931793</v>
      </c>
      <c r="AS18" s="8">
        <f>CALIBRAZIONEMARCHE!AS18</f>
        <v>1041</v>
      </c>
      <c r="AT18" s="8">
        <f>CALIBRAZIONEMARCHE!AT18</f>
        <v>1122</v>
      </c>
      <c r="AU18" s="8">
        <f>CALIBRAZIONEMARCHE!AU18</f>
        <v>1142</v>
      </c>
      <c r="AV18" s="8">
        <f>CALIBRAZIONEMARCHE!AV18</f>
        <v>1133</v>
      </c>
      <c r="AW18" s="8">
        <f>CALIBRAZIONEMARCHE!AW18</f>
        <v>1134</v>
      </c>
      <c r="AX18" s="8">
        <f>CALIBRAZIONEMARCHE!AX18</f>
        <v>1081</v>
      </c>
      <c r="AY18" s="8">
        <f>CALIBRAZIONEMARCHE!AY18</f>
        <v>1074.2355771417137</v>
      </c>
    </row>
    <row r="19" spans="1:74" ht="20" customHeight="1" thickTop="1" thickBot="1">
      <c r="A19" s="1" t="str">
        <f>CALIBRAZIONEMARCHE!A19</f>
        <v>85+</v>
      </c>
      <c r="B19" s="4">
        <f>CALIBRAZIONEMARCHE!B19</f>
        <v>1.5510825548363882</v>
      </c>
      <c r="C19" s="4">
        <f>CALIBRAZIONEMARCHE!C19</f>
        <v>1.5664342806548863</v>
      </c>
      <c r="D19" s="4">
        <f>CALIBRAZIONEMARCHE!D19</f>
        <v>1.582228518446201</v>
      </c>
      <c r="E19" s="4">
        <f>CALIBRAZIONEMARCHE!E19</f>
        <v>1.5984732279861296</v>
      </c>
      <c r="F19" s="4">
        <f>CALIBRAZIONEMARCHE!F19</f>
        <v>1.6151751546488444</v>
      </c>
      <c r="G19" s="4">
        <f>CALIBRAZIONEMARCHE!G19</f>
        <v>1.6323395101427907</v>
      </c>
      <c r="H19" s="4">
        <f>CALIBRAZIONEMARCHE!H19</f>
        <v>1.6499695963905705</v>
      </c>
      <c r="I19" s="4">
        <f>CALIBRAZIONEMARCHE!I19</f>
        <v>1.6680663639024036</v>
      </c>
      <c r="J19" s="4">
        <f>CALIBRAZIONEMARCHE!J19</f>
        <v>1.686627894965947</v>
      </c>
      <c r="K19" s="4">
        <f>CALIBRAZIONEMARCHE!K19</f>
        <v>1.7056488009263253</v>
      </c>
      <c r="L19" s="4">
        <f>CALIBRAZIONEMARCHE!L19</f>
        <v>1.7251195218040762</v>
      </c>
      <c r="M19" s="4">
        <f>CALIBRAZIONEMARCHE!M19</f>
        <v>1.7450255155620624</v>
      </c>
      <c r="N19" s="4">
        <f>CALIBRAZIONEMARCHE!N19</f>
        <v>1.7653463235807971</v>
      </c>
      <c r="O19" s="4">
        <f>CALIBRAZIONEMARCHE!O19</f>
        <v>1.7860544984684621</v>
      </c>
      <c r="P19" s="4">
        <f>CALIBRAZIONEMARCHE!P19</f>
        <v>1.8071143803986571</v>
      </c>
      <c r="Q19" s="4">
        <f>CALIBRAZIONEMARCHE!Q19</f>
        <v>1.828480708977573</v>
      </c>
      <c r="R19" s="4">
        <f>CALIBRAZIONEMARCHE!R19</f>
        <v>1.8500970595085044</v>
      </c>
      <c r="S19" s="4">
        <f>CALIBRAZIONEMARCHE!S19</f>
        <v>1.8718940958484367</v>
      </c>
      <c r="T19" s="4">
        <f>CALIBRAZIONEMARCHE!T19</f>
        <v>1.8937876373410334</v>
      </c>
      <c r="U19" s="4">
        <f>CALIBRAZIONEMARCHE!U19</f>
        <v>1.9156765451713114</v>
      </c>
      <c r="V19" s="4">
        <f>CALIBRAZIONEMARCHE!V19</f>
        <v>1.937440444631866</v>
      </c>
      <c r="W19" s="4">
        <f>CALIBRAZIONEMARCHE!W19</f>
        <v>1.937440444631866</v>
      </c>
      <c r="X19" s="4">
        <f>CALIBRAZIONEMARCHE!X19</f>
        <v>1.937440444631866</v>
      </c>
      <c r="Y19" s="4">
        <f>CALIBRAZIONEMARCHE!Y19</f>
        <v>1.937440444631866</v>
      </c>
      <c r="AA19" s="7" t="str">
        <f>CALIBRAZIONEMARCHE!AA19</f>
        <v>Calabria</v>
      </c>
      <c r="AB19" s="8">
        <f>CALIBRAZIONEMARCHE!AB19</f>
        <v>1261.1877475765259</v>
      </c>
      <c r="AC19" s="8">
        <f>CALIBRAZIONEMARCHE!AC19</f>
        <v>1468.28696411141</v>
      </c>
      <c r="AD19" s="8">
        <f>CALIBRAZIONEMARCHE!AD19</f>
        <v>1551.952981763907</v>
      </c>
      <c r="AE19" s="8">
        <f>CALIBRAZIONEMARCHE!AE19</f>
        <v>1571.5783439293075</v>
      </c>
      <c r="AF19" s="8">
        <f>CALIBRAZIONEMARCHE!AF19</f>
        <v>1549.8871541675489</v>
      </c>
      <c r="AG19" s="8">
        <f>CALIBRAZIONEMARCHE!AG19</f>
        <v>1509.866391</v>
      </c>
      <c r="AH19" s="8">
        <f>CALIBRAZIONEMARCHE!AH19</f>
        <v>1664.17705</v>
      </c>
      <c r="AI19" s="8">
        <f>CALIBRAZIONEMARCHE!AI19</f>
        <v>1797.2671049999999</v>
      </c>
      <c r="AJ19" s="8">
        <f>CALIBRAZIONEMARCHE!AJ19</f>
        <v>1992.643356</v>
      </c>
      <c r="AK19" s="8">
        <f>CALIBRAZIONEMARCHE!AK19</f>
        <v>2106.4016809999998</v>
      </c>
      <c r="AL19" s="8">
        <f>CALIBRAZIONEMARCHE!AL19</f>
        <v>2384.2062900000001</v>
      </c>
      <c r="AM19" s="8">
        <f>CALIBRAZIONEMARCHE!AM19</f>
        <v>2567.9751000000001</v>
      </c>
      <c r="AN19" s="8">
        <f>CALIBRAZIONEMARCHE!AN19</f>
        <v>2622.3795650000002</v>
      </c>
      <c r="AO19" s="8">
        <f>CALIBRAZIONEMARCHE!AO19</f>
        <v>2606.610936</v>
      </c>
      <c r="AP19" s="8">
        <f>CALIBRAZIONEMARCHE!AP19</f>
        <v>2733.5820920000001</v>
      </c>
      <c r="AQ19" s="8">
        <f>CALIBRAZIONEMARCHE!AQ19</f>
        <v>3015.227034</v>
      </c>
      <c r="AR19" s="8">
        <f>CALIBRAZIONEMARCHE!AR19</f>
        <v>3096.3815500000001</v>
      </c>
      <c r="AS19" s="8">
        <f>CALIBRAZIONEMARCHE!AS19</f>
        <v>3592</v>
      </c>
      <c r="AT19" s="8">
        <f>CALIBRAZIONEMARCHE!AT19</f>
        <v>3691</v>
      </c>
      <c r="AU19" s="8">
        <f>CALIBRAZIONEMARCHE!AU19</f>
        <v>3740</v>
      </c>
      <c r="AV19" s="8">
        <f>CALIBRAZIONEMARCHE!AV19</f>
        <v>3748</v>
      </c>
      <c r="AW19" s="8">
        <f>CALIBRAZIONEMARCHE!AW19</f>
        <v>3687</v>
      </c>
      <c r="AX19" s="8">
        <f>CALIBRAZIONEMARCHE!AX19</f>
        <v>3618</v>
      </c>
      <c r="AY19" s="8">
        <f>CALIBRAZIONEMARCHE!AY19</f>
        <v>3595.3601462522852</v>
      </c>
    </row>
    <row r="20" spans="1:74" ht="20" customHeight="1" thickTop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7" t="str">
        <f>CALIBRAZIONEMARCHE!AA20</f>
        <v>Sicilia</v>
      </c>
      <c r="AB20" s="8">
        <f>CALIBRAZIONEMARCHE!AB20</f>
        <v>3439.0864910368905</v>
      </c>
      <c r="AC20" s="8">
        <f>CALIBRAZIONEMARCHE!AC20</f>
        <v>4011.8371921271309</v>
      </c>
      <c r="AD20" s="8">
        <f>CALIBRAZIONEMARCHE!AD20</f>
        <v>3992.7282868608199</v>
      </c>
      <c r="AE20" s="8">
        <f>CALIBRAZIONEMARCHE!AE20</f>
        <v>3905.9635278137862</v>
      </c>
      <c r="AF20" s="8">
        <f>CALIBRAZIONEMARCHE!AF20</f>
        <v>3957.0927608236457</v>
      </c>
      <c r="AG20" s="8">
        <f>CALIBRAZIONEMARCHE!AG20</f>
        <v>3706.2157510000002</v>
      </c>
      <c r="AH20" s="8">
        <f>CALIBRAZIONEMARCHE!AH20</f>
        <v>4005.6739280000002</v>
      </c>
      <c r="AI20" s="8">
        <f>CALIBRAZIONEMARCHE!AI20</f>
        <v>3982.7263130000001</v>
      </c>
      <c r="AJ20" s="8">
        <f>CALIBRAZIONEMARCHE!AJ20</f>
        <v>4718.3618669999996</v>
      </c>
      <c r="AK20" s="8">
        <f>CALIBRAZIONEMARCHE!AK20</f>
        <v>4815.040019</v>
      </c>
      <c r="AL20" s="8">
        <f>CALIBRAZIONEMARCHE!AL20</f>
        <v>5255.1640779999998</v>
      </c>
      <c r="AM20" s="8">
        <f>CALIBRAZIONEMARCHE!AM20</f>
        <v>6027.0945220000003</v>
      </c>
      <c r="AN20" s="8">
        <f>CALIBRAZIONEMARCHE!AN20</f>
        <v>6623.4924920000003</v>
      </c>
      <c r="AO20" s="8">
        <f>CALIBRAZIONEMARCHE!AO20</f>
        <v>6807.0813580000004</v>
      </c>
      <c r="AP20" s="8">
        <f>CALIBRAZIONEMARCHE!AP20</f>
        <v>7643.6792809999997</v>
      </c>
      <c r="AQ20" s="8">
        <f>CALIBRAZIONEMARCHE!AQ20</f>
        <v>8219.8785719999996</v>
      </c>
      <c r="AR20" s="8">
        <f>CALIBRAZIONEMARCHE!AR20</f>
        <v>9174.5547920000008</v>
      </c>
      <c r="AS20" s="8">
        <f>CALIBRAZIONEMARCHE!AS20</f>
        <v>8557</v>
      </c>
      <c r="AT20" s="8">
        <f>CALIBRAZIONEMARCHE!AT20</f>
        <v>8863</v>
      </c>
      <c r="AU20" s="8">
        <f>CALIBRAZIONEMARCHE!AU20</f>
        <v>8861</v>
      </c>
      <c r="AV20" s="8">
        <f>CALIBRAZIONEMARCHE!AV20</f>
        <v>9163</v>
      </c>
      <c r="AW20" s="8">
        <f>CALIBRAZIONEMARCHE!AW20</f>
        <v>9139</v>
      </c>
      <c r="AX20" s="8">
        <f>CALIBRAZIONEMARCHE!AX20</f>
        <v>8982</v>
      </c>
      <c r="AY20" s="8">
        <f>CALIBRAZIONEMARCHE!AY20</f>
        <v>8925.7945919397534</v>
      </c>
    </row>
    <row r="21" spans="1:74" ht="20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7" t="str">
        <f>CALIBRAZIONEMARCHE!AA21</f>
        <v>Sardegna</v>
      </c>
      <c r="AB21" s="8">
        <f>CALIBRAZIONEMARCHE!AB21</f>
        <v>1125.359583115991</v>
      </c>
      <c r="AC21" s="8">
        <f>CALIBRAZIONEMARCHE!AC21</f>
        <v>1243.6282130074835</v>
      </c>
      <c r="AD21" s="8">
        <f>CALIBRAZIONEMARCHE!AD21</f>
        <v>1429.0362397806091</v>
      </c>
      <c r="AE21" s="8">
        <f>CALIBRAZIONEMARCHE!AE21</f>
        <v>1377.9070067707501</v>
      </c>
      <c r="AF21" s="8">
        <f>CALIBRAZIONEMARCHE!AF21</f>
        <v>1430.5856104778775</v>
      </c>
      <c r="AG21" s="8">
        <f>CALIBRAZIONEMARCHE!AG21</f>
        <v>1663.7578100000001</v>
      </c>
      <c r="AH21" s="8">
        <f>CALIBRAZIONEMARCHE!AH21</f>
        <v>1763.3705130000001</v>
      </c>
      <c r="AI21" s="8">
        <f>CALIBRAZIONEMARCHE!AI21</f>
        <v>1858.581702</v>
      </c>
      <c r="AJ21" s="8">
        <f>CALIBRAZIONEMARCHE!AJ21</f>
        <v>1671.345877</v>
      </c>
      <c r="AK21" s="8">
        <f>CALIBRAZIONEMARCHE!AK21</f>
        <v>1738.1090160000001</v>
      </c>
      <c r="AL21" s="8">
        <f>CALIBRAZIONEMARCHE!AL21</f>
        <v>1981.3272440000001</v>
      </c>
      <c r="AM21" s="8">
        <f>CALIBRAZIONEMARCHE!AM21</f>
        <v>2181.3247030000002</v>
      </c>
      <c r="AN21" s="8">
        <f>CALIBRAZIONEMARCHE!AN21</f>
        <v>2313.5509959999999</v>
      </c>
      <c r="AO21" s="8">
        <f>CALIBRAZIONEMARCHE!AO21</f>
        <v>2404.7990679999998</v>
      </c>
      <c r="AP21" s="8">
        <f>CALIBRAZIONEMARCHE!AP21</f>
        <v>2586.1004440000002</v>
      </c>
      <c r="AQ21" s="8">
        <f>CALIBRAZIONEMARCHE!AQ21</f>
        <v>2750.7457460000001</v>
      </c>
      <c r="AR21" s="8">
        <f>CALIBRAZIONEMARCHE!AR21</f>
        <v>2859.872046</v>
      </c>
      <c r="AS21" s="8">
        <f>CALIBRAZIONEMARCHE!AS21</f>
        <v>2803</v>
      </c>
      <c r="AT21" s="8">
        <f>CALIBRAZIONEMARCHE!AT21</f>
        <v>3108</v>
      </c>
      <c r="AU21" s="8">
        <f>CALIBRAZIONEMARCHE!AU21</f>
        <v>3228</v>
      </c>
      <c r="AV21" s="8">
        <f>CALIBRAZIONEMARCHE!AV21</f>
        <v>3361</v>
      </c>
      <c r="AW21" s="8">
        <f>CALIBRAZIONEMARCHE!AW21</f>
        <v>3359</v>
      </c>
      <c r="AX21" s="8">
        <f>CALIBRAZIONEMARCHE!AX21</f>
        <v>3432</v>
      </c>
      <c r="AY21" s="8">
        <f>CALIBRAZIONEMARCHE!AY21</f>
        <v>3410.5240524980218</v>
      </c>
    </row>
    <row r="22" spans="1:74" ht="20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7" t="str">
        <f>CALIBRAZIONEMARCHE!AA22</f>
        <v>Italia</v>
      </c>
      <c r="AB22" s="8">
        <f>CALIBRAZIONEMARCHE!AB22</f>
        <v>41607.317161346298</v>
      </c>
      <c r="AC22" s="8">
        <f>CALIBRAZIONEMARCHE!AC22</f>
        <v>47309.001327294231</v>
      </c>
      <c r="AD22" s="8">
        <f>CALIBRAZIONEMARCHE!AD22</f>
        <v>49193.552552071764</v>
      </c>
      <c r="AE22" s="8">
        <f>CALIBRAZIONEMARCHE!AE22</f>
        <v>49018.990120179522</v>
      </c>
      <c r="AF22" s="8">
        <f>CALIBRAZIONEMARCHE!AF22</f>
        <v>49041.197766840371</v>
      </c>
      <c r="AG22" s="8">
        <f>CALIBRAZIONEMARCHE!AG22</f>
        <v>48150</v>
      </c>
      <c r="AH22" s="8">
        <f>CALIBRAZIONEMARCHE!AH22</f>
        <v>51719</v>
      </c>
      <c r="AI22" s="8">
        <f>CALIBRAZIONEMARCHE!AI22</f>
        <v>56042</v>
      </c>
      <c r="AJ22" s="8">
        <f>CALIBRAZIONEMARCHE!AJ22</f>
        <v>58084</v>
      </c>
      <c r="AK22" s="8">
        <f>CALIBRAZIONEMARCHE!AK22</f>
        <v>60864</v>
      </c>
      <c r="AL22" s="8">
        <f>CALIBRAZIONEMARCHE!AL22</f>
        <v>68124</v>
      </c>
      <c r="AM22" s="8">
        <f>CALIBRAZIONEMARCHE!AM22</f>
        <v>75071</v>
      </c>
      <c r="AN22" s="8">
        <f>CALIBRAZIONEMARCHE!AN22</f>
        <v>79361</v>
      </c>
      <c r="AO22" s="8">
        <f>CALIBRAZIONEMARCHE!AO22</f>
        <v>82003</v>
      </c>
      <c r="AP22" s="8">
        <f>CALIBRAZIONEMARCHE!AP22</f>
        <v>90163</v>
      </c>
      <c r="AQ22" s="8">
        <f>CALIBRAZIONEMARCHE!AQ22</f>
        <v>96077</v>
      </c>
      <c r="AR22" s="8">
        <f>CALIBRAZIONEMARCHE!AR22</f>
        <v>101344</v>
      </c>
      <c r="AS22" s="8">
        <f>CALIBRAZIONEMARCHE!AS22</f>
        <v>101587</v>
      </c>
      <c r="AT22" s="8">
        <f>CALIBRAZIONEMARCHE!AT22</f>
        <v>108363</v>
      </c>
      <c r="AU22" s="8">
        <f>CALIBRAZIONEMARCHE!AU22</f>
        <v>110058</v>
      </c>
      <c r="AV22" s="8">
        <f>CALIBRAZIONEMARCHE!AV22</f>
        <v>112251</v>
      </c>
      <c r="AW22" s="8">
        <f>CALIBRAZIONEMARCHE!AW22</f>
        <v>111517</v>
      </c>
      <c r="AX22" s="8">
        <f>CALIBRAZIONEMARCHE!AX22</f>
        <v>109947</v>
      </c>
      <c r="AY22" s="8">
        <f>CALIBRAZIONEMARCHE!AY22</f>
        <v>109259</v>
      </c>
    </row>
    <row r="23" spans="1:74" ht="20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</row>
    <row r="24" spans="1:74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</row>
    <row r="25" spans="1:74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</row>
    <row r="26" spans="1:74" ht="15" thickBo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</row>
    <row r="27" spans="1:74" ht="22" thickTop="1" thickBot="1">
      <c r="A27" s="21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Y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si="1"/>
        <v>2005</v>
      </c>
      <c r="R27" s="1">
        <f t="shared" si="1"/>
        <v>2006</v>
      </c>
      <c r="S27" s="1">
        <f t="shared" si="1"/>
        <v>2007</v>
      </c>
      <c r="T27" s="1">
        <f t="shared" si="1"/>
        <v>2008</v>
      </c>
      <c r="U27" s="1">
        <f t="shared" si="1"/>
        <v>2009</v>
      </c>
      <c r="V27" s="1">
        <f t="shared" si="1"/>
        <v>2010</v>
      </c>
      <c r="W27" s="1">
        <f t="shared" si="1"/>
        <v>2011</v>
      </c>
      <c r="X27" s="1">
        <f t="shared" si="1"/>
        <v>2012</v>
      </c>
      <c r="Y27" s="1">
        <f t="shared" si="1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</row>
    <row r="28" spans="1:74" ht="22" thickTop="1" thickBot="1">
      <c r="A28" s="1" t="s">
        <v>17</v>
      </c>
      <c r="B28" s="2">
        <f>'[3]PUGLIA (2)'!J94</f>
        <v>253979</v>
      </c>
      <c r="C28" s="2">
        <f>'[3]PUGLIA (2)'!K94</f>
        <v>251235</v>
      </c>
      <c r="D28" s="2">
        <f>'[3]PUGLIA (2)'!L94</f>
        <v>233889</v>
      </c>
      <c r="E28" s="2">
        <f>'[3]PUGLIA (2)'!M94</f>
        <v>237152</v>
      </c>
      <c r="F28" s="2">
        <f>'[3]PUGLIA (2)'!N94</f>
        <v>237037</v>
      </c>
      <c r="G28" s="2">
        <f>'[3]PUGLIA (2)'!O94</f>
        <v>236039</v>
      </c>
      <c r="H28" s="2">
        <f>'[3]PUGLIA (2)'!P94</f>
        <v>233127</v>
      </c>
      <c r="I28" s="2">
        <f>'[3]PUGLIA (2)'!Q94</f>
        <v>229741</v>
      </c>
      <c r="J28" s="2">
        <f>'[3]PUGLIA (2)'!R94</f>
        <v>222426</v>
      </c>
      <c r="K28" s="2">
        <f>'[3]PUGLIA (2)'!S94</f>
        <v>216466</v>
      </c>
      <c r="L28" s="2">
        <f>'[3]PUGLIA (2)'!T94</f>
        <v>212355</v>
      </c>
      <c r="M28" s="2">
        <f>'[3]PUGLIA (2)'!U94</f>
        <v>209664</v>
      </c>
      <c r="N28" s="2">
        <f>'[3]PUGLIA (2)'!V94</f>
        <v>206040</v>
      </c>
      <c r="O28" s="2">
        <f>'[3]PUGLIA (2)'!W94</f>
        <v>204774</v>
      </c>
      <c r="P28" s="2">
        <f>'[3]PUGLIA (2)'!X94</f>
        <v>203142</v>
      </c>
      <c r="Q28" s="2">
        <f>'[3]PUGLIA (2)'!Y94</f>
        <v>201929</v>
      </c>
      <c r="R28" s="2">
        <f>'[3]PUGLIA (2)'!Z94</f>
        <v>198813</v>
      </c>
      <c r="S28" s="2">
        <f>'[3]PUGLIA (2)'!AA94</f>
        <v>195417</v>
      </c>
      <c r="T28" s="2">
        <f>'[3]PUGLIA (2)'!AB94</f>
        <v>193721</v>
      </c>
      <c r="U28" s="2">
        <f>'[3]PUGLIA (2)'!AC94</f>
        <v>191469</v>
      </c>
      <c r="V28" s="2">
        <f>'[3]PUGLIA (2)'!AD94</f>
        <v>188783</v>
      </c>
      <c r="W28" s="2">
        <f>'[3]PUGLIA (2)'!AE94</f>
        <v>186132</v>
      </c>
      <c r="X28" s="2">
        <f>'[3]PUGLIA (2)'!AF94</f>
        <v>183407</v>
      </c>
      <c r="Y28" s="2">
        <f>'[3]PUGLIA (2)'!AG94</f>
        <v>180749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</row>
    <row r="29" spans="1:74" ht="22" thickTop="1" thickBot="1">
      <c r="A29" s="1" t="s">
        <v>0</v>
      </c>
      <c r="B29" s="2">
        <f>'[3]PUGLIA (2)'!J95</f>
        <v>280000</v>
      </c>
      <c r="C29" s="2">
        <f>'[3]PUGLIA (2)'!K95</f>
        <v>270901</v>
      </c>
      <c r="D29" s="2">
        <f>'[3]PUGLIA (2)'!L95</f>
        <v>256206</v>
      </c>
      <c r="E29" s="2">
        <f>'[3]PUGLIA (2)'!M95</f>
        <v>249396</v>
      </c>
      <c r="F29" s="2">
        <f>'[3]PUGLIA (2)'!N95</f>
        <v>245350</v>
      </c>
      <c r="G29" s="2">
        <f>'[3]PUGLIA (2)'!O95</f>
        <v>241734</v>
      </c>
      <c r="H29" s="2">
        <f>'[3]PUGLIA (2)'!P95</f>
        <v>239312</v>
      </c>
      <c r="I29" s="2">
        <f>'[3]PUGLIA (2)'!Q95</f>
        <v>237457</v>
      </c>
      <c r="J29" s="2">
        <f>'[3]PUGLIA (2)'!R95</f>
        <v>239345</v>
      </c>
      <c r="K29" s="2">
        <f>'[3]PUGLIA (2)'!S95</f>
        <v>237162</v>
      </c>
      <c r="L29" s="2">
        <f>'[3]PUGLIA (2)'!T95</f>
        <v>233416</v>
      </c>
      <c r="M29" s="2">
        <f>'[3]PUGLIA (2)'!U95</f>
        <v>227772</v>
      </c>
      <c r="N29" s="2">
        <f>'[3]PUGLIA (2)'!V95</f>
        <v>221230</v>
      </c>
      <c r="O29" s="2">
        <f>'[3]PUGLIA (2)'!W95</f>
        <v>214889</v>
      </c>
      <c r="P29" s="2">
        <f>'[3]PUGLIA (2)'!X95</f>
        <v>211483</v>
      </c>
      <c r="Q29" s="2">
        <f>'[3]PUGLIA (2)'!Y95</f>
        <v>210289</v>
      </c>
      <c r="R29" s="2">
        <f>'[3]PUGLIA (2)'!Z95</f>
        <v>209509</v>
      </c>
      <c r="S29" s="2">
        <f>'[3]PUGLIA (2)'!AA95</f>
        <v>208189</v>
      </c>
      <c r="T29" s="2">
        <f>'[3]PUGLIA (2)'!AB95</f>
        <v>207004</v>
      </c>
      <c r="U29" s="2">
        <f>'[3]PUGLIA (2)'!AC95</f>
        <v>205566</v>
      </c>
      <c r="V29" s="2">
        <f>'[3]PUGLIA (2)'!AD95</f>
        <v>204213</v>
      </c>
      <c r="W29" s="2">
        <f>'[3]PUGLIA (2)'!AE95</f>
        <v>201105</v>
      </c>
      <c r="X29" s="2">
        <f>'[3]PUGLIA (2)'!AF95</f>
        <v>197471</v>
      </c>
      <c r="Y29" s="2">
        <f>'[3]PUGLIA (2)'!AG95</f>
        <v>195317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</row>
    <row r="30" spans="1:74" ht="22" thickTop="1" thickBot="1">
      <c r="A30" s="1" t="s">
        <v>1</v>
      </c>
      <c r="B30" s="2">
        <f>'[3]PUGLIA (2)'!J96</f>
        <v>335184</v>
      </c>
      <c r="C30" s="2">
        <f>'[3]PUGLIA (2)'!K96</f>
        <v>322253</v>
      </c>
      <c r="D30" s="2">
        <f>'[3]PUGLIA (2)'!L96</f>
        <v>307447</v>
      </c>
      <c r="E30" s="2">
        <f>'[3]PUGLIA (2)'!M96</f>
        <v>295558</v>
      </c>
      <c r="F30" s="2">
        <f>'[3]PUGLIA (2)'!N96</f>
        <v>284220</v>
      </c>
      <c r="G30" s="2">
        <f>'[3]PUGLIA (2)'!O96</f>
        <v>274491</v>
      </c>
      <c r="H30" s="2">
        <f>'[3]PUGLIA (2)'!P96</f>
        <v>265562</v>
      </c>
      <c r="I30" s="2">
        <f>'[3]PUGLIA (2)'!Q96</f>
        <v>257525</v>
      </c>
      <c r="J30" s="2">
        <f>'[3]PUGLIA (2)'!R96</f>
        <v>250758</v>
      </c>
      <c r="K30" s="2">
        <f>'[3]PUGLIA (2)'!S96</f>
        <v>246907</v>
      </c>
      <c r="L30" s="2">
        <f>'[3]PUGLIA (2)'!T96</f>
        <v>243610</v>
      </c>
      <c r="M30" s="2">
        <f>'[3]PUGLIA (2)'!U96</f>
        <v>242550</v>
      </c>
      <c r="N30" s="2">
        <f>'[3]PUGLIA (2)'!V96</f>
        <v>242480</v>
      </c>
      <c r="O30" s="2">
        <f>'[3]PUGLIA (2)'!W96</f>
        <v>241937</v>
      </c>
      <c r="P30" s="2">
        <f>'[3]PUGLIA (2)'!X96</f>
        <v>237956</v>
      </c>
      <c r="Q30" s="2">
        <f>'[3]PUGLIA (2)'!Y96</f>
        <v>233953</v>
      </c>
      <c r="R30" s="2">
        <f>'[3]PUGLIA (2)'!Z96</f>
        <v>228487</v>
      </c>
      <c r="S30" s="2">
        <f>'[3]PUGLIA (2)'!AA96</f>
        <v>223229</v>
      </c>
      <c r="T30" s="2">
        <f>'[3]PUGLIA (2)'!AB96</f>
        <v>217595</v>
      </c>
      <c r="U30" s="2">
        <f>'[3]PUGLIA (2)'!AC96</f>
        <v>214320</v>
      </c>
      <c r="V30" s="2">
        <f>'[3]PUGLIA (2)'!AD96</f>
        <v>212763</v>
      </c>
      <c r="W30" s="2">
        <f>'[3]PUGLIA (2)'!AE96</f>
        <v>212609</v>
      </c>
      <c r="X30" s="2">
        <f>'[3]PUGLIA (2)'!AF96</f>
        <v>210846</v>
      </c>
      <c r="Y30" s="2">
        <f>'[3]PUGLIA (2)'!AG96</f>
        <v>209333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</row>
    <row r="31" spans="1:74" ht="22" thickTop="1" thickBot="1">
      <c r="A31" s="1" t="s">
        <v>2</v>
      </c>
      <c r="B31" s="2">
        <f>'[3]PUGLIA (2)'!J97</f>
        <v>360898</v>
      </c>
      <c r="C31" s="2">
        <f>'[3]PUGLIA (2)'!K97</f>
        <v>360594</v>
      </c>
      <c r="D31" s="2">
        <f>'[3]PUGLIA (2)'!L97</f>
        <v>358284</v>
      </c>
      <c r="E31" s="2">
        <f>'[3]PUGLIA (2)'!M97</f>
        <v>352337</v>
      </c>
      <c r="F31" s="2">
        <f>'[3]PUGLIA (2)'!N97</f>
        <v>344286</v>
      </c>
      <c r="G31" s="2">
        <f>'[3]PUGLIA (2)'!O97</f>
        <v>331372</v>
      </c>
      <c r="H31" s="2">
        <f>'[3]PUGLIA (2)'!P97</f>
        <v>317849</v>
      </c>
      <c r="I31" s="2">
        <f>'[3]PUGLIA (2)'!Q97</f>
        <v>305193</v>
      </c>
      <c r="J31" s="2">
        <f>'[3]PUGLIA (2)'!R97</f>
        <v>294289</v>
      </c>
      <c r="K31" s="2">
        <f>'[3]PUGLIA (2)'!S97</f>
        <v>283605</v>
      </c>
      <c r="L31" s="2">
        <f>'[3]PUGLIA (2)'!T97</f>
        <v>274539</v>
      </c>
      <c r="M31" s="2">
        <f>'[3]PUGLIA (2)'!U97</f>
        <v>266226</v>
      </c>
      <c r="N31" s="2">
        <f>'[3]PUGLIA (2)'!V97</f>
        <v>258995</v>
      </c>
      <c r="O31" s="2">
        <f>'[3]PUGLIA (2)'!W97</f>
        <v>251781</v>
      </c>
      <c r="P31" s="2">
        <f>'[3]PUGLIA (2)'!X97</f>
        <v>248153</v>
      </c>
      <c r="Q31" s="2">
        <f>'[3]PUGLIA (2)'!Y97</f>
        <v>244732</v>
      </c>
      <c r="R31" s="2">
        <f>'[3]PUGLIA (2)'!Z97</f>
        <v>243697</v>
      </c>
      <c r="S31" s="2">
        <f>'[3]PUGLIA (2)'!AA97</f>
        <v>242862</v>
      </c>
      <c r="T31" s="2">
        <f>'[3]PUGLIA (2)'!AB97</f>
        <v>242929</v>
      </c>
      <c r="U31" s="2">
        <f>'[3]PUGLIA (2)'!AC97</f>
        <v>239475</v>
      </c>
      <c r="V31" s="2">
        <f>'[3]PUGLIA (2)'!AD97</f>
        <v>235913</v>
      </c>
      <c r="W31" s="2">
        <f>'[3]PUGLIA (2)'!AE97</f>
        <v>231274</v>
      </c>
      <c r="X31" s="2">
        <f>'[3]PUGLIA (2)'!AF97</f>
        <v>225903</v>
      </c>
      <c r="Y31" s="2">
        <f>'[3]PUGLIA (2)'!AG97</f>
        <v>220472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</row>
    <row r="32" spans="1:74" ht="22" thickTop="1" thickBot="1">
      <c r="A32" s="1" t="s">
        <v>3</v>
      </c>
      <c r="B32" s="2">
        <f>'[3]PUGLIA (2)'!J98</f>
        <v>353982</v>
      </c>
      <c r="C32" s="2">
        <f>'[3]PUGLIA (2)'!K98</f>
        <v>351543</v>
      </c>
      <c r="D32" s="2">
        <f>'[3]PUGLIA (2)'!L98</f>
        <v>352843</v>
      </c>
      <c r="E32" s="2">
        <f>'[3]PUGLIA (2)'!M98</f>
        <v>349473</v>
      </c>
      <c r="F32" s="2">
        <f>'[3]PUGLIA (2)'!N98</f>
        <v>348209</v>
      </c>
      <c r="G32" s="2">
        <f>'[3]PUGLIA (2)'!O98</f>
        <v>348517</v>
      </c>
      <c r="H32" s="2">
        <f>'[3]PUGLIA (2)'!P98</f>
        <v>347409</v>
      </c>
      <c r="I32" s="2">
        <f>'[3]PUGLIA (2)'!Q98</f>
        <v>343122</v>
      </c>
      <c r="J32" s="2">
        <f>'[3]PUGLIA (2)'!R98</f>
        <v>337546</v>
      </c>
      <c r="K32" s="2">
        <f>'[3]PUGLIA (2)'!S98</f>
        <v>329424</v>
      </c>
      <c r="L32" s="2">
        <f>'[3]PUGLIA (2)'!T98</f>
        <v>317144</v>
      </c>
      <c r="M32" s="2">
        <f>'[3]PUGLIA (2)'!U98</f>
        <v>305132</v>
      </c>
      <c r="N32" s="2">
        <f>'[3]PUGLIA (2)'!V98</f>
        <v>295118</v>
      </c>
      <c r="O32" s="2">
        <f>'[3]PUGLIA (2)'!W98</f>
        <v>285612</v>
      </c>
      <c r="P32" s="2">
        <f>'[3]PUGLIA (2)'!X98</f>
        <v>277048</v>
      </c>
      <c r="Q32" s="2">
        <f>'[3]PUGLIA (2)'!Y98</f>
        <v>268913</v>
      </c>
      <c r="R32" s="2">
        <f>'[3]PUGLIA (2)'!Z98</f>
        <v>260591</v>
      </c>
      <c r="S32" s="2">
        <f>'[3]PUGLIA (2)'!AA98</f>
        <v>253132</v>
      </c>
      <c r="T32" s="2">
        <f>'[3]PUGLIA (2)'!AB98</f>
        <v>248530</v>
      </c>
      <c r="U32" s="2">
        <f>'[3]PUGLIA (2)'!AC98</f>
        <v>246039</v>
      </c>
      <c r="V32" s="2">
        <f>'[3]PUGLIA (2)'!AD98</f>
        <v>243839</v>
      </c>
      <c r="W32" s="2">
        <f>'[3]PUGLIA (2)'!AE98</f>
        <v>244327</v>
      </c>
      <c r="X32" s="2">
        <f>'[3]PUGLIA (2)'!AF98</f>
        <v>245036</v>
      </c>
      <c r="Y32" s="2">
        <f>'[3]PUGLIA (2)'!AG98</f>
        <v>245238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</row>
    <row r="33" spans="1:51" ht="22" thickTop="1" thickBot="1">
      <c r="A33" s="1" t="s">
        <v>4</v>
      </c>
      <c r="B33" s="2">
        <f>'[3]PUGLIA (2)'!J99</f>
        <v>315953</v>
      </c>
      <c r="C33" s="2">
        <f>'[3]PUGLIA (2)'!K99</f>
        <v>323174</v>
      </c>
      <c r="D33" s="2">
        <f>'[3]PUGLIA (2)'!L99</f>
        <v>331424</v>
      </c>
      <c r="E33" s="2">
        <f>'[3]PUGLIA (2)'!M99</f>
        <v>335623</v>
      </c>
      <c r="F33" s="2">
        <f>'[3]PUGLIA (2)'!N99</f>
        <v>338331</v>
      </c>
      <c r="G33" s="2">
        <f>'[3]PUGLIA (2)'!O99</f>
        <v>336437</v>
      </c>
      <c r="H33" s="2">
        <f>'[3]PUGLIA (2)'!P99</f>
        <v>333468</v>
      </c>
      <c r="I33" s="2">
        <f>'[3]PUGLIA (2)'!Q99</f>
        <v>330062</v>
      </c>
      <c r="J33" s="2">
        <f>'[3]PUGLIA (2)'!R99</f>
        <v>326273</v>
      </c>
      <c r="K33" s="2">
        <f>'[3]PUGLIA (2)'!S99</f>
        <v>323058</v>
      </c>
      <c r="L33" s="2">
        <f>'[3]PUGLIA (2)'!T99</f>
        <v>321671</v>
      </c>
      <c r="M33" s="2">
        <f>'[3]PUGLIA (2)'!U99</f>
        <v>319916</v>
      </c>
      <c r="N33" s="2">
        <f>'[3]PUGLIA (2)'!V99</f>
        <v>316528</v>
      </c>
      <c r="O33" s="2">
        <f>'[3]PUGLIA (2)'!W99</f>
        <v>313474</v>
      </c>
      <c r="P33" s="2">
        <f>'[3]PUGLIA (2)'!X99</f>
        <v>309332</v>
      </c>
      <c r="Q33" s="2">
        <f>'[3]PUGLIA (2)'!Y99</f>
        <v>300575</v>
      </c>
      <c r="R33" s="2">
        <f>'[3]PUGLIA (2)'!Z99</f>
        <v>290592</v>
      </c>
      <c r="S33" s="2">
        <f>'[3]PUGLIA (2)'!AA99</f>
        <v>280047</v>
      </c>
      <c r="T33" s="2">
        <f>'[3]PUGLIA (2)'!AB99</f>
        <v>272416</v>
      </c>
      <c r="U33" s="2">
        <f>'[3]PUGLIA (2)'!AC99</f>
        <v>263340</v>
      </c>
      <c r="V33" s="2">
        <f>'[3]PUGLIA (2)'!AD99</f>
        <v>256313</v>
      </c>
      <c r="W33" s="2">
        <f>'[3]PUGLIA (2)'!AE99</f>
        <v>250259</v>
      </c>
      <c r="X33" s="2">
        <f>'[3]PUGLIA (2)'!AF99</f>
        <v>248273</v>
      </c>
      <c r="Y33" s="2">
        <f>'[3]PUGLIA (2)'!AG99</f>
        <v>244708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</row>
    <row r="34" spans="1:51" ht="22" thickTop="1" thickBot="1">
      <c r="A34" s="1" t="s">
        <v>5</v>
      </c>
      <c r="B34" s="2">
        <f>'[3]PUGLIA (2)'!J100</f>
        <v>275048</v>
      </c>
      <c r="C34" s="2">
        <f>'[3]PUGLIA (2)'!K100</f>
        <v>279556</v>
      </c>
      <c r="D34" s="2">
        <f>'[3]PUGLIA (2)'!L100</f>
        <v>286803</v>
      </c>
      <c r="E34" s="2">
        <f>'[3]PUGLIA (2)'!M100</f>
        <v>291600</v>
      </c>
      <c r="F34" s="2">
        <f>'[3]PUGLIA (2)'!N100</f>
        <v>299442</v>
      </c>
      <c r="G34" s="2">
        <f>'[3]PUGLIA (2)'!O100</f>
        <v>308588</v>
      </c>
      <c r="H34" s="2">
        <f>'[3]PUGLIA (2)'!P100</f>
        <v>315442</v>
      </c>
      <c r="I34" s="2">
        <f>'[3]PUGLIA (2)'!Q100</f>
        <v>319546</v>
      </c>
      <c r="J34" s="2">
        <f>'[3]PUGLIA (2)'!R100</f>
        <v>322198</v>
      </c>
      <c r="K34" s="2">
        <f>'[3]PUGLIA (2)'!S100</f>
        <v>322415</v>
      </c>
      <c r="L34" s="2">
        <f>'[3]PUGLIA (2)'!T100</f>
        <v>318205</v>
      </c>
      <c r="M34" s="2">
        <f>'[3]PUGLIA (2)'!U100</f>
        <v>312818</v>
      </c>
      <c r="N34" s="2">
        <f>'[3]PUGLIA (2)'!V100</f>
        <v>308391</v>
      </c>
      <c r="O34" s="2">
        <f>'[3]PUGLIA (2)'!W100</f>
        <v>305385</v>
      </c>
      <c r="P34" s="2">
        <f>'[3]PUGLIA (2)'!X100</f>
        <v>304617</v>
      </c>
      <c r="Q34" s="2">
        <f>'[3]PUGLIA (2)'!Y100</f>
        <v>305577</v>
      </c>
      <c r="R34" s="2">
        <f>'[3]PUGLIA (2)'!Z100</f>
        <v>305615</v>
      </c>
      <c r="S34" s="2">
        <f>'[3]PUGLIA (2)'!AA100</f>
        <v>303617</v>
      </c>
      <c r="T34" s="2">
        <f>'[3]PUGLIA (2)'!AB100</f>
        <v>302801</v>
      </c>
      <c r="U34" s="2">
        <f>'[3]PUGLIA (2)'!AC100</f>
        <v>297797</v>
      </c>
      <c r="V34" s="2">
        <f>'[3]PUGLIA (2)'!AD100</f>
        <v>289386</v>
      </c>
      <c r="W34" s="2">
        <f>'[3]PUGLIA (2)'!AE100</f>
        <v>279258</v>
      </c>
      <c r="X34" s="2">
        <f>'[3]PUGLIA (2)'!AF100</f>
        <v>271566</v>
      </c>
      <c r="Y34" s="2">
        <f>'[3]PUGLIA (2)'!AG100</f>
        <v>263072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</row>
    <row r="35" spans="1:51" ht="22" thickTop="1" thickBot="1">
      <c r="A35" s="1" t="s">
        <v>6</v>
      </c>
      <c r="B35" s="2">
        <f>'[3]PUGLIA (2)'!J101</f>
        <v>256969</v>
      </c>
      <c r="C35" s="2">
        <f>'[3]PUGLIA (2)'!K101</f>
        <v>257193</v>
      </c>
      <c r="D35" s="2">
        <f>'[3]PUGLIA (2)'!L101</f>
        <v>261731</v>
      </c>
      <c r="E35" s="2">
        <f>'[3]PUGLIA (2)'!M101</f>
        <v>266330</v>
      </c>
      <c r="F35" s="2">
        <f>'[3]PUGLIA (2)'!N101</f>
        <v>269084</v>
      </c>
      <c r="G35" s="2">
        <f>'[3]PUGLIA (2)'!O101</f>
        <v>273013</v>
      </c>
      <c r="H35" s="2">
        <f>'[3]PUGLIA (2)'!P101</f>
        <v>276635</v>
      </c>
      <c r="I35" s="2">
        <f>'[3]PUGLIA (2)'!Q101</f>
        <v>281552</v>
      </c>
      <c r="J35" s="2">
        <f>'[3]PUGLIA (2)'!R101</f>
        <v>286233</v>
      </c>
      <c r="K35" s="2">
        <f>'[3]PUGLIA (2)'!S101</f>
        <v>292638</v>
      </c>
      <c r="L35" s="2">
        <f>'[3]PUGLIA (2)'!T101</f>
        <v>300260</v>
      </c>
      <c r="M35" s="2">
        <f>'[3]PUGLIA (2)'!U101</f>
        <v>305593</v>
      </c>
      <c r="N35" s="2">
        <f>'[3]PUGLIA (2)'!V101</f>
        <v>309058</v>
      </c>
      <c r="O35" s="2">
        <f>'[3]PUGLIA (2)'!W101</f>
        <v>311625</v>
      </c>
      <c r="P35" s="2">
        <f>'[3]PUGLIA (2)'!X101</f>
        <v>313379</v>
      </c>
      <c r="Q35" s="2">
        <f>'[3]PUGLIA (2)'!Y101</f>
        <v>311206</v>
      </c>
      <c r="R35" s="2">
        <f>'[3]PUGLIA (2)'!Z101</f>
        <v>307747</v>
      </c>
      <c r="S35" s="2">
        <f>'[3]PUGLIA (2)'!AA101</f>
        <v>304612</v>
      </c>
      <c r="T35" s="2">
        <f>'[3]PUGLIA (2)'!AB101</f>
        <v>302406</v>
      </c>
      <c r="U35" s="2">
        <f>'[3]PUGLIA (2)'!AC101</f>
        <v>301176</v>
      </c>
      <c r="V35" s="2">
        <f>'[3]PUGLIA (2)'!AD101</f>
        <v>302113</v>
      </c>
      <c r="W35" s="2">
        <f>'[3]PUGLIA (2)'!AE101</f>
        <v>303314</v>
      </c>
      <c r="X35" s="2">
        <f>'[3]PUGLIA (2)'!AF101</f>
        <v>303639</v>
      </c>
      <c r="Y35" s="2">
        <f>'[3]PUGLIA (2)'!AG101</f>
        <v>301534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</row>
    <row r="36" spans="1:51" ht="22" thickTop="1" thickBot="1">
      <c r="A36" s="1" t="s">
        <v>7</v>
      </c>
      <c r="B36" s="2">
        <f>'[3]PUGLIA (2)'!J102</f>
        <v>264904</v>
      </c>
      <c r="C36" s="2">
        <f>'[3]PUGLIA (2)'!K102</f>
        <v>271474</v>
      </c>
      <c r="D36" s="2">
        <f>'[3]PUGLIA (2)'!L102</f>
        <v>270265</v>
      </c>
      <c r="E36" s="2">
        <f>'[3]PUGLIA (2)'!M102</f>
        <v>264990</v>
      </c>
      <c r="F36" s="2">
        <f>'[3]PUGLIA (2)'!N102</f>
        <v>258321</v>
      </c>
      <c r="G36" s="2">
        <f>'[3]PUGLIA (2)'!O102</f>
        <v>256993</v>
      </c>
      <c r="H36" s="2">
        <f>'[3]PUGLIA (2)'!P102</f>
        <v>256578</v>
      </c>
      <c r="I36" s="2">
        <f>'[3]PUGLIA (2)'!Q102</f>
        <v>258226</v>
      </c>
      <c r="J36" s="2">
        <f>'[3]PUGLIA (2)'!R102</f>
        <v>262422</v>
      </c>
      <c r="K36" s="2">
        <f>'[3]PUGLIA (2)'!S102</f>
        <v>264460</v>
      </c>
      <c r="L36" s="2">
        <f>'[3]PUGLIA (2)'!T102</f>
        <v>267515</v>
      </c>
      <c r="M36" s="2">
        <f>'[3]PUGLIA (2)'!U102</f>
        <v>271098</v>
      </c>
      <c r="N36" s="2">
        <f>'[3]PUGLIA (2)'!V102</f>
        <v>276196</v>
      </c>
      <c r="O36" s="2">
        <f>'[3]PUGLIA (2)'!W102</f>
        <v>280978</v>
      </c>
      <c r="P36" s="2">
        <f>'[3]PUGLIA (2)'!X102</f>
        <v>288481</v>
      </c>
      <c r="Q36" s="2">
        <f>'[3]PUGLIA (2)'!Y102</f>
        <v>297174</v>
      </c>
      <c r="R36" s="2">
        <f>'[3]PUGLIA (2)'!Z102</f>
        <v>303836</v>
      </c>
      <c r="S36" s="2">
        <f>'[3]PUGLIA (2)'!AA102</f>
        <v>308771</v>
      </c>
      <c r="T36" s="2">
        <f>'[3]PUGLIA (2)'!AB102</f>
        <v>313148</v>
      </c>
      <c r="U36" s="2">
        <f>'[3]PUGLIA (2)'!AC102</f>
        <v>315515</v>
      </c>
      <c r="V36" s="2">
        <f>'[3]PUGLIA (2)'!AD102</f>
        <v>313266</v>
      </c>
      <c r="W36" s="2">
        <f>'[3]PUGLIA (2)'!AE102</f>
        <v>310919</v>
      </c>
      <c r="X36" s="2">
        <f>'[3]PUGLIA (2)'!AF102</f>
        <v>308590</v>
      </c>
      <c r="Y36" s="2">
        <f>'[3]PUGLIA (2)'!AG102</f>
        <v>305602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</row>
    <row r="37" spans="1:51" ht="22" thickTop="1" thickBot="1">
      <c r="A37" s="1" t="s">
        <v>8</v>
      </c>
      <c r="B37" s="2">
        <f>'[3]PUGLIA (2)'!J103</f>
        <v>217806</v>
      </c>
      <c r="C37" s="2">
        <f>'[3]PUGLIA (2)'!K103</f>
        <v>217142</v>
      </c>
      <c r="D37" s="2">
        <f>'[3]PUGLIA (2)'!L103</f>
        <v>230005</v>
      </c>
      <c r="E37" s="2">
        <f>'[3]PUGLIA (2)'!M103</f>
        <v>239052</v>
      </c>
      <c r="F37" s="2">
        <f>'[3]PUGLIA (2)'!N103</f>
        <v>252939</v>
      </c>
      <c r="G37" s="2">
        <f>'[3]PUGLIA (2)'!O103</f>
        <v>263582</v>
      </c>
      <c r="H37" s="2">
        <f>'[3]PUGLIA (2)'!P103</f>
        <v>269574</v>
      </c>
      <c r="I37" s="2">
        <f>'[3]PUGLIA (2)'!Q103</f>
        <v>265980</v>
      </c>
      <c r="J37" s="2">
        <f>'[3]PUGLIA (2)'!R103</f>
        <v>260990</v>
      </c>
      <c r="K37" s="2">
        <f>'[3]PUGLIA (2)'!S103</f>
        <v>254292</v>
      </c>
      <c r="L37" s="2">
        <f>'[3]PUGLIA (2)'!T103</f>
        <v>252674</v>
      </c>
      <c r="M37" s="2">
        <f>'[3]PUGLIA (2)'!U103</f>
        <v>251931</v>
      </c>
      <c r="N37" s="2">
        <f>'[3]PUGLIA (2)'!V103</f>
        <v>253409</v>
      </c>
      <c r="O37" s="2">
        <f>'[3]PUGLIA (2)'!W103</f>
        <v>257744</v>
      </c>
      <c r="P37" s="2">
        <f>'[3]PUGLIA (2)'!X103</f>
        <v>260656</v>
      </c>
      <c r="Q37" s="2">
        <f>'[3]PUGLIA (2)'!Y103</f>
        <v>265287</v>
      </c>
      <c r="R37" s="2">
        <f>'[3]PUGLIA (2)'!Z103</f>
        <v>269880</v>
      </c>
      <c r="S37" s="2">
        <f>'[3]PUGLIA (2)'!AA103</f>
        <v>275506</v>
      </c>
      <c r="T37" s="2">
        <f>'[3]PUGLIA (2)'!AB103</f>
        <v>281221</v>
      </c>
      <c r="U37" s="2">
        <f>'[3]PUGLIA (2)'!AC103</f>
        <v>288753</v>
      </c>
      <c r="V37" s="2">
        <f>'[3]PUGLIA (2)'!AD103</f>
        <v>298023</v>
      </c>
      <c r="W37" s="2">
        <f>'[3]PUGLIA (2)'!AE103</f>
        <v>305453</v>
      </c>
      <c r="X37" s="2">
        <f>'[3]PUGLIA (2)'!AF103</f>
        <v>309760</v>
      </c>
      <c r="Y37" s="2">
        <f>'[3]PUGLIA (2)'!AG103</f>
        <v>314728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</row>
    <row r="38" spans="1:51" ht="22" thickTop="1" thickBot="1">
      <c r="A38" s="1" t="s">
        <v>9</v>
      </c>
      <c r="B38" s="2">
        <f>'[3]PUGLIA (2)'!J104</f>
        <v>218521</v>
      </c>
      <c r="C38" s="2">
        <f>'[3]PUGLIA (2)'!K104</f>
        <v>222357</v>
      </c>
      <c r="D38" s="2">
        <f>'[3]PUGLIA (2)'!L104</f>
        <v>223615</v>
      </c>
      <c r="E38" s="2">
        <f>'[3]PUGLIA (2)'!M104</f>
        <v>223622</v>
      </c>
      <c r="F38" s="2">
        <f>'[3]PUGLIA (2)'!N104</f>
        <v>220992</v>
      </c>
      <c r="G38" s="2">
        <f>'[3]PUGLIA (2)'!O104</f>
        <v>215896</v>
      </c>
      <c r="H38" s="2">
        <f>'[3]PUGLIA (2)'!P104</f>
        <v>214998</v>
      </c>
      <c r="I38" s="2">
        <f>'[3]PUGLIA (2)'!Q104</f>
        <v>225611</v>
      </c>
      <c r="J38" s="2">
        <f>'[3]PUGLIA (2)'!R104</f>
        <v>234355</v>
      </c>
      <c r="K38" s="2">
        <f>'[3]PUGLIA (2)'!S104</f>
        <v>247266</v>
      </c>
      <c r="L38" s="2">
        <f>'[3]PUGLIA (2)'!T104</f>
        <v>257235</v>
      </c>
      <c r="M38" s="2">
        <f>'[3]PUGLIA (2)'!U104</f>
        <v>263127</v>
      </c>
      <c r="N38" s="2">
        <f>'[3]PUGLIA (2)'!V104</f>
        <v>260390</v>
      </c>
      <c r="O38" s="2">
        <f>'[3]PUGLIA (2)'!W104</f>
        <v>256074</v>
      </c>
      <c r="P38" s="2">
        <f>'[3]PUGLIA (2)'!X104</f>
        <v>250374</v>
      </c>
      <c r="Q38" s="2">
        <f>'[3]PUGLIA (2)'!Y104</f>
        <v>249320</v>
      </c>
      <c r="R38" s="2">
        <f>'[3]PUGLIA (2)'!Z104</f>
        <v>249268</v>
      </c>
      <c r="S38" s="2">
        <f>'[3]PUGLIA (2)'!AA104</f>
        <v>251497</v>
      </c>
      <c r="T38" s="2">
        <f>'[3]PUGLIA (2)'!AB104</f>
        <v>257237</v>
      </c>
      <c r="U38" s="2">
        <f>'[3]PUGLIA (2)'!AC104</f>
        <v>260515</v>
      </c>
      <c r="V38" s="2">
        <f>'[3]PUGLIA (2)'!AD104</f>
        <v>265457</v>
      </c>
      <c r="W38" s="2">
        <f>'[3]PUGLIA (2)'!AE104</f>
        <v>270505</v>
      </c>
      <c r="X38" s="2">
        <f>'[3]PUGLIA (2)'!AF104</f>
        <v>274646</v>
      </c>
      <c r="Y38" s="2">
        <f>'[3]PUGLIA (2)'!AG104</f>
        <v>280226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</row>
    <row r="39" spans="1:51" ht="22" thickTop="1" thickBot="1">
      <c r="A39" s="1" t="s">
        <v>10</v>
      </c>
      <c r="B39" s="2">
        <f>'[3]PUGLIA (2)'!J105</f>
        <v>212472</v>
      </c>
      <c r="C39" s="2">
        <f>'[3]PUGLIA (2)'!K105</f>
        <v>209814</v>
      </c>
      <c r="D39" s="2">
        <f>'[3]PUGLIA (2)'!L105</f>
        <v>209716</v>
      </c>
      <c r="E39" s="2">
        <f>'[3]PUGLIA (2)'!M105</f>
        <v>210777</v>
      </c>
      <c r="F39" s="2">
        <f>'[3]PUGLIA (2)'!N105</f>
        <v>212484</v>
      </c>
      <c r="G39" s="2">
        <f>'[3]PUGLIA (2)'!O105</f>
        <v>215478</v>
      </c>
      <c r="H39" s="2">
        <f>'[3]PUGLIA (2)'!P105</f>
        <v>218870</v>
      </c>
      <c r="I39" s="2">
        <f>'[3]PUGLIA (2)'!Q105</f>
        <v>218474</v>
      </c>
      <c r="J39" s="2">
        <f>'[3]PUGLIA (2)'!R105</f>
        <v>218666</v>
      </c>
      <c r="K39" s="2">
        <f>'[3]PUGLIA (2)'!S105</f>
        <v>215959</v>
      </c>
      <c r="L39" s="2">
        <f>'[3]PUGLIA (2)'!T105</f>
        <v>210777</v>
      </c>
      <c r="M39" s="2">
        <f>'[3]PUGLIA (2)'!U105</f>
        <v>209684</v>
      </c>
      <c r="N39" s="2">
        <f>'[3]PUGLIA (2)'!V105</f>
        <v>219717</v>
      </c>
      <c r="O39" s="2">
        <f>'[3]PUGLIA (2)'!W105</f>
        <v>228806</v>
      </c>
      <c r="P39" s="2">
        <f>'[3]PUGLIA (2)'!X105</f>
        <v>242141</v>
      </c>
      <c r="Q39" s="2">
        <f>'[3]PUGLIA (2)'!Y105</f>
        <v>253024</v>
      </c>
      <c r="R39" s="2">
        <f>'[3]PUGLIA (2)'!Z105</f>
        <v>259796</v>
      </c>
      <c r="S39" s="2">
        <f>'[3]PUGLIA (2)'!AA105</f>
        <v>257470</v>
      </c>
      <c r="T39" s="2">
        <f>'[3]PUGLIA (2)'!AB105</f>
        <v>253222</v>
      </c>
      <c r="U39" s="2">
        <f>'[3]PUGLIA (2)'!AC105</f>
        <v>247534</v>
      </c>
      <c r="V39" s="2">
        <f>'[3]PUGLIA (2)'!AD105</f>
        <v>246430</v>
      </c>
      <c r="W39" s="2">
        <f>'[3]PUGLIA (2)'!AE105</f>
        <v>247090</v>
      </c>
      <c r="X39" s="2">
        <f>'[3]PUGLIA (2)'!AF105</f>
        <v>248327</v>
      </c>
      <c r="Y39" s="2">
        <f>'[3]PUGLIA (2)'!AG105</f>
        <v>254064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ht="22" thickTop="1" thickBot="1">
      <c r="A40" s="1" t="s">
        <v>11</v>
      </c>
      <c r="B40" s="2">
        <f>'[3]PUGLIA (2)'!J106</f>
        <v>195999</v>
      </c>
      <c r="C40" s="2">
        <f>'[3]PUGLIA (2)'!K106</f>
        <v>202045</v>
      </c>
      <c r="D40" s="2">
        <f>'[3]PUGLIA (2)'!L106</f>
        <v>205072</v>
      </c>
      <c r="E40" s="2">
        <f>'[3]PUGLIA (2)'!M106</f>
        <v>204253</v>
      </c>
      <c r="F40" s="2">
        <f>'[3]PUGLIA (2)'!N106</f>
        <v>205397</v>
      </c>
      <c r="G40" s="2">
        <f>'[3]PUGLIA (2)'!O106</f>
        <v>206612</v>
      </c>
      <c r="H40" s="2">
        <f>'[3]PUGLIA (2)'!P106</f>
        <v>203821</v>
      </c>
      <c r="I40" s="2">
        <f>'[3]PUGLIA (2)'!Q106</f>
        <v>202455</v>
      </c>
      <c r="J40" s="2">
        <f>'[3]PUGLIA (2)'!R106</f>
        <v>203529</v>
      </c>
      <c r="K40" s="2">
        <f>'[3]PUGLIA (2)'!S106</f>
        <v>205190</v>
      </c>
      <c r="L40" s="2">
        <f>'[3]PUGLIA (2)'!T106</f>
        <v>208324</v>
      </c>
      <c r="M40" s="2">
        <f>'[3]PUGLIA (2)'!U106</f>
        <v>211713</v>
      </c>
      <c r="N40" s="2">
        <f>'[3]PUGLIA (2)'!V106</f>
        <v>211666</v>
      </c>
      <c r="O40" s="2">
        <f>'[3]PUGLIA (2)'!W106</f>
        <v>212223</v>
      </c>
      <c r="P40" s="2">
        <f>'[3]PUGLIA (2)'!X106</f>
        <v>209912</v>
      </c>
      <c r="Q40" s="2">
        <f>'[3]PUGLIA (2)'!Y106</f>
        <v>205491</v>
      </c>
      <c r="R40" s="2">
        <f>'[3]PUGLIA (2)'!Z106</f>
        <v>204803</v>
      </c>
      <c r="S40" s="2">
        <f>'[3]PUGLIA (2)'!AA106</f>
        <v>215523</v>
      </c>
      <c r="T40" s="2">
        <f>'[3]PUGLIA (2)'!AB106</f>
        <v>224873</v>
      </c>
      <c r="U40" s="2">
        <f>'[3]PUGLIA (2)'!AC106</f>
        <v>238318</v>
      </c>
      <c r="V40" s="2">
        <f>'[3]PUGLIA (2)'!AD106</f>
        <v>248907</v>
      </c>
      <c r="W40" s="2">
        <f>'[3]PUGLIA (2)'!AE106</f>
        <v>255829</v>
      </c>
      <c r="X40" s="2">
        <f>'[3]PUGLIA (2)'!AF106</f>
        <v>251422</v>
      </c>
      <c r="Y40" s="2">
        <f>'[3]PUGLIA (2)'!AG106</f>
        <v>247562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ht="22" thickTop="1" thickBot="1">
      <c r="A41" s="1" t="s">
        <v>12</v>
      </c>
      <c r="B41" s="2">
        <f>'[3]PUGLIA (2)'!J107</f>
        <v>173854</v>
      </c>
      <c r="C41" s="2">
        <f>'[3]PUGLIA (2)'!K107</f>
        <v>173351</v>
      </c>
      <c r="D41" s="2">
        <f>'[3]PUGLIA (2)'!L107</f>
        <v>177934</v>
      </c>
      <c r="E41" s="2">
        <f>'[3]PUGLIA (2)'!M107</f>
        <v>180440</v>
      </c>
      <c r="F41" s="2">
        <f>'[3]PUGLIA (2)'!N107</f>
        <v>181944</v>
      </c>
      <c r="G41" s="2">
        <f>'[3]PUGLIA (2)'!O107</f>
        <v>184953</v>
      </c>
      <c r="H41" s="2">
        <f>'[3]PUGLIA (2)'!P107</f>
        <v>190425</v>
      </c>
      <c r="I41" s="2">
        <f>'[3]PUGLIA (2)'!Q107</f>
        <v>192332</v>
      </c>
      <c r="J41" s="2">
        <f>'[3]PUGLIA (2)'!R107</f>
        <v>192228</v>
      </c>
      <c r="K41" s="2">
        <f>'[3]PUGLIA (2)'!S107</f>
        <v>193384</v>
      </c>
      <c r="L41" s="2">
        <f>'[3]PUGLIA (2)'!T107</f>
        <v>194903</v>
      </c>
      <c r="M41" s="2">
        <f>'[3]PUGLIA (2)'!U107</f>
        <v>192806</v>
      </c>
      <c r="N41" s="2">
        <f>'[3]PUGLIA (2)'!V107</f>
        <v>191486</v>
      </c>
      <c r="O41" s="2">
        <f>'[3]PUGLIA (2)'!W107</f>
        <v>193380</v>
      </c>
      <c r="P41" s="2">
        <f>'[3]PUGLIA (2)'!X107</f>
        <v>196086</v>
      </c>
      <c r="Q41" s="2">
        <f>'[3]PUGLIA (2)'!Y107</f>
        <v>199944</v>
      </c>
      <c r="R41" s="2">
        <f>'[3]PUGLIA (2)'!Z107</f>
        <v>203720</v>
      </c>
      <c r="S41" s="2">
        <f>'[3]PUGLIA (2)'!AA107</f>
        <v>204152</v>
      </c>
      <c r="T41" s="2">
        <f>'[3]PUGLIA (2)'!AB107</f>
        <v>204433</v>
      </c>
      <c r="U41" s="2">
        <f>'[3]PUGLIA (2)'!AC107</f>
        <v>202357</v>
      </c>
      <c r="V41" s="2">
        <f>'[3]PUGLIA (2)'!AD107</f>
        <v>197963</v>
      </c>
      <c r="W41" s="2">
        <f>'[3]PUGLIA (2)'!AE107</f>
        <v>197552</v>
      </c>
      <c r="X41" s="2">
        <f>'[3]PUGLIA (2)'!AF107</f>
        <v>206550</v>
      </c>
      <c r="Y41" s="2">
        <f>'[3]PUGLIA (2)'!AG107</f>
        <v>215853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ht="22" thickTop="1" thickBot="1">
      <c r="A42" s="1" t="s">
        <v>13</v>
      </c>
      <c r="B42" s="2">
        <f>'[3]PUGLIA (2)'!J108</f>
        <v>98799</v>
      </c>
      <c r="C42" s="2">
        <f>'[3]PUGLIA (2)'!K108</f>
        <v>106664</v>
      </c>
      <c r="D42" s="2">
        <f>'[3]PUGLIA (2)'!L108</f>
        <v>116933</v>
      </c>
      <c r="E42" s="2">
        <f>'[3]PUGLIA (2)'!M108</f>
        <v>131462</v>
      </c>
      <c r="F42" s="2">
        <f>'[3]PUGLIA (2)'!N108</f>
        <v>146394</v>
      </c>
      <c r="G42" s="2">
        <f>'[3]PUGLIA (2)'!O108</f>
        <v>156624</v>
      </c>
      <c r="H42" s="2">
        <f>'[3]PUGLIA (2)'!P108</f>
        <v>156283</v>
      </c>
      <c r="I42" s="2">
        <f>'[3]PUGLIA (2)'!Q108</f>
        <v>159638</v>
      </c>
      <c r="J42" s="2">
        <f>'[3]PUGLIA (2)'!R108</f>
        <v>162078</v>
      </c>
      <c r="K42" s="2">
        <f>'[3]PUGLIA (2)'!S108</f>
        <v>163408</v>
      </c>
      <c r="L42" s="2">
        <f>'[3]PUGLIA (2)'!T108</f>
        <v>166325</v>
      </c>
      <c r="M42" s="2">
        <f>'[3]PUGLIA (2)'!U108</f>
        <v>171795</v>
      </c>
      <c r="N42" s="2">
        <f>'[3]PUGLIA (2)'!V108</f>
        <v>174831</v>
      </c>
      <c r="O42" s="2">
        <f>'[3]PUGLIA (2)'!W108</f>
        <v>175831</v>
      </c>
      <c r="P42" s="2">
        <f>'[3]PUGLIA (2)'!X108</f>
        <v>177476</v>
      </c>
      <c r="Q42" s="2">
        <f>'[3]PUGLIA (2)'!Y108</f>
        <v>179674</v>
      </c>
      <c r="R42" s="2">
        <f>'[3]PUGLIA (2)'!Z108</f>
        <v>178470</v>
      </c>
      <c r="S42" s="2">
        <f>'[3]PUGLIA (2)'!AA108</f>
        <v>178176</v>
      </c>
      <c r="T42" s="2">
        <f>'[3]PUGLIA (2)'!AB108</f>
        <v>180285</v>
      </c>
      <c r="U42" s="2">
        <f>'[3]PUGLIA (2)'!AC108</f>
        <v>183215</v>
      </c>
      <c r="V42" s="2">
        <f>'[3]PUGLIA (2)'!AD108</f>
        <v>187033</v>
      </c>
      <c r="W42" s="2">
        <f>'[3]PUGLIA (2)'!AE108</f>
        <v>190774</v>
      </c>
      <c r="X42" s="2">
        <f>'[3]PUGLIA (2)'!AF108</f>
        <v>190261</v>
      </c>
      <c r="Y42" s="2">
        <f>'[3]PUGLIA (2)'!AG108</f>
        <v>190349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ht="22" thickTop="1" thickBot="1">
      <c r="A43" s="1" t="s">
        <v>14</v>
      </c>
      <c r="B43" s="2">
        <f>'[3]PUGLIA (2)'!J109</f>
        <v>105427</v>
      </c>
      <c r="C43" s="2">
        <f>'[3]PUGLIA (2)'!K109</f>
        <v>105850</v>
      </c>
      <c r="D43" s="2">
        <f>'[3]PUGLIA (2)'!L109</f>
        <v>102876</v>
      </c>
      <c r="E43" s="2">
        <f>'[3]PUGLIA (2)'!M109</f>
        <v>94868</v>
      </c>
      <c r="F43" s="2">
        <f>'[3]PUGLIA (2)'!N109</f>
        <v>86477</v>
      </c>
      <c r="G43" s="2">
        <f>'[3]PUGLIA (2)'!O109</f>
        <v>82111</v>
      </c>
      <c r="H43" s="2">
        <f>'[3]PUGLIA (2)'!P109</f>
        <v>89516</v>
      </c>
      <c r="I43" s="2">
        <f>'[3]PUGLIA (2)'!Q109</f>
        <v>98006</v>
      </c>
      <c r="J43" s="2">
        <f>'[3]PUGLIA (2)'!R109</f>
        <v>110540</v>
      </c>
      <c r="K43" s="2">
        <f>'[3]PUGLIA (2)'!S109</f>
        <v>122945</v>
      </c>
      <c r="L43" s="2">
        <f>'[3]PUGLIA (2)'!T109</f>
        <v>131499</v>
      </c>
      <c r="M43" s="2">
        <f>'[3]PUGLIA (2)'!U109</f>
        <v>131782</v>
      </c>
      <c r="N43" s="2">
        <f>'[3]PUGLIA (2)'!V109</f>
        <v>134618</v>
      </c>
      <c r="O43" s="2">
        <f>'[3]PUGLIA (2)'!W109</f>
        <v>137773</v>
      </c>
      <c r="P43" s="2">
        <f>'[3]PUGLIA (2)'!X109</f>
        <v>140270</v>
      </c>
      <c r="Q43" s="2">
        <f>'[3]PUGLIA (2)'!Y109</f>
        <v>144156</v>
      </c>
      <c r="R43" s="2">
        <f>'[3]PUGLIA (2)'!Z109</f>
        <v>149662</v>
      </c>
      <c r="S43" s="2">
        <f>'[3]PUGLIA (2)'!AA109</f>
        <v>152845</v>
      </c>
      <c r="T43" s="2">
        <f>'[3]PUGLIA (2)'!AB109</f>
        <v>153551</v>
      </c>
      <c r="U43" s="2">
        <f>'[3]PUGLIA (2)'!AC109</f>
        <v>155445</v>
      </c>
      <c r="V43" s="2">
        <f>'[3]PUGLIA (2)'!AD109</f>
        <v>157427</v>
      </c>
      <c r="W43" s="2">
        <f>'[3]PUGLIA (2)'!AE109</f>
        <v>157067</v>
      </c>
      <c r="X43" s="2">
        <f>'[3]PUGLIA (2)'!AF109</f>
        <v>156249</v>
      </c>
      <c r="Y43" s="2">
        <f>'[3]PUGLIA (2)'!AG109</f>
        <v>158534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ht="22" thickTop="1" thickBot="1">
      <c r="A44" s="1" t="s">
        <v>15</v>
      </c>
      <c r="B44" s="2">
        <f>'[3]PUGLIA (2)'!J110</f>
        <v>60331</v>
      </c>
      <c r="C44" s="2">
        <f>'[3]PUGLIA (2)'!K110</f>
        <v>64422</v>
      </c>
      <c r="D44" s="2">
        <f>'[3]PUGLIA (2)'!L110</f>
        <v>68011</v>
      </c>
      <c r="E44" s="2">
        <f>'[3]PUGLIA (2)'!M110</f>
        <v>72101</v>
      </c>
      <c r="F44" s="2">
        <f>'[3]PUGLIA (2)'!N110</f>
        <v>75013</v>
      </c>
      <c r="G44" s="2">
        <f>'[3]PUGLIA (2)'!O110</f>
        <v>77124</v>
      </c>
      <c r="H44" s="2">
        <f>'[3]PUGLIA (2)'!P110</f>
        <v>78057</v>
      </c>
      <c r="I44" s="2">
        <f>'[3]PUGLIA (2)'!Q110</f>
        <v>75364</v>
      </c>
      <c r="J44" s="2">
        <f>'[3]PUGLIA (2)'!R110</f>
        <v>69533</v>
      </c>
      <c r="K44" s="2">
        <f>'[3]PUGLIA (2)'!S110</f>
        <v>62970</v>
      </c>
      <c r="L44" s="2">
        <f>'[3]PUGLIA (2)'!T110</f>
        <v>60135</v>
      </c>
      <c r="M44" s="2">
        <f>'[3]PUGLIA (2)'!U110</f>
        <v>66648</v>
      </c>
      <c r="N44" s="2">
        <f>'[3]PUGLIA (2)'!V110</f>
        <v>73928</v>
      </c>
      <c r="O44" s="2">
        <f>'[3]PUGLIA (2)'!W110</f>
        <v>83880</v>
      </c>
      <c r="P44" s="2">
        <f>'[3]PUGLIA (2)'!X110</f>
        <v>93574</v>
      </c>
      <c r="Q44" s="2">
        <f>'[3]PUGLIA (2)'!Y110</f>
        <v>100521</v>
      </c>
      <c r="R44" s="2">
        <f>'[3]PUGLIA (2)'!Z110</f>
        <v>101957</v>
      </c>
      <c r="S44" s="2">
        <f>'[3]PUGLIA (2)'!AA110</f>
        <v>105114</v>
      </c>
      <c r="T44" s="2">
        <f>'[3]PUGLIA (2)'!AB110</f>
        <v>107759</v>
      </c>
      <c r="U44" s="2">
        <f>'[3]PUGLIA (2)'!AC110</f>
        <v>110188</v>
      </c>
      <c r="V44" s="2">
        <f>'[3]PUGLIA (2)'!AD110</f>
        <v>113155</v>
      </c>
      <c r="W44" s="2">
        <f>'[3]PUGLIA (2)'!AE110</f>
        <v>118036</v>
      </c>
      <c r="X44" s="2">
        <f>'[3]PUGLIA (2)'!AF110</f>
        <v>120295</v>
      </c>
      <c r="Y44" s="2">
        <f>'[3]PUGLIA (2)'!AG110</f>
        <v>121037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ht="22" thickTop="1" thickBot="1">
      <c r="A45" s="1" t="s">
        <v>16</v>
      </c>
      <c r="B45" s="2">
        <f>'[3]PUGLIA (2)'!J111</f>
        <v>33101</v>
      </c>
      <c r="C45" s="2">
        <f>'[3]PUGLIA (2)'!K111</f>
        <v>35824</v>
      </c>
      <c r="D45" s="2">
        <f>'[3]PUGLIA (2)'!L111</f>
        <v>38462</v>
      </c>
      <c r="E45" s="2">
        <f>'[3]PUGLIA (2)'!M111</f>
        <v>40538</v>
      </c>
      <c r="F45" s="2">
        <f>'[3]PUGLIA (2)'!N111</f>
        <v>43731</v>
      </c>
      <c r="G45" s="2">
        <f>'[3]PUGLIA (2)'!O111</f>
        <v>46173</v>
      </c>
      <c r="H45" s="2">
        <f>'[3]PUGLIA (2)'!P111</f>
        <v>50071</v>
      </c>
      <c r="I45" s="2">
        <f>'[3]PUGLIA (2)'!Q111</f>
        <v>53437</v>
      </c>
      <c r="J45" s="2">
        <f>'[3]PUGLIA (2)'!R111</f>
        <v>57150</v>
      </c>
      <c r="K45" s="2">
        <f>'[3]PUGLIA (2)'!S111</f>
        <v>60479</v>
      </c>
      <c r="L45" s="2">
        <f>'[3]PUGLIA (2)'!T111</f>
        <v>63545</v>
      </c>
      <c r="M45" s="2">
        <f>'[3]PUGLIA (2)'!U111</f>
        <v>65799</v>
      </c>
      <c r="N45" s="2">
        <f>'[3]PUGLIA (2)'!V111</f>
        <v>65990</v>
      </c>
      <c r="O45" s="2">
        <f>'[3]PUGLIA (2)'!W111</f>
        <v>63866</v>
      </c>
      <c r="P45" s="2">
        <f>'[3]PUGLIA (2)'!X111</f>
        <v>60703</v>
      </c>
      <c r="Q45" s="2">
        <f>'[3]PUGLIA (2)'!Y111</f>
        <v>61360</v>
      </c>
      <c r="R45" s="2">
        <f>'[3]PUGLIA (2)'!Z111</f>
        <v>66962</v>
      </c>
      <c r="S45" s="2">
        <f>'[3]PUGLIA (2)'!AA111</f>
        <v>71971</v>
      </c>
      <c r="T45" s="2">
        <f>'[3]PUGLIA (2)'!AB111</f>
        <v>77493</v>
      </c>
      <c r="U45" s="2">
        <f>'[3]PUGLIA (2)'!AC111</f>
        <v>82805</v>
      </c>
      <c r="V45" s="2">
        <f>'[3]PUGLIA (2)'!AD111</f>
        <v>87023</v>
      </c>
      <c r="W45" s="2">
        <f>'[3]PUGLIA (2)'!AE111</f>
        <v>92165</v>
      </c>
      <c r="X45" s="2">
        <f>'[3]PUGLIA (2)'!AF111</f>
        <v>97831</v>
      </c>
      <c r="Y45" s="2">
        <f>'[3]PUGLIA (2)'!AG111</f>
        <v>102425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ht="16" thickTop="1" thickBot="1">
      <c r="A46" s="22"/>
      <c r="B46" s="9">
        <f>'[3]PUGLIA (2)'!J112</f>
        <v>4013227</v>
      </c>
      <c r="C46" s="9">
        <f>'[3]PUGLIA (2)'!K112</f>
        <v>4025392</v>
      </c>
      <c r="D46" s="9">
        <f>'[3]PUGLIA (2)'!L112</f>
        <v>4031516</v>
      </c>
      <c r="E46" s="9">
        <f>'[3]PUGLIA (2)'!M112</f>
        <v>4039572</v>
      </c>
      <c r="F46" s="9">
        <f>'[3]PUGLIA (2)'!N112</f>
        <v>4049651</v>
      </c>
      <c r="G46" s="9">
        <f>'[3]PUGLIA (2)'!O112</f>
        <v>4055737</v>
      </c>
      <c r="H46" s="9">
        <f>'[3]PUGLIA (2)'!P112</f>
        <v>4056997</v>
      </c>
      <c r="I46" s="9">
        <f>'[3]PUGLIA (2)'!Q112</f>
        <v>4053721</v>
      </c>
      <c r="J46" s="9">
        <f>'[3]PUGLIA (2)'!R112</f>
        <v>4050559</v>
      </c>
      <c r="K46" s="9">
        <f>'[3]PUGLIA (2)'!S112</f>
        <v>4042028</v>
      </c>
      <c r="L46" s="9">
        <f>'[3]PUGLIA (2)'!T112</f>
        <v>4034132</v>
      </c>
      <c r="M46" s="9">
        <f>'[3]PUGLIA (2)'!U112</f>
        <v>4026054</v>
      </c>
      <c r="N46" s="9">
        <f>'[3]PUGLIA (2)'!V112</f>
        <v>4020071</v>
      </c>
      <c r="O46" s="9">
        <f>'[3]PUGLIA (2)'!W112</f>
        <v>4020032</v>
      </c>
      <c r="P46" s="9">
        <f>'[3]PUGLIA (2)'!X112</f>
        <v>4024783</v>
      </c>
      <c r="Q46" s="9">
        <f>'[3]PUGLIA (2)'!Y112</f>
        <v>4033125</v>
      </c>
      <c r="R46" s="9">
        <f>'[3]PUGLIA (2)'!Z112</f>
        <v>4033405</v>
      </c>
      <c r="S46" s="9">
        <f>'[3]PUGLIA (2)'!AA112</f>
        <v>4032130</v>
      </c>
      <c r="T46" s="9">
        <f>'[3]PUGLIA (2)'!AB112</f>
        <v>4040624</v>
      </c>
      <c r="U46" s="9">
        <f>'[3]PUGLIA (2)'!AC112</f>
        <v>4043827</v>
      </c>
      <c r="V46" s="9">
        <f>'[3]PUGLIA (2)'!AD112</f>
        <v>4048007</v>
      </c>
      <c r="W46" s="9">
        <f>'[3]PUGLIA (2)'!AE112</f>
        <v>4053668</v>
      </c>
      <c r="X46" s="9">
        <f>'[3]PUGLIA (2)'!AF112</f>
        <v>4050072</v>
      </c>
      <c r="Y46" s="9">
        <f>'[3]PUGLIA (2)'!AG112</f>
        <v>4050803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ht="22" thickTop="1" thickBot="1">
      <c r="A49" s="21" t="s">
        <v>30</v>
      </c>
      <c r="B49" s="1">
        <f t="shared" ref="B49:F49" si="2">B27</f>
        <v>1990</v>
      </c>
      <c r="C49" s="1">
        <f t="shared" si="2"/>
        <v>1991</v>
      </c>
      <c r="D49" s="1">
        <f t="shared" si="2"/>
        <v>1992</v>
      </c>
      <c r="E49" s="1">
        <f t="shared" si="2"/>
        <v>1993</v>
      </c>
      <c r="F49" s="1">
        <f t="shared" si="2"/>
        <v>1994</v>
      </c>
      <c r="G49" s="1">
        <f>G27</f>
        <v>1995</v>
      </c>
      <c r="H49" s="1">
        <f t="shared" ref="H49:Y49" si="3">H27</f>
        <v>1996</v>
      </c>
      <c r="I49" s="1">
        <f t="shared" si="3"/>
        <v>1997</v>
      </c>
      <c r="J49" s="1">
        <f t="shared" si="3"/>
        <v>1998</v>
      </c>
      <c r="K49" s="1">
        <f t="shared" si="3"/>
        <v>1999</v>
      </c>
      <c r="L49" s="1">
        <f t="shared" si="3"/>
        <v>2000</v>
      </c>
      <c r="M49" s="1">
        <f t="shared" si="3"/>
        <v>2001</v>
      </c>
      <c r="N49" s="1">
        <f t="shared" si="3"/>
        <v>2002</v>
      </c>
      <c r="O49" s="1">
        <f t="shared" si="3"/>
        <v>2003</v>
      </c>
      <c r="P49" s="1">
        <f t="shared" si="3"/>
        <v>2004</v>
      </c>
      <c r="Q49" s="1">
        <f t="shared" si="3"/>
        <v>2005</v>
      </c>
      <c r="R49" s="1">
        <f t="shared" si="3"/>
        <v>2006</v>
      </c>
      <c r="S49" s="1">
        <f t="shared" si="3"/>
        <v>2007</v>
      </c>
      <c r="T49" s="1">
        <f t="shared" si="3"/>
        <v>2008</v>
      </c>
      <c r="U49" s="1">
        <f t="shared" si="3"/>
        <v>2009</v>
      </c>
      <c r="V49" s="1">
        <f t="shared" si="3"/>
        <v>2010</v>
      </c>
      <c r="W49" s="1">
        <f t="shared" si="3"/>
        <v>2011</v>
      </c>
      <c r="X49" s="1">
        <f t="shared" si="3"/>
        <v>2012</v>
      </c>
      <c r="Y49" s="1">
        <f t="shared" si="3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ht="22" thickTop="1" thickBot="1">
      <c r="A50" s="1" t="s">
        <v>17</v>
      </c>
      <c r="B50" s="10">
        <f t="shared" ref="B50:F65" si="4">B2*B28</f>
        <v>82058.575914827292</v>
      </c>
      <c r="C50" s="10">
        <f t="shared" si="4"/>
        <v>81975.405574605888</v>
      </c>
      <c r="D50" s="10">
        <f t="shared" si="4"/>
        <v>77085.06778343358</v>
      </c>
      <c r="E50" s="10">
        <f t="shared" si="4"/>
        <v>78962.958562058702</v>
      </c>
      <c r="F50" s="10">
        <f t="shared" si="4"/>
        <v>79749.325933877131</v>
      </c>
      <c r="G50" s="10">
        <f>G2*G28</f>
        <v>80257.478708958079</v>
      </c>
      <c r="H50" s="10">
        <f t="shared" ref="H50:Y64" si="5">H2*H28</f>
        <v>80123.473804189547</v>
      </c>
      <c r="I50" s="10">
        <f t="shared" si="5"/>
        <v>79825.764337783767</v>
      </c>
      <c r="J50" s="10">
        <f t="shared" si="5"/>
        <v>78144.080280027949</v>
      </c>
      <c r="K50" s="10">
        <f t="shared" si="5"/>
        <v>76907.830209365231</v>
      </c>
      <c r="L50" s="10">
        <f t="shared" si="5"/>
        <v>76308.503110830789</v>
      </c>
      <c r="M50" s="10">
        <f t="shared" si="5"/>
        <v>76210.866964544999</v>
      </c>
      <c r="N50" s="10">
        <f t="shared" si="5"/>
        <v>75765.712587111891</v>
      </c>
      <c r="O50" s="10">
        <f t="shared" si="5"/>
        <v>76183.474175997777</v>
      </c>
      <c r="P50" s="10">
        <f t="shared" si="5"/>
        <v>76467.452028153581</v>
      </c>
      <c r="Q50" s="10">
        <f t="shared" si="5"/>
        <v>76909.560719888934</v>
      </c>
      <c r="R50" s="10">
        <f t="shared" si="5"/>
        <v>76617.953054365091</v>
      </c>
      <c r="S50" s="10">
        <f t="shared" si="5"/>
        <v>76196.47312584467</v>
      </c>
      <c r="T50" s="10">
        <f t="shared" si="5"/>
        <v>76418.627416308125</v>
      </c>
      <c r="U50" s="10">
        <f t="shared" si="5"/>
        <v>76403.262624477677</v>
      </c>
      <c r="V50" s="10">
        <f t="shared" si="5"/>
        <v>76187.285164708403</v>
      </c>
      <c r="W50" s="10">
        <f t="shared" si="5"/>
        <v>75117.419271213541</v>
      </c>
      <c r="X50" s="10">
        <f t="shared" si="5"/>
        <v>74017.689146817647</v>
      </c>
      <c r="Y50" s="10">
        <f t="shared" si="5"/>
        <v>72944.998258507811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ht="22" thickTop="1" thickBot="1">
      <c r="A51" s="1" t="s">
        <v>0</v>
      </c>
      <c r="B51" s="10">
        <f t="shared" si="4"/>
        <v>55064.696428615498</v>
      </c>
      <c r="C51" s="10">
        <f t="shared" si="4"/>
        <v>53802.578733978939</v>
      </c>
      <c r="D51" s="10">
        <f t="shared" si="4"/>
        <v>51397.122902358089</v>
      </c>
      <c r="E51" s="10">
        <f t="shared" si="4"/>
        <v>50544.645530755173</v>
      </c>
      <c r="F51" s="10">
        <f t="shared" si="4"/>
        <v>50244.206565614353</v>
      </c>
      <c r="G51" s="10">
        <f t="shared" ref="G51:G66" si="6">G3*G29</f>
        <v>50029.773389408547</v>
      </c>
      <c r="H51" s="10">
        <f t="shared" si="5"/>
        <v>50063.44399973804</v>
      </c>
      <c r="I51" s="10">
        <f t="shared" si="5"/>
        <v>50220.219473143472</v>
      </c>
      <c r="J51" s="10">
        <f t="shared" si="5"/>
        <v>51182.788465565151</v>
      </c>
      <c r="K51" s="10">
        <f t="shared" si="5"/>
        <v>51287.912392206272</v>
      </c>
      <c r="L51" s="10">
        <f t="shared" si="5"/>
        <v>51054.040290833</v>
      </c>
      <c r="M51" s="10">
        <f t="shared" si="5"/>
        <v>50394.416545458291</v>
      </c>
      <c r="N51" s="10">
        <f t="shared" si="5"/>
        <v>49516.990476523817</v>
      </c>
      <c r="O51" s="10">
        <f t="shared" si="5"/>
        <v>48661.915026615738</v>
      </c>
      <c r="P51" s="10">
        <f t="shared" si="5"/>
        <v>48455.313639371838</v>
      </c>
      <c r="Q51" s="10">
        <f t="shared" si="5"/>
        <v>48751.416981975468</v>
      </c>
      <c r="R51" s="10">
        <f t="shared" si="5"/>
        <v>49144.792019123372</v>
      </c>
      <c r="S51" s="10">
        <f t="shared" si="5"/>
        <v>49410.512467547975</v>
      </c>
      <c r="T51" s="10">
        <f t="shared" si="5"/>
        <v>49703.883116987985</v>
      </c>
      <c r="U51" s="10">
        <f t="shared" si="5"/>
        <v>49929.10392062131</v>
      </c>
      <c r="V51" s="10">
        <f t="shared" si="5"/>
        <v>50163.987568433273</v>
      </c>
      <c r="W51" s="10">
        <f t="shared" si="5"/>
        <v>49400.521611992248</v>
      </c>
      <c r="X51" s="10">
        <f t="shared" si="5"/>
        <v>48507.846166140676</v>
      </c>
      <c r="Y51" s="10">
        <f t="shared" si="5"/>
        <v>47978.725937641975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ht="22" thickTop="1" thickBot="1">
      <c r="A52" s="1" t="s">
        <v>1</v>
      </c>
      <c r="B52" s="10">
        <f t="shared" si="4"/>
        <v>75219.346367441147</v>
      </c>
      <c r="C52" s="10">
        <f t="shared" si="4"/>
        <v>72505.987496285379</v>
      </c>
      <c r="D52" s="10">
        <f t="shared" si="4"/>
        <v>69366.276672886743</v>
      </c>
      <c r="E52" s="10">
        <f t="shared" si="4"/>
        <v>66879.703422591178</v>
      </c>
      <c r="F52" s="10">
        <f t="shared" si="4"/>
        <v>64514.040615662583</v>
      </c>
      <c r="G52" s="10">
        <f t="shared" si="6"/>
        <v>62510.491648470241</v>
      </c>
      <c r="H52" s="10">
        <f t="shared" si="5"/>
        <v>60687.087081724341</v>
      </c>
      <c r="I52" s="10">
        <f t="shared" si="5"/>
        <v>59066.220552601524</v>
      </c>
      <c r="J52" s="10">
        <f t="shared" si="5"/>
        <v>57736.659428877523</v>
      </c>
      <c r="K52" s="10">
        <f t="shared" si="5"/>
        <v>57081.962161087809</v>
      </c>
      <c r="L52" s="10">
        <f t="shared" si="5"/>
        <v>56561.998546136383</v>
      </c>
      <c r="M52" s="10">
        <f t="shared" si="5"/>
        <v>56571.067557664268</v>
      </c>
      <c r="N52" s="10">
        <f t="shared" si="5"/>
        <v>56824.459029582133</v>
      </c>
      <c r="O52" s="10">
        <f t="shared" si="5"/>
        <v>56981.496165604309</v>
      </c>
      <c r="P52" s="10">
        <f t="shared" si="5"/>
        <v>56338.942631907688</v>
      </c>
      <c r="Q52" s="10">
        <f t="shared" si="5"/>
        <v>55696.909003504734</v>
      </c>
      <c r="R52" s="10">
        <f t="shared" si="5"/>
        <v>54709.809799674425</v>
      </c>
      <c r="S52" s="10">
        <f t="shared" si="5"/>
        <v>53773.256417835633</v>
      </c>
      <c r="T52" s="10">
        <f t="shared" si="5"/>
        <v>52745.661079873047</v>
      </c>
      <c r="U52" s="10">
        <f t="shared" si="5"/>
        <v>52291.574953744675</v>
      </c>
      <c r="V52" s="10">
        <f t="shared" si="5"/>
        <v>52264.255884897473</v>
      </c>
      <c r="W52" s="10">
        <f t="shared" si="5"/>
        <v>52226.426490659403</v>
      </c>
      <c r="X52" s="10">
        <f t="shared" si="5"/>
        <v>51793.353620258655</v>
      </c>
      <c r="Y52" s="10">
        <f t="shared" si="5"/>
        <v>51421.692104140486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ht="22" thickTop="1" thickBot="1">
      <c r="A53" s="1" t="s">
        <v>2</v>
      </c>
      <c r="B53" s="10">
        <f t="shared" si="4"/>
        <v>86532.960282315893</v>
      </c>
      <c r="C53" s="10">
        <f t="shared" si="4"/>
        <v>86704.238736329135</v>
      </c>
      <c r="D53" s="10">
        <f t="shared" si="4"/>
        <v>86403.647977650995</v>
      </c>
      <c r="E53" s="10">
        <f t="shared" si="4"/>
        <v>85230.968407947512</v>
      </c>
      <c r="F53" s="10">
        <f t="shared" si="4"/>
        <v>83548.491616827945</v>
      </c>
      <c r="G53" s="10">
        <f t="shared" si="6"/>
        <v>80677.962157208502</v>
      </c>
      <c r="H53" s="10">
        <f t="shared" si="5"/>
        <v>77645.109219049948</v>
      </c>
      <c r="I53" s="10">
        <f t="shared" si="5"/>
        <v>74808.514356746979</v>
      </c>
      <c r="J53" s="10">
        <f t="shared" si="5"/>
        <v>72386.53083444963</v>
      </c>
      <c r="K53" s="10">
        <f t="shared" si="5"/>
        <v>70004.203863432718</v>
      </c>
      <c r="L53" s="10">
        <f t="shared" si="5"/>
        <v>68007.254200900832</v>
      </c>
      <c r="M53" s="10">
        <f t="shared" si="5"/>
        <v>66183.875145232494</v>
      </c>
      <c r="N53" s="10">
        <f t="shared" si="5"/>
        <v>64617.183490524505</v>
      </c>
      <c r="O53" s="10">
        <f t="shared" si="5"/>
        <v>63042.451813359701</v>
      </c>
      <c r="P53" s="10">
        <f t="shared" si="5"/>
        <v>62355.517384324972</v>
      </c>
      <c r="Q53" s="10">
        <f t="shared" si="5"/>
        <v>61712.701278863969</v>
      </c>
      <c r="R53" s="10">
        <f t="shared" si="5"/>
        <v>61664.42834403117</v>
      </c>
      <c r="S53" s="10">
        <f t="shared" si="5"/>
        <v>61659.877409327179</v>
      </c>
      <c r="T53" s="10">
        <f t="shared" si="5"/>
        <v>61875.60044452556</v>
      </c>
      <c r="U53" s="10">
        <f t="shared" si="5"/>
        <v>61179.980040130744</v>
      </c>
      <c r="V53" s="10">
        <f t="shared" si="5"/>
        <v>60434.722250910621</v>
      </c>
      <c r="W53" s="10">
        <f t="shared" si="5"/>
        <v>59246.332138784644</v>
      </c>
      <c r="X53" s="10">
        <f t="shared" si="5"/>
        <v>57870.42282810808</v>
      </c>
      <c r="Y53" s="10">
        <f t="shared" si="5"/>
        <v>56479.14309132081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ht="22" thickTop="1" thickBot="1">
      <c r="A54" s="1" t="s">
        <v>3</v>
      </c>
      <c r="B54" s="10">
        <f t="shared" si="4"/>
        <v>90565.211522276761</v>
      </c>
      <c r="C54" s="10">
        <f t="shared" si="4"/>
        <v>90223.788630793715</v>
      </c>
      <c r="D54" s="10">
        <f t="shared" si="4"/>
        <v>90866.188729492176</v>
      </c>
      <c r="E54" s="10">
        <f t="shared" si="4"/>
        <v>90326.720134313378</v>
      </c>
      <c r="F54" s="10">
        <f t="shared" si="4"/>
        <v>90347.367336224124</v>
      </c>
      <c r="G54" s="10">
        <f t="shared" si="6"/>
        <v>90792.645830413574</v>
      </c>
      <c r="H54" s="10">
        <f t="shared" si="5"/>
        <v>90883.324061106629</v>
      </c>
      <c r="I54" s="10">
        <f t="shared" si="5"/>
        <v>90148.823362624709</v>
      </c>
      <c r="J54" s="10">
        <f t="shared" si="5"/>
        <v>89074.054148108989</v>
      </c>
      <c r="K54" s="10">
        <f t="shared" si="5"/>
        <v>87318.232530176436</v>
      </c>
      <c r="L54" s="10">
        <f t="shared" si="5"/>
        <v>84440.061992010276</v>
      </c>
      <c r="M54" s="10">
        <f t="shared" si="5"/>
        <v>81605.474834696623</v>
      </c>
      <c r="N54" s="10">
        <f t="shared" si="5"/>
        <v>79277.583602675077</v>
      </c>
      <c r="O54" s="10">
        <f t="shared" si="5"/>
        <v>77059.304109546778</v>
      </c>
      <c r="P54" s="10">
        <f t="shared" si="5"/>
        <v>75068.281115385544</v>
      </c>
      <c r="Q54" s="10">
        <f t="shared" si="5"/>
        <v>73166.919842986361</v>
      </c>
      <c r="R54" s="10">
        <f t="shared" si="5"/>
        <v>71187.703460432764</v>
      </c>
      <c r="S54" s="10">
        <f t="shared" si="5"/>
        <v>69418.048575679582</v>
      </c>
      <c r="T54" s="10">
        <f t="shared" si="5"/>
        <v>68410.465344120676</v>
      </c>
      <c r="U54" s="10">
        <f t="shared" si="5"/>
        <v>67969.388176518594</v>
      </c>
      <c r="V54" s="10">
        <f t="shared" si="5"/>
        <v>67599.600885125721</v>
      </c>
      <c r="W54" s="10">
        <f t="shared" si="5"/>
        <v>67734.88935510772</v>
      </c>
      <c r="X54" s="10">
        <f t="shared" si="5"/>
        <v>67931.445759241411</v>
      </c>
      <c r="Y54" s="10">
        <f t="shared" si="5"/>
        <v>67987.446314438886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ht="22" thickTop="1" thickBot="1">
      <c r="A55" s="1" t="s">
        <v>4</v>
      </c>
      <c r="B55" s="10">
        <f t="shared" si="4"/>
        <v>86223.103025189994</v>
      </c>
      <c r="C55" s="10">
        <f t="shared" si="4"/>
        <v>88381.557317297193</v>
      </c>
      <c r="D55" s="10">
        <f t="shared" si="4"/>
        <v>90877.329866438798</v>
      </c>
      <c r="E55" s="10">
        <f t="shared" si="4"/>
        <v>92316.592587692139</v>
      </c>
      <c r="F55" s="10">
        <f t="shared" si="4"/>
        <v>93394.881871511549</v>
      </c>
      <c r="G55" s="10">
        <f t="shared" si="6"/>
        <v>93243.951813406296</v>
      </c>
      <c r="H55" s="10">
        <f t="shared" si="5"/>
        <v>92826.845447048356</v>
      </c>
      <c r="I55" s="10">
        <f t="shared" si="5"/>
        <v>92313.99747670471</v>
      </c>
      <c r="J55" s="10">
        <f t="shared" si="5"/>
        <v>91714.429732791235</v>
      </c>
      <c r="K55" s="10">
        <f t="shared" si="5"/>
        <v>91292.177959818291</v>
      </c>
      <c r="L55" s="10">
        <f t="shared" si="5"/>
        <v>91401.147837361772</v>
      </c>
      <c r="M55" s="10">
        <f t="shared" si="5"/>
        <v>91417.243752327267</v>
      </c>
      <c r="N55" s="10">
        <f t="shared" si="5"/>
        <v>90969.323897879585</v>
      </c>
      <c r="O55" s="10">
        <f t="shared" si="5"/>
        <v>90611.201805774399</v>
      </c>
      <c r="P55" s="10">
        <f t="shared" si="5"/>
        <v>89923.531150972631</v>
      </c>
      <c r="Q55" s="10">
        <f t="shared" si="5"/>
        <v>87861.332339470144</v>
      </c>
      <c r="R55" s="10">
        <f t="shared" si="5"/>
        <v>85389.299905311404</v>
      </c>
      <c r="S55" s="10">
        <f t="shared" si="5"/>
        <v>82688.460702990051</v>
      </c>
      <c r="T55" s="10">
        <f t="shared" si="5"/>
        <v>80777.343176383452</v>
      </c>
      <c r="U55" s="10">
        <f t="shared" si="5"/>
        <v>78357.595417224875</v>
      </c>
      <c r="V55" s="10">
        <f t="shared" si="5"/>
        <v>76454.880439059867</v>
      </c>
      <c r="W55" s="10">
        <f t="shared" si="5"/>
        <v>74649.04988743717</v>
      </c>
      <c r="X55" s="10">
        <f t="shared" si="5"/>
        <v>74056.651559798804</v>
      </c>
      <c r="Y55" s="10">
        <f t="shared" si="5"/>
        <v>72993.257784355301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ht="22" thickTop="1" thickBot="1">
      <c r="A56" s="1" t="s">
        <v>5</v>
      </c>
      <c r="B56" s="10">
        <f t="shared" si="4"/>
        <v>81112.587932509661</v>
      </c>
      <c r="C56" s="10">
        <f t="shared" si="4"/>
        <v>82346.957027781755</v>
      </c>
      <c r="D56" s="10">
        <f t="shared" si="4"/>
        <v>84446.28758756195</v>
      </c>
      <c r="E56" s="10">
        <f t="shared" si="4"/>
        <v>85885.003179876658</v>
      </c>
      <c r="F56" s="10">
        <f t="shared" si="4"/>
        <v>88284.443215520034</v>
      </c>
      <c r="G56" s="10">
        <f t="shared" si="6"/>
        <v>91136.671815718131</v>
      </c>
      <c r="H56" s="10">
        <f t="shared" si="5"/>
        <v>93383.09218225292</v>
      </c>
      <c r="I56" s="10">
        <f t="shared" si="5"/>
        <v>94885.199881595137</v>
      </c>
      <c r="J56" s="10">
        <f t="shared" si="5"/>
        <v>96022.9587564783</v>
      </c>
      <c r="K56" s="10">
        <f t="shared" si="5"/>
        <v>96497.057386113112</v>
      </c>
      <c r="L56" s="10">
        <f t="shared" si="5"/>
        <v>95697.488059038427</v>
      </c>
      <c r="M56" s="10">
        <f t="shared" si="5"/>
        <v>94583.920688791302</v>
      </c>
      <c r="N56" s="10">
        <f t="shared" si="5"/>
        <v>93796.559237509442</v>
      </c>
      <c r="O56" s="10">
        <f t="shared" si="5"/>
        <v>93478.560336425144</v>
      </c>
      <c r="P56" s="10">
        <f t="shared" si="5"/>
        <v>93888.209983935332</v>
      </c>
      <c r="Q56" s="10">
        <f t="shared" si="5"/>
        <v>94881.263763087496</v>
      </c>
      <c r="R56" s="10">
        <f t="shared" si="5"/>
        <v>95641.766745801127</v>
      </c>
      <c r="S56" s="10">
        <f t="shared" si="5"/>
        <v>95813.347209195621</v>
      </c>
      <c r="T56" s="10">
        <f t="shared" si="5"/>
        <v>96406.353885824297</v>
      </c>
      <c r="U56" s="10">
        <f t="shared" si="5"/>
        <v>95708.39640172245</v>
      </c>
      <c r="V56" s="10">
        <f t="shared" si="5"/>
        <v>93937.025878163578</v>
      </c>
      <c r="W56" s="10">
        <f t="shared" si="5"/>
        <v>90649.395522534629</v>
      </c>
      <c r="X56" s="10">
        <f t="shared" si="5"/>
        <v>88152.510382773777</v>
      </c>
      <c r="Y56" s="10">
        <f t="shared" si="5"/>
        <v>85395.289584915125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ht="22" thickTop="1" thickBot="1">
      <c r="A57" s="1" t="s">
        <v>6</v>
      </c>
      <c r="B57" s="10">
        <f t="shared" si="4"/>
        <v>84726.180287631418</v>
      </c>
      <c r="C57" s="10">
        <f t="shared" si="4"/>
        <v>84269.482260186182</v>
      </c>
      <c r="D57" s="10">
        <f t="shared" si="4"/>
        <v>85284.489569894591</v>
      </c>
      <c r="E57" s="10">
        <f t="shared" si="4"/>
        <v>86373.003999345849</v>
      </c>
      <c r="F57" s="10">
        <f t="shared" si="4"/>
        <v>86923.081751745252</v>
      </c>
      <c r="G57" s="10">
        <f t="shared" si="6"/>
        <v>87916.339864651687</v>
      </c>
      <c r="H57" s="10">
        <f t="shared" si="5"/>
        <v>88875.428995875351</v>
      </c>
      <c r="I57" s="10">
        <f t="shared" si="5"/>
        <v>90316.270227010842</v>
      </c>
      <c r="J57" s="10">
        <f t="shared" si="5"/>
        <v>91747.618845441903</v>
      </c>
      <c r="K57" s="10">
        <f t="shared" si="5"/>
        <v>93798.047314607116</v>
      </c>
      <c r="L57" s="10">
        <f t="shared" si="5"/>
        <v>96304.971259352955</v>
      </c>
      <c r="M57" s="10">
        <f t="shared" si="5"/>
        <v>98142.524427776691</v>
      </c>
      <c r="N57" s="10">
        <f t="shared" si="5"/>
        <v>99439.601683939894</v>
      </c>
      <c r="O57" s="10">
        <f t="shared" si="5"/>
        <v>100499.28085352968</v>
      </c>
      <c r="P57" s="10">
        <f t="shared" si="5"/>
        <v>101338.54073670998</v>
      </c>
      <c r="Q57" s="10">
        <f t="shared" si="5"/>
        <v>100934.90616312105</v>
      </c>
      <c r="R57" s="10">
        <f t="shared" si="5"/>
        <v>100123.8163307901</v>
      </c>
      <c r="S57" s="10">
        <f t="shared" si="5"/>
        <v>99413.41663624192</v>
      </c>
      <c r="T57" s="10">
        <f t="shared" si="5"/>
        <v>98988.981514310304</v>
      </c>
      <c r="U57" s="10">
        <f t="shared" si="5"/>
        <v>98854.733551564292</v>
      </c>
      <c r="V57" s="10">
        <f t="shared" si="5"/>
        <v>99391.191529874108</v>
      </c>
      <c r="W57" s="10">
        <f t="shared" si="5"/>
        <v>99786.304686300267</v>
      </c>
      <c r="X57" s="10">
        <f t="shared" si="5"/>
        <v>99893.225398905197</v>
      </c>
      <c r="Y57" s="10">
        <f t="shared" si="5"/>
        <v>99200.70816803335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ht="22" thickTop="1" thickBot="1">
      <c r="A58" s="1" t="s">
        <v>7</v>
      </c>
      <c r="B58" s="10">
        <f t="shared" si="4"/>
        <v>102512.39524277028</v>
      </c>
      <c r="C58" s="10">
        <f t="shared" si="4"/>
        <v>103887.94894328779</v>
      </c>
      <c r="D58" s="10">
        <f t="shared" si="4"/>
        <v>102324.78569185775</v>
      </c>
      <c r="E58" s="10">
        <f t="shared" si="4"/>
        <v>99313.392451799431</v>
      </c>
      <c r="F58" s="10">
        <f t="shared" si="4"/>
        <v>95893.162586560094</v>
      </c>
      <c r="G58" s="10">
        <f t="shared" si="6"/>
        <v>94556.37903957731</v>
      </c>
      <c r="H58" s="10">
        <f t="shared" si="5"/>
        <v>93638.062875349686</v>
      </c>
      <c r="I58" s="10">
        <f t="shared" si="5"/>
        <v>93550.839023675318</v>
      </c>
      <c r="J58" s="10">
        <f t="shared" si="5"/>
        <v>94458.740204142057</v>
      </c>
      <c r="K58" s="10">
        <f t="shared" si="5"/>
        <v>94667.690668515585</v>
      </c>
      <c r="L58" s="10">
        <f t="shared" si="5"/>
        <v>95327.611893872352</v>
      </c>
      <c r="M58" s="10">
        <f t="shared" si="5"/>
        <v>96266.157358877157</v>
      </c>
      <c r="N58" s="10">
        <f t="shared" si="5"/>
        <v>97836.975663508361</v>
      </c>
      <c r="O58" s="10">
        <f t="shared" si="5"/>
        <v>99394.992340952173</v>
      </c>
      <c r="P58" s="10">
        <f t="shared" si="5"/>
        <v>102019.29613872392</v>
      </c>
      <c r="Q58" s="10">
        <f t="shared" si="5"/>
        <v>105172.69135746075</v>
      </c>
      <c r="R58" s="10">
        <f t="shared" si="5"/>
        <v>107717.95519179522</v>
      </c>
      <c r="S58" s="10">
        <f t="shared" si="5"/>
        <v>109757.12190931958</v>
      </c>
      <c r="T58" s="10">
        <f t="shared" si="5"/>
        <v>111693.53401047859</v>
      </c>
      <c r="U58" s="10">
        <f t="shared" si="5"/>
        <v>112990.05398075729</v>
      </c>
      <c r="V58" s="10">
        <f t="shared" si="5"/>
        <v>112677.53293731918</v>
      </c>
      <c r="W58" s="10">
        <f t="shared" si="5"/>
        <v>111833.34885796205</v>
      </c>
      <c r="X58" s="10">
        <f t="shared" si="5"/>
        <v>110995.6391345608</v>
      </c>
      <c r="Y58" s="10">
        <f t="shared" si="5"/>
        <v>109920.89604588629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ht="22" thickTop="1" thickBot="1">
      <c r="A59" s="1" t="s">
        <v>8</v>
      </c>
      <c r="B59" s="10">
        <f t="shared" si="4"/>
        <v>103377.19850076194</v>
      </c>
      <c r="C59" s="10">
        <f t="shared" si="4"/>
        <v>101715.09941810784</v>
      </c>
      <c r="D59" s="10">
        <f t="shared" si="4"/>
        <v>106323.47957542047</v>
      </c>
      <c r="E59" s="10">
        <f t="shared" si="4"/>
        <v>109046.26087583919</v>
      </c>
      <c r="F59" s="10">
        <f t="shared" si="4"/>
        <v>113854.90951655633</v>
      </c>
      <c r="G59" s="10">
        <f t="shared" si="6"/>
        <v>117078.70419894987</v>
      </c>
      <c r="H59" s="10">
        <f t="shared" si="5"/>
        <v>118166.81482947666</v>
      </c>
      <c r="I59" s="10">
        <f t="shared" si="5"/>
        <v>115073.40855168454</v>
      </c>
      <c r="J59" s="10">
        <f t="shared" si="5"/>
        <v>111465.15728793902</v>
      </c>
      <c r="K59" s="10">
        <f t="shared" si="5"/>
        <v>107238.30321537865</v>
      </c>
      <c r="L59" s="10">
        <f t="shared" si="5"/>
        <v>105251.67223468986</v>
      </c>
      <c r="M59" s="10">
        <f t="shared" si="5"/>
        <v>103703.1993074848</v>
      </c>
      <c r="N59" s="10">
        <f t="shared" si="5"/>
        <v>103136.58568148184</v>
      </c>
      <c r="O59" s="10">
        <f t="shared" si="5"/>
        <v>103788.85291278869</v>
      </c>
      <c r="P59" s="10">
        <f t="shared" si="5"/>
        <v>103932.68766950865</v>
      </c>
      <c r="Q59" s="10">
        <f t="shared" si="5"/>
        <v>104843.10540778089</v>
      </c>
      <c r="R59" s="10">
        <f t="shared" si="5"/>
        <v>105833.85951575921</v>
      </c>
      <c r="S59" s="10">
        <f t="shared" si="5"/>
        <v>107346.05458625636</v>
      </c>
      <c r="T59" s="10">
        <f t="shared" si="5"/>
        <v>109034.16416709473</v>
      </c>
      <c r="U59" s="10">
        <f t="shared" si="5"/>
        <v>111597.51049316722</v>
      </c>
      <c r="V59" s="10">
        <f t="shared" si="5"/>
        <v>115039.0596613895</v>
      </c>
      <c r="W59" s="10">
        <f t="shared" si="5"/>
        <v>117907.09405230606</v>
      </c>
      <c r="X59" s="10">
        <f t="shared" si="5"/>
        <v>119569.62758146858</v>
      </c>
      <c r="Y59" s="10">
        <f t="shared" si="5"/>
        <v>121487.31194944616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ht="22" thickTop="1" thickBot="1">
      <c r="A60" s="1" t="s">
        <v>9</v>
      </c>
      <c r="B60" s="10">
        <f t="shared" si="4"/>
        <v>129500.56412550724</v>
      </c>
      <c r="C60" s="10">
        <f t="shared" si="4"/>
        <v>130388.69937596745</v>
      </c>
      <c r="D60" s="10">
        <f t="shared" si="4"/>
        <v>129707.9502123126</v>
      </c>
      <c r="E60" s="10">
        <f t="shared" si="4"/>
        <v>128266.90146391987</v>
      </c>
      <c r="F60" s="10">
        <f t="shared" si="4"/>
        <v>125302.68793829842</v>
      </c>
      <c r="G60" s="10">
        <f t="shared" si="6"/>
        <v>120962.94271954645</v>
      </c>
      <c r="H60" s="10">
        <f t="shared" si="5"/>
        <v>118986.13142855201</v>
      </c>
      <c r="I60" s="10">
        <f t="shared" si="5"/>
        <v>123280.95411980328</v>
      </c>
      <c r="J60" s="10">
        <f t="shared" si="5"/>
        <v>126383.9301066967</v>
      </c>
      <c r="K60" s="10">
        <f t="shared" si="5"/>
        <v>131540.5485734744</v>
      </c>
      <c r="L60" s="10">
        <f t="shared" si="5"/>
        <v>134922.73129449843</v>
      </c>
      <c r="M60" s="10">
        <f t="shared" si="5"/>
        <v>136002.7828140998</v>
      </c>
      <c r="N60" s="10">
        <f t="shared" si="5"/>
        <v>132551.71696008864</v>
      </c>
      <c r="O60" s="10">
        <f t="shared" si="5"/>
        <v>128303.57154745211</v>
      </c>
      <c r="P60" s="10">
        <f t="shared" si="5"/>
        <v>123392.38139158174</v>
      </c>
      <c r="Q60" s="10">
        <f t="shared" si="5"/>
        <v>120773.97642324034</v>
      </c>
      <c r="R60" s="10">
        <f t="shared" si="5"/>
        <v>118594.80952148851</v>
      </c>
      <c r="S60" s="10">
        <f t="shared" si="5"/>
        <v>117422.47688127295</v>
      </c>
      <c r="T60" s="10">
        <f t="shared" si="5"/>
        <v>117753.31427396827</v>
      </c>
      <c r="U60" s="10">
        <f t="shared" si="5"/>
        <v>116803.26870075054</v>
      </c>
      <c r="V60" s="10">
        <f t="shared" si="5"/>
        <v>116442.46812702881</v>
      </c>
      <c r="W60" s="10">
        <f t="shared" si="5"/>
        <v>118656.7686695093</v>
      </c>
      <c r="X60" s="10">
        <f t="shared" si="5"/>
        <v>120473.21449883016</v>
      </c>
      <c r="Y60" s="10">
        <f t="shared" si="5"/>
        <v>122920.8763504627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ht="22" thickTop="1" thickBot="1">
      <c r="A61" s="1" t="s">
        <v>10</v>
      </c>
      <c r="B61" s="10">
        <f t="shared" si="4"/>
        <v>154476.68022746488</v>
      </c>
      <c r="C61" s="10">
        <f t="shared" si="4"/>
        <v>151613.99319592683</v>
      </c>
      <c r="D61" s="10">
        <f t="shared" si="4"/>
        <v>150592.7906108005</v>
      </c>
      <c r="E61" s="10">
        <f t="shared" si="4"/>
        <v>150376.90044469316</v>
      </c>
      <c r="F61" s="10">
        <f t="shared" si="4"/>
        <v>150584.21624859216</v>
      </c>
      <c r="G61" s="10">
        <f t="shared" si="6"/>
        <v>151653.74185691983</v>
      </c>
      <c r="H61" s="10">
        <f t="shared" si="5"/>
        <v>152941.65896100839</v>
      </c>
      <c r="I61" s="10">
        <f t="shared" si="5"/>
        <v>151534.25247957816</v>
      </c>
      <c r="J61" s="10">
        <f t="shared" si="5"/>
        <v>150499.35337762447</v>
      </c>
      <c r="K61" s="10">
        <f t="shared" si="5"/>
        <v>147443.44345486333</v>
      </c>
      <c r="L61" s="10">
        <f t="shared" si="5"/>
        <v>142699.73366065937</v>
      </c>
      <c r="M61" s="10">
        <f t="shared" si="5"/>
        <v>140715.35446597618</v>
      </c>
      <c r="N61" s="10">
        <f t="shared" si="5"/>
        <v>146093.5396436704</v>
      </c>
      <c r="O61" s="10">
        <f t="shared" si="5"/>
        <v>150669.14640219792</v>
      </c>
      <c r="P61" s="10">
        <f t="shared" si="5"/>
        <v>157832.33858470561</v>
      </c>
      <c r="Q61" s="10">
        <f t="shared" si="5"/>
        <v>163163.70710565452</v>
      </c>
      <c r="R61" s="10">
        <f t="shared" si="5"/>
        <v>165643.39163765579</v>
      </c>
      <c r="S61" s="10">
        <f t="shared" si="5"/>
        <v>162209.51743398036</v>
      </c>
      <c r="T61" s="10">
        <f t="shared" si="5"/>
        <v>157532.88270073183</v>
      </c>
      <c r="U61" s="10">
        <f t="shared" si="5"/>
        <v>151957.71709300482</v>
      </c>
      <c r="V61" s="10">
        <f t="shared" si="5"/>
        <v>149171.93004371162</v>
      </c>
      <c r="W61" s="10">
        <f t="shared" si="5"/>
        <v>149571.4490707329</v>
      </c>
      <c r="X61" s="10">
        <f t="shared" si="5"/>
        <v>150320.24458046819</v>
      </c>
      <c r="Y61" s="10">
        <f t="shared" si="5"/>
        <v>153793.03345625754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ht="22" thickTop="1" thickBot="1">
      <c r="A62" s="1" t="s">
        <v>11</v>
      </c>
      <c r="B62" s="10">
        <f t="shared" si="4"/>
        <v>169110.15690456092</v>
      </c>
      <c r="C62" s="10">
        <f t="shared" si="4"/>
        <v>173870.98289630777</v>
      </c>
      <c r="D62" s="10">
        <f t="shared" si="4"/>
        <v>176005.03230476618</v>
      </c>
      <c r="E62" s="10">
        <f t="shared" si="4"/>
        <v>174823.64043396883</v>
      </c>
      <c r="F62" s="10">
        <f t="shared" si="4"/>
        <v>175310.54577600874</v>
      </c>
      <c r="G62" s="10">
        <f t="shared" si="6"/>
        <v>175839.31101959245</v>
      </c>
      <c r="H62" s="10">
        <f t="shared" si="5"/>
        <v>172947.39097042399</v>
      </c>
      <c r="I62" s="10">
        <f t="shared" si="5"/>
        <v>171257.26763765479</v>
      </c>
      <c r="J62" s="10">
        <f t="shared" si="5"/>
        <v>171610.55947056471</v>
      </c>
      <c r="K62" s="10">
        <f t="shared" si="5"/>
        <v>172425.72524935493</v>
      </c>
      <c r="L62" s="10">
        <f t="shared" si="5"/>
        <v>174434.05186520939</v>
      </c>
      <c r="M62" s="10">
        <f t="shared" si="5"/>
        <v>176598.86170312122</v>
      </c>
      <c r="N62" s="10">
        <f t="shared" si="5"/>
        <v>175842.37421540899</v>
      </c>
      <c r="O62" s="10">
        <f t="shared" si="5"/>
        <v>175532.82605480621</v>
      </c>
      <c r="P62" s="10">
        <f t="shared" si="5"/>
        <v>172795.14783964679</v>
      </c>
      <c r="Q62" s="10">
        <f t="shared" si="5"/>
        <v>168274.74990267432</v>
      </c>
      <c r="R62" s="10">
        <f t="shared" si="5"/>
        <v>166747.97697143661</v>
      </c>
      <c r="S62" s="10">
        <f t="shared" si="5"/>
        <v>174356.50426554217</v>
      </c>
      <c r="T62" s="10">
        <f t="shared" si="5"/>
        <v>180622.63266441098</v>
      </c>
      <c r="U62" s="10">
        <f t="shared" si="5"/>
        <v>189884.95187618022</v>
      </c>
      <c r="V62" s="10">
        <f t="shared" si="5"/>
        <v>196519.45982565597</v>
      </c>
      <c r="W62" s="10">
        <f t="shared" si="5"/>
        <v>201984.58415286729</v>
      </c>
      <c r="X62" s="10">
        <f t="shared" si="5"/>
        <v>198505.12692807382</v>
      </c>
      <c r="Y62" s="10">
        <f t="shared" si="5"/>
        <v>195457.54242893547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ht="22" thickTop="1" thickBot="1">
      <c r="A63" s="1" t="s">
        <v>12</v>
      </c>
      <c r="B63" s="10">
        <f t="shared" si="4"/>
        <v>173854</v>
      </c>
      <c r="C63" s="10">
        <f t="shared" si="4"/>
        <v>173351</v>
      </c>
      <c r="D63" s="10">
        <f t="shared" si="4"/>
        <v>177934</v>
      </c>
      <c r="E63" s="10">
        <f t="shared" si="4"/>
        <v>180440</v>
      </c>
      <c r="F63" s="10">
        <f t="shared" si="4"/>
        <v>181944</v>
      </c>
      <c r="G63" s="10">
        <f t="shared" si="6"/>
        <v>184953</v>
      </c>
      <c r="H63" s="10">
        <f t="shared" si="5"/>
        <v>190425</v>
      </c>
      <c r="I63" s="10">
        <f t="shared" si="5"/>
        <v>192332</v>
      </c>
      <c r="J63" s="10">
        <f t="shared" si="5"/>
        <v>192228</v>
      </c>
      <c r="K63" s="10">
        <f t="shared" si="5"/>
        <v>193384</v>
      </c>
      <c r="L63" s="10">
        <f t="shared" si="5"/>
        <v>194903</v>
      </c>
      <c r="M63" s="10">
        <f t="shared" si="5"/>
        <v>192806</v>
      </c>
      <c r="N63" s="10">
        <f t="shared" si="5"/>
        <v>191486</v>
      </c>
      <c r="O63" s="10">
        <f t="shared" si="5"/>
        <v>193380</v>
      </c>
      <c r="P63" s="10">
        <f t="shared" si="5"/>
        <v>196086</v>
      </c>
      <c r="Q63" s="10">
        <f t="shared" si="5"/>
        <v>199944</v>
      </c>
      <c r="R63" s="10">
        <f t="shared" si="5"/>
        <v>203720</v>
      </c>
      <c r="S63" s="10">
        <f t="shared" si="5"/>
        <v>204152</v>
      </c>
      <c r="T63" s="10">
        <f t="shared" si="5"/>
        <v>204433</v>
      </c>
      <c r="U63" s="10">
        <f t="shared" si="5"/>
        <v>202357</v>
      </c>
      <c r="V63" s="10">
        <f t="shared" si="5"/>
        <v>197963</v>
      </c>
      <c r="W63" s="10">
        <f t="shared" si="5"/>
        <v>197552</v>
      </c>
      <c r="X63" s="10">
        <f t="shared" si="5"/>
        <v>206550</v>
      </c>
      <c r="Y63" s="10">
        <f t="shared" si="5"/>
        <v>215853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ht="22" thickTop="1" thickBot="1">
      <c r="A64" s="1" t="s">
        <v>13</v>
      </c>
      <c r="B64" s="10">
        <f t="shared" si="4"/>
        <v>112875.83723882801</v>
      </c>
      <c r="C64" s="10">
        <f t="shared" si="4"/>
        <v>122152.74995813204</v>
      </c>
      <c r="D64" s="10">
        <f t="shared" si="4"/>
        <v>134231.15546988964</v>
      </c>
      <c r="E64" s="10">
        <f t="shared" si="4"/>
        <v>151264.46198487846</v>
      </c>
      <c r="F64" s="10">
        <f t="shared" si="4"/>
        <v>168835.95533222915</v>
      </c>
      <c r="G64" s="10">
        <f t="shared" si="6"/>
        <v>181043.81655370249</v>
      </c>
      <c r="H64" s="10">
        <f t="shared" si="5"/>
        <v>181047.63288302443</v>
      </c>
      <c r="I64" s="10">
        <f t="shared" si="5"/>
        <v>185326.42952747663</v>
      </c>
      <c r="J64" s="10">
        <f t="shared" si="5"/>
        <v>188538.66479646967</v>
      </c>
      <c r="K64" s="10">
        <f t="shared" ref="H64:Y66" si="7">K16*K42</f>
        <v>190445.18327112123</v>
      </c>
      <c r="L64" s="10">
        <f t="shared" si="7"/>
        <v>194181.47508161396</v>
      </c>
      <c r="M64" s="10">
        <f t="shared" si="7"/>
        <v>200878.81706405312</v>
      </c>
      <c r="N64" s="10">
        <f t="shared" si="7"/>
        <v>204700.90516145685</v>
      </c>
      <c r="O64" s="10">
        <f t="shared" si="7"/>
        <v>206092.02005810064</v>
      </c>
      <c r="P64" s="10">
        <f t="shared" si="7"/>
        <v>208178.7352821611</v>
      </c>
      <c r="Q64" s="10">
        <f t="shared" si="7"/>
        <v>210841.76840159303</v>
      </c>
      <c r="R64" s="10">
        <f t="shared" si="7"/>
        <v>209425.18656828257</v>
      </c>
      <c r="S64" s="10">
        <f t="shared" si="7"/>
        <v>208974.41388864737</v>
      </c>
      <c r="T64" s="10">
        <f t="shared" si="7"/>
        <v>211221.45518101827</v>
      </c>
      <c r="U64" s="10">
        <f t="shared" si="7"/>
        <v>214284.19873194184</v>
      </c>
      <c r="V64" s="10">
        <f t="shared" si="7"/>
        <v>218208.18072271766</v>
      </c>
      <c r="W64" s="10">
        <f t="shared" si="7"/>
        <v>222572.7410093178</v>
      </c>
      <c r="X64" s="10">
        <f t="shared" si="7"/>
        <v>221974.23274226999</v>
      </c>
      <c r="Y64" s="10">
        <f t="shared" si="7"/>
        <v>222076.90082706572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22" thickTop="1" thickBot="1">
      <c r="A65" s="1" t="s">
        <v>14</v>
      </c>
      <c r="B65" s="10">
        <f t="shared" si="4"/>
        <v>135683.46141185821</v>
      </c>
      <c r="C65" s="10">
        <f t="shared" si="4"/>
        <v>136955.27743990041</v>
      </c>
      <c r="D65" s="10">
        <f t="shared" si="4"/>
        <v>133831.37098497082</v>
      </c>
      <c r="E65" s="10">
        <f t="shared" si="4"/>
        <v>124097.23633433759</v>
      </c>
      <c r="F65" s="10">
        <f t="shared" si="4"/>
        <v>113758.32368534952</v>
      </c>
      <c r="G65" s="10">
        <f t="shared" si="6"/>
        <v>108633.69895724099</v>
      </c>
      <c r="H65" s="10">
        <f t="shared" si="7"/>
        <v>119119.62461468318</v>
      </c>
      <c r="I65" s="10">
        <f t="shared" si="7"/>
        <v>131187.14775614068</v>
      </c>
      <c r="J65" s="10">
        <f t="shared" si="7"/>
        <v>148849.64305582517</v>
      </c>
      <c r="K65" s="10">
        <f t="shared" si="7"/>
        <v>166555.55681782778</v>
      </c>
      <c r="L65" s="10">
        <f t="shared" si="7"/>
        <v>179232.38330297737</v>
      </c>
      <c r="M65" s="10">
        <f t="shared" si="7"/>
        <v>180724.25956182627</v>
      </c>
      <c r="N65" s="10">
        <f t="shared" si="7"/>
        <v>185756.48544088544</v>
      </c>
      <c r="O65" s="10">
        <f t="shared" si="7"/>
        <v>191289.86852620312</v>
      </c>
      <c r="P65" s="10">
        <f t="shared" si="7"/>
        <v>195964.35010013133</v>
      </c>
      <c r="Q65" s="10">
        <f t="shared" si="7"/>
        <v>202635.76670381994</v>
      </c>
      <c r="R65" s="10">
        <f t="shared" si="7"/>
        <v>211660.64421102367</v>
      </c>
      <c r="S65" s="10">
        <f t="shared" si="7"/>
        <v>217462.48841528402</v>
      </c>
      <c r="T65" s="10">
        <f t="shared" si="7"/>
        <v>219751.86007264297</v>
      </c>
      <c r="U65" s="10">
        <f t="shared" si="7"/>
        <v>223730.86570856901</v>
      </c>
      <c r="V65" s="10">
        <f t="shared" si="7"/>
        <v>227822.82270762627</v>
      </c>
      <c r="W65" s="10">
        <f t="shared" si="7"/>
        <v>227301.8433573576</v>
      </c>
      <c r="X65" s="10">
        <f t="shared" si="7"/>
        <v>226118.06250035824</v>
      </c>
      <c r="Y65" s="10">
        <f t="shared" si="7"/>
        <v>229424.83420970241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22" thickTop="1" thickBot="1">
      <c r="A66" s="1" t="s">
        <v>15</v>
      </c>
      <c r="B66" s="10">
        <f t="shared" ref="B66:F66" si="8">B18*B44</f>
        <v>85852.272758511142</v>
      </c>
      <c r="C66" s="10">
        <f t="shared" si="8"/>
        <v>92331.388460373797</v>
      </c>
      <c r="D66" s="10">
        <f t="shared" si="8"/>
        <v>98183.718023935711</v>
      </c>
      <c r="E66" s="10">
        <f t="shared" si="8"/>
        <v>104854.2412530115</v>
      </c>
      <c r="F66" s="10">
        <f t="shared" si="8"/>
        <v>109901.20027019137</v>
      </c>
      <c r="G66" s="10">
        <f t="shared" si="6"/>
        <v>113844.07609913094</v>
      </c>
      <c r="H66" s="10">
        <f t="shared" si="7"/>
        <v>116096.18726683782</v>
      </c>
      <c r="I66" s="10">
        <f t="shared" si="7"/>
        <v>112948.69158454255</v>
      </c>
      <c r="J66" s="10">
        <f t="shared" si="7"/>
        <v>105012.32879525541</v>
      </c>
      <c r="K66" s="10">
        <f t="shared" si="7"/>
        <v>95836.295410977647</v>
      </c>
      <c r="L66" s="10">
        <f t="shared" si="7"/>
        <v>92231.358439718912</v>
      </c>
      <c r="M66" s="10">
        <f t="shared" si="7"/>
        <v>103013.27444540182</v>
      </c>
      <c r="N66" s="10">
        <f t="shared" si="7"/>
        <v>115148.99320977028</v>
      </c>
      <c r="O66" s="10">
        <f t="shared" si="7"/>
        <v>131654.00480132931</v>
      </c>
      <c r="P66" s="10">
        <f t="shared" si="7"/>
        <v>147986.45258656342</v>
      </c>
      <c r="Q66" s="10">
        <f t="shared" si="7"/>
        <v>160164.65796028098</v>
      </c>
      <c r="R66" s="10">
        <f t="shared" si="7"/>
        <v>163645.94908590676</v>
      </c>
      <c r="S66" s="10">
        <f t="shared" si="7"/>
        <v>169919.42066739747</v>
      </c>
      <c r="T66" s="10">
        <f t="shared" si="7"/>
        <v>175397.80452200017</v>
      </c>
      <c r="U66" s="10">
        <f t="shared" si="7"/>
        <v>180535.18113979811</v>
      </c>
      <c r="V66" s="10">
        <f t="shared" si="7"/>
        <v>186551.40219814453</v>
      </c>
      <c r="W66" s="10">
        <f t="shared" si="7"/>
        <v>194598.39432513091</v>
      </c>
      <c r="X66" s="10">
        <f t="shared" si="7"/>
        <v>198322.66296165256</v>
      </c>
      <c r="Y66" s="10">
        <f t="shared" si="7"/>
        <v>199545.95084491908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22" thickTop="1" thickBot="1">
      <c r="A67" s="1" t="s">
        <v>16</v>
      </c>
      <c r="B67" s="10">
        <f t="shared" ref="B67:F67" si="9">B19*B45</f>
        <v>51342.38364763929</v>
      </c>
      <c r="C67" s="10">
        <f t="shared" si="9"/>
        <v>56115.941670180648</v>
      </c>
      <c r="D67" s="10">
        <f t="shared" si="9"/>
        <v>60855.673276477784</v>
      </c>
      <c r="E67" s="10">
        <f t="shared" si="9"/>
        <v>64798.907716101719</v>
      </c>
      <c r="F67" s="10">
        <f t="shared" si="9"/>
        <v>70633.224687948619</v>
      </c>
      <c r="G67" s="10">
        <f t="shared" ref="G67" si="10">G19*G45</f>
        <v>75370.012201823076</v>
      </c>
      <c r="H67" s="10">
        <f t="shared" ref="H67:Y67" si="11">H19*H45</f>
        <v>82615.627660872255</v>
      </c>
      <c r="I67" s="10">
        <f t="shared" si="11"/>
        <v>89136.462287852744</v>
      </c>
      <c r="J67" s="10">
        <f t="shared" si="11"/>
        <v>96390.784197303874</v>
      </c>
      <c r="K67" s="10">
        <f t="shared" si="11"/>
        <v>103155.93383122323</v>
      </c>
      <c r="L67" s="10">
        <f t="shared" si="11"/>
        <v>109622.72001304003</v>
      </c>
      <c r="M67" s="10">
        <f t="shared" si="11"/>
        <v>114820.93389846815</v>
      </c>
      <c r="N67" s="10">
        <f t="shared" si="11"/>
        <v>116495.2038930968</v>
      </c>
      <c r="O67" s="10">
        <f t="shared" si="11"/>
        <v>114068.1565991868</v>
      </c>
      <c r="P67" s="10">
        <f t="shared" si="11"/>
        <v>109697.26423333968</v>
      </c>
      <c r="Q67" s="10">
        <f t="shared" si="11"/>
        <v>112195.57630286388</v>
      </c>
      <c r="R67" s="10">
        <f t="shared" si="11"/>
        <v>123886.19929880848</v>
      </c>
      <c r="S67" s="10">
        <f t="shared" si="11"/>
        <v>134722.08997230785</v>
      </c>
      <c r="T67" s="10">
        <f t="shared" si="11"/>
        <v>146755.2853804687</v>
      </c>
      <c r="U67" s="10">
        <f t="shared" si="11"/>
        <v>158627.59632291042</v>
      </c>
      <c r="V67" s="10">
        <f t="shared" si="11"/>
        <v>168601.87981319887</v>
      </c>
      <c r="W67" s="10">
        <f t="shared" si="11"/>
        <v>178564.19857949595</v>
      </c>
      <c r="X67" s="10">
        <f t="shared" si="11"/>
        <v>189541.73613878008</v>
      </c>
      <c r="Y67" s="10">
        <f t="shared" si="11"/>
        <v>198442.33754141888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ht="16" thickTop="1" thickBot="1">
      <c r="A68" s="22"/>
      <c r="B68" s="9">
        <f t="shared" ref="B68:F68" si="12">SUM(B50:B67)</f>
        <v>1860087.6118187096</v>
      </c>
      <c r="C68" s="9">
        <f t="shared" si="12"/>
        <v>1882593.0771354428</v>
      </c>
      <c r="D68" s="9">
        <f t="shared" si="12"/>
        <v>1905716.3672401486</v>
      </c>
      <c r="E68" s="9">
        <f t="shared" si="12"/>
        <v>1923801.53878313</v>
      </c>
      <c r="F68" s="9">
        <f t="shared" si="12"/>
        <v>1943024.0649487171</v>
      </c>
      <c r="G68" s="9">
        <f>SUM(G50:G67)</f>
        <v>1960500.9978747186</v>
      </c>
      <c r="H68" s="9">
        <f t="shared" ref="H68:Y68" si="13">SUM(H50:H67)</f>
        <v>1980471.9362812135</v>
      </c>
      <c r="I68" s="9">
        <f t="shared" si="13"/>
        <v>1997212.46263662</v>
      </c>
      <c r="J68" s="9">
        <f t="shared" si="13"/>
        <v>2013446.2817835622</v>
      </c>
      <c r="K68" s="9">
        <f t="shared" si="13"/>
        <v>2026880.104309544</v>
      </c>
      <c r="L68" s="9">
        <f t="shared" si="13"/>
        <v>2042582.203082744</v>
      </c>
      <c r="M68" s="9">
        <f t="shared" si="13"/>
        <v>2060639.0305358004</v>
      </c>
      <c r="N68" s="9">
        <f t="shared" si="13"/>
        <v>2079256.193875114</v>
      </c>
      <c r="O68" s="9">
        <f t="shared" si="13"/>
        <v>2100691.1235298701</v>
      </c>
      <c r="P68" s="9">
        <f t="shared" si="13"/>
        <v>2121720.4424971235</v>
      </c>
      <c r="Q68" s="9">
        <f t="shared" si="13"/>
        <v>2147925.0096582663</v>
      </c>
      <c r="R68" s="9">
        <f t="shared" si="13"/>
        <v>2171355.5416616863</v>
      </c>
      <c r="S68" s="9">
        <f t="shared" si="13"/>
        <v>2194695.4805646711</v>
      </c>
      <c r="T68" s="9">
        <f t="shared" si="13"/>
        <v>2219522.8489511479</v>
      </c>
      <c r="U68" s="9">
        <f t="shared" si="13"/>
        <v>2243462.3791330843</v>
      </c>
      <c r="V68" s="9">
        <f t="shared" si="13"/>
        <v>2265430.6856379653</v>
      </c>
      <c r="W68" s="9">
        <f t="shared" si="13"/>
        <v>2289352.7610387094</v>
      </c>
      <c r="X68" s="9">
        <f t="shared" si="13"/>
        <v>2304593.6919285068</v>
      </c>
      <c r="Y68" s="9">
        <f t="shared" si="13"/>
        <v>2323323.9448974486</v>
      </c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ht="22" thickTop="1" thickBot="1">
      <c r="A73" s="21" t="s">
        <v>31</v>
      </c>
      <c r="B73" s="1">
        <f t="shared" ref="B73:F73" si="14">B49</f>
        <v>1990</v>
      </c>
      <c r="C73" s="1">
        <f t="shared" si="14"/>
        <v>1991</v>
      </c>
      <c r="D73" s="1">
        <f t="shared" si="14"/>
        <v>1992</v>
      </c>
      <c r="E73" s="1">
        <f t="shared" si="14"/>
        <v>1993</v>
      </c>
      <c r="F73" s="1">
        <f t="shared" si="14"/>
        <v>1994</v>
      </c>
      <c r="G73" s="1">
        <f>G49</f>
        <v>1995</v>
      </c>
      <c r="H73" s="1">
        <f t="shared" ref="H73:Y73" si="15">H49</f>
        <v>1996</v>
      </c>
      <c r="I73" s="1">
        <f t="shared" si="15"/>
        <v>1997</v>
      </c>
      <c r="J73" s="1">
        <f t="shared" si="15"/>
        <v>1998</v>
      </c>
      <c r="K73" s="1">
        <f t="shared" si="15"/>
        <v>1999</v>
      </c>
      <c r="L73" s="1">
        <f t="shared" si="15"/>
        <v>2000</v>
      </c>
      <c r="M73" s="1">
        <f t="shared" si="15"/>
        <v>2001</v>
      </c>
      <c r="N73" s="1">
        <f t="shared" si="15"/>
        <v>2002</v>
      </c>
      <c r="O73" s="1">
        <f t="shared" si="15"/>
        <v>2003</v>
      </c>
      <c r="P73" s="1">
        <f t="shared" si="15"/>
        <v>2004</v>
      </c>
      <c r="Q73" s="1">
        <f t="shared" si="15"/>
        <v>2005</v>
      </c>
      <c r="R73" s="1">
        <f t="shared" si="15"/>
        <v>2006</v>
      </c>
      <c r="S73" s="1">
        <f t="shared" si="15"/>
        <v>2007</v>
      </c>
      <c r="T73" s="1">
        <f t="shared" si="15"/>
        <v>2008</v>
      </c>
      <c r="U73" s="1">
        <f t="shared" si="15"/>
        <v>2009</v>
      </c>
      <c r="V73" s="1">
        <f t="shared" si="15"/>
        <v>2010</v>
      </c>
      <c r="W73" s="1">
        <f t="shared" si="15"/>
        <v>2011</v>
      </c>
      <c r="X73" s="1">
        <f t="shared" si="15"/>
        <v>2012</v>
      </c>
      <c r="Y73" s="1">
        <f t="shared" si="15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ht="22" thickTop="1" thickBot="1">
      <c r="A74" s="1" t="s">
        <v>17</v>
      </c>
      <c r="B74" s="10">
        <f t="shared" ref="B74:F74" si="16">B$87*B2</f>
        <v>468.00197573843144</v>
      </c>
      <c r="C74" s="10">
        <f t="shared" si="16"/>
        <v>532.596151736362</v>
      </c>
      <c r="D74" s="10">
        <f t="shared" si="16"/>
        <v>557.87674831204208</v>
      </c>
      <c r="E74" s="10">
        <f t="shared" si="16"/>
        <v>553.92623175145263</v>
      </c>
      <c r="F74" s="10">
        <f t="shared" si="16"/>
        <v>559.81059800438732</v>
      </c>
      <c r="G74" s="10">
        <f>G$87*G2</f>
        <v>494.72152758173632</v>
      </c>
      <c r="H74" s="10">
        <f t="shared" ref="H74:Y74" si="17">H$87*H2</f>
        <v>544.69756595476531</v>
      </c>
      <c r="I74" s="10">
        <f t="shared" si="17"/>
        <v>595.56520929723877</v>
      </c>
      <c r="J74" s="10">
        <f t="shared" si="17"/>
        <v>627.71027019024802</v>
      </c>
      <c r="K74" s="10">
        <f t="shared" si="17"/>
        <v>751.93362602484922</v>
      </c>
      <c r="L74" s="10">
        <f t="shared" si="17"/>
        <v>837.04144671571419</v>
      </c>
      <c r="M74" s="10">
        <f t="shared" si="17"/>
        <v>897.89139410091775</v>
      </c>
      <c r="N74" s="10">
        <f t="shared" si="17"/>
        <v>924.85770012065427</v>
      </c>
      <c r="O74" s="10">
        <f t="shared" si="17"/>
        <v>937.0981000912808</v>
      </c>
      <c r="P74" s="10">
        <f t="shared" si="17"/>
        <v>1020.4505573594001</v>
      </c>
      <c r="Q74" s="10">
        <f t="shared" si="17"/>
        <v>1120.3859944321289</v>
      </c>
      <c r="R74" s="10">
        <f t="shared" si="17"/>
        <v>1195.5370890676925</v>
      </c>
      <c r="S74" s="10">
        <f t="shared" si="17"/>
        <v>1227.4772490889191</v>
      </c>
      <c r="T74" s="10">
        <f t="shared" si="17"/>
        <v>1299.3905211218466</v>
      </c>
      <c r="U74" s="10">
        <f t="shared" si="17"/>
        <v>1330.6207724890662</v>
      </c>
      <c r="V74" s="10">
        <f t="shared" si="17"/>
        <v>1364.0411849591831</v>
      </c>
      <c r="W74" s="10">
        <f t="shared" si="17"/>
        <v>1335.8617005588287</v>
      </c>
      <c r="X74" s="10">
        <f t="shared" si="17"/>
        <v>1299.3589778308506</v>
      </c>
      <c r="Y74" s="10">
        <f t="shared" si="17"/>
        <v>1280.8184928267149</v>
      </c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ht="22" thickTop="1" thickBot="1">
      <c r="A75" s="1" t="s">
        <v>0</v>
      </c>
      <c r="B75" s="10">
        <f t="shared" ref="B75:F75" si="18">B$87*B3</f>
        <v>284.86345517324332</v>
      </c>
      <c r="C75" s="10">
        <f t="shared" si="18"/>
        <v>324.1806399560769</v>
      </c>
      <c r="D75" s="10">
        <f t="shared" si="18"/>
        <v>339.56843415935185</v>
      </c>
      <c r="E75" s="10">
        <f t="shared" si="18"/>
        <v>337.16383363305494</v>
      </c>
      <c r="F75" s="10">
        <f t="shared" si="18"/>
        <v>340.74552984207406</v>
      </c>
      <c r="G75" s="10">
        <f t="shared" ref="G75:G90" si="19">G$87*G3</f>
        <v>301.12711270749799</v>
      </c>
      <c r="H75" s="10">
        <f t="shared" ref="H75:Y75" si="20">H$87*H3</f>
        <v>331.54652908784328</v>
      </c>
      <c r="I75" s="10">
        <f t="shared" si="20"/>
        <v>362.50864760495807</v>
      </c>
      <c r="J75" s="10">
        <f t="shared" si="20"/>
        <v>382.07470413343481</v>
      </c>
      <c r="K75" s="10">
        <f t="shared" si="20"/>
        <v>457.68697970219773</v>
      </c>
      <c r="L75" s="10">
        <f t="shared" si="20"/>
        <v>509.49041028817209</v>
      </c>
      <c r="M75" s="10">
        <f t="shared" si="20"/>
        <v>546.52855789835905</v>
      </c>
      <c r="N75" s="10">
        <f t="shared" si="20"/>
        <v>562.94240977135735</v>
      </c>
      <c r="O75" s="10">
        <f t="shared" si="20"/>
        <v>570.39289675452335</v>
      </c>
      <c r="P75" s="10">
        <f t="shared" si="20"/>
        <v>621.12787268515331</v>
      </c>
      <c r="Q75" s="10">
        <f t="shared" si="20"/>
        <v>681.95657720903466</v>
      </c>
      <c r="R75" s="10">
        <f t="shared" si="20"/>
        <v>727.6995475120126</v>
      </c>
      <c r="S75" s="10">
        <f t="shared" si="20"/>
        <v>747.14088497234434</v>
      </c>
      <c r="T75" s="10">
        <f t="shared" si="20"/>
        <v>790.91305732651108</v>
      </c>
      <c r="U75" s="10">
        <f t="shared" si="20"/>
        <v>809.92228756823829</v>
      </c>
      <c r="V75" s="10">
        <f t="shared" si="20"/>
        <v>830.26462512895262</v>
      </c>
      <c r="W75" s="10">
        <f t="shared" si="20"/>
        <v>813.11233580662736</v>
      </c>
      <c r="X75" s="10">
        <f t="shared" si="20"/>
        <v>790.89385755529963</v>
      </c>
      <c r="Y75" s="10">
        <f t="shared" si="20"/>
        <v>779.60863464457918</v>
      </c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ht="22" thickTop="1" thickBot="1">
      <c r="A76" s="1" t="s">
        <v>1</v>
      </c>
      <c r="B76" s="10">
        <f t="shared" ref="B76:F76" si="21">B$87*B4</f>
        <v>325.06319187224193</v>
      </c>
      <c r="C76" s="10">
        <f t="shared" si="21"/>
        <v>367.25819417280655</v>
      </c>
      <c r="D76" s="10">
        <f t="shared" si="21"/>
        <v>381.90550926247374</v>
      </c>
      <c r="E76" s="10">
        <f t="shared" si="21"/>
        <v>376.44967901512933</v>
      </c>
      <c r="F76" s="10">
        <f t="shared" si="21"/>
        <v>377.6850942008258</v>
      </c>
      <c r="G76" s="10">
        <f t="shared" si="19"/>
        <v>331.34762953069611</v>
      </c>
      <c r="H76" s="10">
        <f t="shared" ref="H76:Y76" si="22">H$87*H4</f>
        <v>362.17511023612076</v>
      </c>
      <c r="I76" s="10">
        <f t="shared" si="22"/>
        <v>393.13755130497128</v>
      </c>
      <c r="J76" s="10">
        <f t="shared" si="22"/>
        <v>411.38225765675452</v>
      </c>
      <c r="K76" s="10">
        <f t="shared" si="22"/>
        <v>489.28751090862818</v>
      </c>
      <c r="L76" s="10">
        <f t="shared" si="22"/>
        <v>540.83669996502306</v>
      </c>
      <c r="M76" s="10">
        <f t="shared" si="22"/>
        <v>576.13448288816937</v>
      </c>
      <c r="N76" s="10">
        <f t="shared" si="22"/>
        <v>589.40407253189824</v>
      </c>
      <c r="O76" s="10">
        <f t="shared" si="22"/>
        <v>593.24031188466972</v>
      </c>
      <c r="P76" s="10">
        <f t="shared" si="22"/>
        <v>641.84047977237549</v>
      </c>
      <c r="Q76" s="10">
        <f t="shared" si="22"/>
        <v>700.30706916061706</v>
      </c>
      <c r="R76" s="10">
        <f t="shared" si="22"/>
        <v>742.81556741235045</v>
      </c>
      <c r="S76" s="10">
        <f t="shared" si="22"/>
        <v>758.32722322767484</v>
      </c>
      <c r="T76" s="10">
        <f t="shared" si="22"/>
        <v>798.46335970931398</v>
      </c>
      <c r="U76" s="10">
        <f t="shared" si="22"/>
        <v>813.59802440322983</v>
      </c>
      <c r="V76" s="10">
        <f t="shared" si="22"/>
        <v>830.26462512895262</v>
      </c>
      <c r="W76" s="10">
        <f t="shared" si="22"/>
        <v>813.11233580662736</v>
      </c>
      <c r="X76" s="10">
        <f t="shared" si="22"/>
        <v>790.89385755529963</v>
      </c>
      <c r="Y76" s="10">
        <f t="shared" si="22"/>
        <v>779.60863464457918</v>
      </c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ht="22" thickTop="1" thickBot="1">
      <c r="A77" s="1" t="s">
        <v>2</v>
      </c>
      <c r="B77" s="10">
        <f t="shared" ref="B77:F77" si="23">B$87*B5</f>
        <v>347.31105360311227</v>
      </c>
      <c r="C77" s="10">
        <f t="shared" si="23"/>
        <v>392.47900068529373</v>
      </c>
      <c r="D77" s="10">
        <f t="shared" si="23"/>
        <v>408.208895071136</v>
      </c>
      <c r="E77" s="10">
        <f t="shared" si="23"/>
        <v>402.43383055961226</v>
      </c>
      <c r="F77" s="10">
        <f t="shared" si="23"/>
        <v>403.78435483461209</v>
      </c>
      <c r="G77" s="10">
        <f t="shared" si="19"/>
        <v>354.24046850344246</v>
      </c>
      <c r="H77" s="10">
        <f t="shared" ref="H77:Y77" si="24">H$87*H5</f>
        <v>387.1519893568497</v>
      </c>
      <c r="I77" s="10">
        <f t="shared" si="24"/>
        <v>420.14693839032356</v>
      </c>
      <c r="J77" s="10">
        <f t="shared" si="24"/>
        <v>439.4732405625237</v>
      </c>
      <c r="K77" s="10">
        <f t="shared" si="24"/>
        <v>522.40686747930454</v>
      </c>
      <c r="L77" s="10">
        <f t="shared" si="24"/>
        <v>577.01580989453237</v>
      </c>
      <c r="M77" s="10">
        <f t="shared" si="24"/>
        <v>614.09066986846608</v>
      </c>
      <c r="N77" s="10">
        <f t="shared" si="24"/>
        <v>627.49517399066701</v>
      </c>
      <c r="O77" s="10">
        <f t="shared" si="24"/>
        <v>630.68026058704231</v>
      </c>
      <c r="P77" s="10">
        <f t="shared" si="24"/>
        <v>681.19339610604663</v>
      </c>
      <c r="Q77" s="10">
        <f t="shared" si="24"/>
        <v>741.77096921376324</v>
      </c>
      <c r="R77" s="10">
        <f t="shared" si="24"/>
        <v>784.98582451634979</v>
      </c>
      <c r="S77" s="10">
        <f t="shared" si="24"/>
        <v>799.25251793657412</v>
      </c>
      <c r="T77" s="10">
        <f t="shared" si="24"/>
        <v>838.9908560963471</v>
      </c>
      <c r="U77" s="10">
        <f t="shared" si="24"/>
        <v>851.90273508417158</v>
      </c>
      <c r="V77" s="10">
        <f t="shared" si="24"/>
        <v>865.84972911763452</v>
      </c>
      <c r="W77" s="10">
        <f t="shared" si="24"/>
        <v>847.96229345677398</v>
      </c>
      <c r="X77" s="10">
        <f t="shared" si="24"/>
        <v>824.79153224033621</v>
      </c>
      <c r="Y77" s="10">
        <f t="shared" si="24"/>
        <v>813.0226251900549</v>
      </c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ht="22" thickTop="1" thickBot="1">
      <c r="A78" s="1" t="s">
        <v>3</v>
      </c>
      <c r="B78" s="10">
        <f t="shared" ref="B78:F78" si="25">B$87*B6</f>
        <v>370.59686978877494</v>
      </c>
      <c r="C78" s="10">
        <f t="shared" si="25"/>
        <v>418.92588610934337</v>
      </c>
      <c r="D78" s="10">
        <f t="shared" si="25"/>
        <v>435.91178035542492</v>
      </c>
      <c r="E78" s="10">
        <f t="shared" si="25"/>
        <v>429.98957303378324</v>
      </c>
      <c r="F78" s="10">
        <f t="shared" si="25"/>
        <v>431.72355752311745</v>
      </c>
      <c r="G78" s="10">
        <f t="shared" si="19"/>
        <v>379.04063238798835</v>
      </c>
      <c r="H78" s="10">
        <f t="shared" ref="H78:Y78" si="26">H$87*H6</f>
        <v>414.60198524614856</v>
      </c>
      <c r="I78" s="10">
        <f t="shared" si="26"/>
        <v>450.3355576207781</v>
      </c>
      <c r="J78" s="10">
        <f t="shared" si="26"/>
        <v>471.48399588655423</v>
      </c>
      <c r="K78" s="10">
        <f t="shared" si="26"/>
        <v>560.98124229588871</v>
      </c>
      <c r="L78" s="10">
        <f t="shared" si="26"/>
        <v>620.19543274346256</v>
      </c>
      <c r="M78" s="10">
        <f t="shared" si="26"/>
        <v>660.63611942936575</v>
      </c>
      <c r="N78" s="10">
        <f t="shared" si="26"/>
        <v>675.62926213878859</v>
      </c>
      <c r="O78" s="10">
        <f t="shared" si="26"/>
        <v>679.59117361753329</v>
      </c>
      <c r="P78" s="10">
        <f t="shared" si="26"/>
        <v>734.54181566550756</v>
      </c>
      <c r="Q78" s="10">
        <f t="shared" si="26"/>
        <v>800.36669765944589</v>
      </c>
      <c r="R78" s="10">
        <f t="shared" si="26"/>
        <v>847.4671201989745</v>
      </c>
      <c r="S78" s="10">
        <f t="shared" si="26"/>
        <v>863.30901066006334</v>
      </c>
      <c r="T78" s="10">
        <f t="shared" si="26"/>
        <v>906.69430612243309</v>
      </c>
      <c r="U78" s="10">
        <f t="shared" si="26"/>
        <v>921.19224026000609</v>
      </c>
      <c r="V78" s="10">
        <f t="shared" si="26"/>
        <v>937.0199370949988</v>
      </c>
      <c r="W78" s="10">
        <f t="shared" si="26"/>
        <v>917.66220875706767</v>
      </c>
      <c r="X78" s="10">
        <f t="shared" si="26"/>
        <v>892.58688161040982</v>
      </c>
      <c r="Y78" s="10">
        <f t="shared" si="26"/>
        <v>879.85060628100643</v>
      </c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ht="22" thickTop="1" thickBot="1">
      <c r="A79" s="1" t="s">
        <v>4</v>
      </c>
      <c r="B79" s="10">
        <f t="shared" ref="B79:F79" si="27">B$87*B7</f>
        <v>395.29624110259761</v>
      </c>
      <c r="C79" s="10">
        <f t="shared" si="27"/>
        <v>446.39552043249495</v>
      </c>
      <c r="D79" s="10">
        <f t="shared" si="27"/>
        <v>464.14043286891723</v>
      </c>
      <c r="E79" s="10">
        <f t="shared" si="27"/>
        <v>457.59720476189807</v>
      </c>
      <c r="F79" s="10">
        <f t="shared" si="27"/>
        <v>459.31594469026743</v>
      </c>
      <c r="G79" s="10">
        <f t="shared" si="19"/>
        <v>403.25149137322342</v>
      </c>
      <c r="H79" s="10">
        <f t="shared" ref="H79:Y79" si="28">H$87*H7</f>
        <v>441.17172110825641</v>
      </c>
      <c r="I79" s="10">
        <f t="shared" si="28"/>
        <v>479.39861182609957</v>
      </c>
      <c r="J79" s="10">
        <f t="shared" si="28"/>
        <v>502.23298908314439</v>
      </c>
      <c r="K79" s="10">
        <f t="shared" si="28"/>
        <v>598.06957279142455</v>
      </c>
      <c r="L79" s="10">
        <f t="shared" si="28"/>
        <v>661.87543093648389</v>
      </c>
      <c r="M79" s="10">
        <f t="shared" si="28"/>
        <v>705.86709324593221</v>
      </c>
      <c r="N79" s="10">
        <f t="shared" si="28"/>
        <v>722.8306824666671</v>
      </c>
      <c r="O79" s="10">
        <f t="shared" si="28"/>
        <v>728.08060517027536</v>
      </c>
      <c r="P79" s="10">
        <f t="shared" si="28"/>
        <v>788.06778556866379</v>
      </c>
      <c r="Q79" s="10">
        <f t="shared" si="28"/>
        <v>859.86637025173241</v>
      </c>
      <c r="R79" s="10">
        <f t="shared" si="28"/>
        <v>911.58482344991558</v>
      </c>
      <c r="S79" s="10">
        <f t="shared" si="28"/>
        <v>929.51179702260436</v>
      </c>
      <c r="T79" s="10">
        <f t="shared" si="28"/>
        <v>976.72907701969484</v>
      </c>
      <c r="U79" s="10">
        <f t="shared" si="28"/>
        <v>992.21350181360617</v>
      </c>
      <c r="V79" s="10">
        <f t="shared" si="28"/>
        <v>1008.190145072363</v>
      </c>
      <c r="W79" s="10">
        <f t="shared" si="28"/>
        <v>987.36212405736137</v>
      </c>
      <c r="X79" s="10">
        <f t="shared" si="28"/>
        <v>960.38223098048343</v>
      </c>
      <c r="Y79" s="10">
        <f t="shared" si="28"/>
        <v>946.67858737195809</v>
      </c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ht="22" thickTop="1" thickBot="1">
      <c r="A80" s="1" t="s">
        <v>5</v>
      </c>
      <c r="B80" s="10">
        <f t="shared" ref="B80:F80" si="29">B$87*B8</f>
        <v>427.17053268760964</v>
      </c>
      <c r="C80" s="10">
        <f t="shared" si="29"/>
        <v>480.8098201901019</v>
      </c>
      <c r="D80" s="10">
        <f t="shared" si="29"/>
        <v>498.39614151276106</v>
      </c>
      <c r="E80" s="10">
        <f t="shared" si="29"/>
        <v>489.9876434798303</v>
      </c>
      <c r="F80" s="10">
        <f t="shared" si="29"/>
        <v>490.57081159409745</v>
      </c>
      <c r="G80" s="10">
        <f t="shared" si="19"/>
        <v>429.7077571268735</v>
      </c>
      <c r="H80" s="10">
        <f t="shared" ref="H80:Y80" si="30">H$87*H8</f>
        <v>469.17727913704425</v>
      </c>
      <c r="I80" s="10">
        <f t="shared" si="30"/>
        <v>508.96724363347647</v>
      </c>
      <c r="J80" s="10">
        <f t="shared" si="30"/>
        <v>532.47711290367806</v>
      </c>
      <c r="K80" s="10">
        <f t="shared" si="30"/>
        <v>633.42831246338483</v>
      </c>
      <c r="L80" s="10">
        <f t="shared" si="30"/>
        <v>700.53535501375359</v>
      </c>
      <c r="M80" s="10">
        <f t="shared" si="30"/>
        <v>746.88949540919873</v>
      </c>
      <c r="N80" s="10">
        <f t="shared" si="30"/>
        <v>764.96040777798555</v>
      </c>
      <c r="O80" s="10">
        <f t="shared" si="30"/>
        <v>771.01603649769481</v>
      </c>
      <c r="P80" s="10">
        <f t="shared" si="30"/>
        <v>835.54913564696801</v>
      </c>
      <c r="Q80" s="10">
        <f t="shared" si="30"/>
        <v>913.36808558700011</v>
      </c>
      <c r="R80" s="10">
        <f t="shared" si="30"/>
        <v>970.84569951844514</v>
      </c>
      <c r="S80" s="10">
        <f t="shared" si="30"/>
        <v>993.43818943002896</v>
      </c>
      <c r="T80" s="10">
        <f t="shared" si="30"/>
        <v>1048.7344069751116</v>
      </c>
      <c r="U80" s="10">
        <f t="shared" si="30"/>
        <v>1071.6934708698609</v>
      </c>
      <c r="V80" s="10">
        <f t="shared" si="30"/>
        <v>1097.1529050440677</v>
      </c>
      <c r="W80" s="10">
        <f t="shared" si="30"/>
        <v>1074.487018182728</v>
      </c>
      <c r="X80" s="10">
        <f t="shared" si="30"/>
        <v>1045.1264176930749</v>
      </c>
      <c r="Y80" s="10">
        <f t="shared" si="30"/>
        <v>1030.2135637356471</v>
      </c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ht="22" thickTop="1" thickBot="1">
      <c r="A81" s="1" t="s">
        <v>6</v>
      </c>
      <c r="B81" s="10">
        <f t="shared" ref="B81:F81" si="31">B$87*B9</f>
        <v>477.59350583571381</v>
      </c>
      <c r="C81" s="10">
        <f t="shared" si="31"/>
        <v>534.81770145728046</v>
      </c>
      <c r="D81" s="10">
        <f t="shared" si="31"/>
        <v>551.55990654178549</v>
      </c>
      <c r="E81" s="10">
        <f t="shared" si="31"/>
        <v>539.5270790589484</v>
      </c>
      <c r="F81" s="10">
        <f t="shared" si="31"/>
        <v>537.49877324093632</v>
      </c>
      <c r="G81" s="10">
        <f t="shared" si="19"/>
        <v>468.53855594601697</v>
      </c>
      <c r="H81" s="10">
        <f t="shared" ref="H81:Y81" si="32">H$87*H9</f>
        <v>509.17001842475844</v>
      </c>
      <c r="I81" s="10">
        <f t="shared" si="32"/>
        <v>549.83466758979091</v>
      </c>
      <c r="J81" s="10">
        <f t="shared" si="32"/>
        <v>572.69554046494045</v>
      </c>
      <c r="K81" s="10">
        <f t="shared" si="32"/>
        <v>678.36232061799649</v>
      </c>
      <c r="L81" s="10">
        <f t="shared" si="32"/>
        <v>747.11549791522759</v>
      </c>
      <c r="M81" s="10">
        <f t="shared" si="32"/>
        <v>793.31304689525257</v>
      </c>
      <c r="N81" s="10">
        <f t="shared" si="32"/>
        <v>809.2321563499695</v>
      </c>
      <c r="O81" s="10">
        <f t="shared" si="32"/>
        <v>812.32488902577597</v>
      </c>
      <c r="P81" s="10">
        <f t="shared" si="32"/>
        <v>876.63706216105288</v>
      </c>
      <c r="Q81" s="10">
        <f t="shared" si="32"/>
        <v>954.06827992511171</v>
      </c>
      <c r="R81" s="10">
        <f t="shared" si="32"/>
        <v>1009.3013501445087</v>
      </c>
      <c r="S81" s="10">
        <f t="shared" si="32"/>
        <v>1027.3984711687285</v>
      </c>
      <c r="T81" s="10">
        <f t="shared" si="32"/>
        <v>1078.2354734980197</v>
      </c>
      <c r="U81" s="10">
        <f t="shared" si="32"/>
        <v>1094.5055607809416</v>
      </c>
      <c r="V81" s="10">
        <f t="shared" si="32"/>
        <v>1111.9527977358712</v>
      </c>
      <c r="W81" s="10">
        <f t="shared" si="32"/>
        <v>1088.9811625218906</v>
      </c>
      <c r="X81" s="10">
        <f t="shared" si="32"/>
        <v>1059.2245062640616</v>
      </c>
      <c r="Y81" s="10">
        <f t="shared" si="32"/>
        <v>1044.1104874213347</v>
      </c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ht="22" thickTop="1" thickBot="1">
      <c r="A82" s="1" t="s">
        <v>7</v>
      </c>
      <c r="B82" s="10">
        <f t="shared" ref="B82:F82" si="33">B$87*B10</f>
        <v>560.54358230062678</v>
      </c>
      <c r="C82" s="10">
        <f t="shared" si="33"/>
        <v>624.64248842751499</v>
      </c>
      <c r="D82" s="10">
        <f t="shared" si="33"/>
        <v>640.86836759323774</v>
      </c>
      <c r="E82" s="10">
        <f t="shared" si="33"/>
        <v>623.49596000083045</v>
      </c>
      <c r="F82" s="10">
        <f t="shared" si="33"/>
        <v>617.672357361433</v>
      </c>
      <c r="G82" s="10">
        <f t="shared" si="19"/>
        <v>535.33865254882585</v>
      </c>
      <c r="H82" s="10">
        <f t="shared" ref="H82:Y82" si="34">H$87*H10</f>
        <v>578.39062452162716</v>
      </c>
      <c r="I82" s="10">
        <f t="shared" si="34"/>
        <v>620.97263248606328</v>
      </c>
      <c r="J82" s="10">
        <f t="shared" si="34"/>
        <v>643.11791856477384</v>
      </c>
      <c r="K82" s="10">
        <f t="shared" si="34"/>
        <v>757.60080819131815</v>
      </c>
      <c r="L82" s="10">
        <f t="shared" si="34"/>
        <v>830.05542898205999</v>
      </c>
      <c r="M82" s="10">
        <f t="shared" si="34"/>
        <v>877.15854172101194</v>
      </c>
      <c r="N82" s="10">
        <f t="shared" si="34"/>
        <v>890.92137866363578</v>
      </c>
      <c r="O82" s="10">
        <f t="shared" si="34"/>
        <v>891.02786328731747</v>
      </c>
      <c r="P82" s="10">
        <f t="shared" si="34"/>
        <v>958.69437644712457</v>
      </c>
      <c r="Q82" s="10">
        <f t="shared" si="34"/>
        <v>1041.0658787720768</v>
      </c>
      <c r="R82" s="10">
        <f t="shared" si="34"/>
        <v>1099.8315100523653</v>
      </c>
      <c r="S82" s="10">
        <f t="shared" si="34"/>
        <v>1119.0181465679998</v>
      </c>
      <c r="T82" s="10">
        <f t="shared" si="34"/>
        <v>1174.8855263809953</v>
      </c>
      <c r="U82" s="10">
        <f t="shared" si="34"/>
        <v>1194.156009863261</v>
      </c>
      <c r="V82" s="10">
        <f t="shared" si="34"/>
        <v>1215.71545039938</v>
      </c>
      <c r="W82" s="10">
        <f t="shared" si="34"/>
        <v>1190.6002009864203</v>
      </c>
      <c r="X82" s="10">
        <f t="shared" si="34"/>
        <v>1158.0667815476402</v>
      </c>
      <c r="Y82" s="10">
        <f t="shared" si="34"/>
        <v>1141.5423874707121</v>
      </c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ht="22" thickTop="1" thickBot="1">
      <c r="A83" s="1" t="s">
        <v>8</v>
      </c>
      <c r="B83" s="10">
        <f t="shared" ref="B83:F83" si="35">B$87*B11</f>
        <v>687.50591515480505</v>
      </c>
      <c r="C83" s="10">
        <f t="shared" si="35"/>
        <v>764.60333161032156</v>
      </c>
      <c r="D83" s="10">
        <f t="shared" si="35"/>
        <v>782.47361707820858</v>
      </c>
      <c r="E83" s="10">
        <f t="shared" si="35"/>
        <v>758.88105082133268</v>
      </c>
      <c r="F83" s="10">
        <f t="shared" si="35"/>
        <v>748.97306957189653</v>
      </c>
      <c r="G83" s="10">
        <f t="shared" si="19"/>
        <v>646.28075079311361</v>
      </c>
      <c r="H83" s="10">
        <f t="shared" ref="H83:Y83" si="36">H$87*H11</f>
        <v>694.71354406563171</v>
      </c>
      <c r="I83" s="10">
        <f t="shared" si="36"/>
        <v>741.56758365115866</v>
      </c>
      <c r="J83" s="10">
        <f t="shared" si="36"/>
        <v>763.06927643711197</v>
      </c>
      <c r="K83" s="10">
        <f t="shared" si="36"/>
        <v>892.51572391282468</v>
      </c>
      <c r="L83" s="10">
        <f t="shared" si="36"/>
        <v>970.29762574333733</v>
      </c>
      <c r="M83" s="10">
        <f t="shared" si="36"/>
        <v>1016.813534415792</v>
      </c>
      <c r="N83" s="10">
        <f t="shared" si="36"/>
        <v>1023.633430023645</v>
      </c>
      <c r="O83" s="10">
        <f t="shared" si="36"/>
        <v>1014.2879016139162</v>
      </c>
      <c r="P83" s="10">
        <f t="shared" si="36"/>
        <v>1080.9348118397565</v>
      </c>
      <c r="Q83" s="10">
        <f t="shared" si="36"/>
        <v>1162.5454546605833</v>
      </c>
      <c r="R83" s="10">
        <f t="shared" si="36"/>
        <v>1216.5535209252337</v>
      </c>
      <c r="S83" s="10">
        <f t="shared" si="36"/>
        <v>1226.5801973468876</v>
      </c>
      <c r="T83" s="10">
        <f t="shared" si="36"/>
        <v>1277.1209058728264</v>
      </c>
      <c r="U83" s="10">
        <f t="shared" si="36"/>
        <v>1288.7505541285841</v>
      </c>
      <c r="V83" s="10">
        <f t="shared" si="36"/>
        <v>1304.6782103710848</v>
      </c>
      <c r="W83" s="10">
        <f t="shared" si="36"/>
        <v>1277.7250951117867</v>
      </c>
      <c r="X83" s="10">
        <f t="shared" si="36"/>
        <v>1242.8109682602317</v>
      </c>
      <c r="Y83" s="10">
        <f t="shared" si="36"/>
        <v>1225.077363834401</v>
      </c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ht="22" thickTop="1" thickBot="1">
      <c r="A84" s="1" t="s">
        <v>9</v>
      </c>
      <c r="B84" s="10">
        <f t="shared" ref="B84:F84" si="37">B$87*B12</f>
        <v>858.42034224020335</v>
      </c>
      <c r="C84" s="10">
        <f t="shared" si="37"/>
        <v>957.1582324182416</v>
      </c>
      <c r="D84" s="10">
        <f t="shared" si="37"/>
        <v>981.84619856691768</v>
      </c>
      <c r="E84" s="10">
        <f t="shared" si="37"/>
        <v>954.23510144213287</v>
      </c>
      <c r="F84" s="10">
        <f t="shared" si="37"/>
        <v>943.43953631777845</v>
      </c>
      <c r="G84" s="10">
        <f t="shared" si="19"/>
        <v>815.2049540210279</v>
      </c>
      <c r="H84" s="10">
        <f t="shared" ref="H84:Y84" si="38">H$87*H12</f>
        <v>877.10212683353166</v>
      </c>
      <c r="I84" s="10">
        <f t="shared" si="38"/>
        <v>936.61359611660941</v>
      </c>
      <c r="J84" s="10">
        <f t="shared" si="38"/>
        <v>963.53242598357633</v>
      </c>
      <c r="K84" s="10">
        <f t="shared" si="38"/>
        <v>1125.8846165189282</v>
      </c>
      <c r="L84" s="10">
        <f t="shared" si="38"/>
        <v>1221.7759849625766</v>
      </c>
      <c r="M84" s="10">
        <f t="shared" si="38"/>
        <v>1276.7714256522652</v>
      </c>
      <c r="N84" s="10">
        <f t="shared" si="38"/>
        <v>1280.3090098320545</v>
      </c>
      <c r="O84" s="10">
        <f t="shared" si="38"/>
        <v>1262.0377851328888</v>
      </c>
      <c r="P84" s="10">
        <f t="shared" si="38"/>
        <v>1336.0237854168136</v>
      </c>
      <c r="Q84" s="10">
        <f t="shared" si="38"/>
        <v>1424.9587162357666</v>
      </c>
      <c r="R84" s="10">
        <f t="shared" si="38"/>
        <v>1475.9662950030602</v>
      </c>
      <c r="S84" s="10">
        <f t="shared" si="38"/>
        <v>1469.8037513696529</v>
      </c>
      <c r="T84" s="10">
        <f t="shared" si="38"/>
        <v>1507.8455798256141</v>
      </c>
      <c r="U84" s="10">
        <f t="shared" si="38"/>
        <v>1495.0755037831832</v>
      </c>
      <c r="V84" s="10">
        <f t="shared" si="38"/>
        <v>1482.6037303144951</v>
      </c>
      <c r="W84" s="10">
        <f t="shared" si="38"/>
        <v>1451.9748833625208</v>
      </c>
      <c r="X84" s="10">
        <f t="shared" si="38"/>
        <v>1412.2993416854156</v>
      </c>
      <c r="Y84" s="10">
        <f t="shared" si="38"/>
        <v>1392.1473165617799</v>
      </c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ht="22" thickTop="1" thickBot="1">
      <c r="A85" s="1" t="s">
        <v>10</v>
      </c>
      <c r="B85" s="10">
        <f t="shared" ref="B85:F85" si="39">B$87*B13</f>
        <v>1053.131835569061</v>
      </c>
      <c r="C85" s="10">
        <f t="shared" si="39"/>
        <v>1179.5039906247896</v>
      </c>
      <c r="D85" s="10">
        <f t="shared" si="39"/>
        <v>1215.4872702531991</v>
      </c>
      <c r="E85" s="10">
        <f t="shared" si="39"/>
        <v>1186.8975182575259</v>
      </c>
      <c r="F85" s="10">
        <f t="shared" si="39"/>
        <v>1179.1891014302012</v>
      </c>
      <c r="G85" s="10">
        <f t="shared" si="19"/>
        <v>1024.0219295966449</v>
      </c>
      <c r="H85" s="10">
        <f t="shared" ref="H85:Y85" si="40">H$87*H13</f>
        <v>1107.4593603419858</v>
      </c>
      <c r="I85" s="10">
        <f t="shared" si="40"/>
        <v>1188.8738981700219</v>
      </c>
      <c r="J85" s="10">
        <f t="shared" si="40"/>
        <v>1229.7082181421806</v>
      </c>
      <c r="K85" s="10">
        <f t="shared" si="40"/>
        <v>1444.9499259387035</v>
      </c>
      <c r="L85" s="10">
        <f t="shared" si="40"/>
        <v>1577.0173207279286</v>
      </c>
      <c r="M85" s="10">
        <f t="shared" si="40"/>
        <v>1657.7039421394468</v>
      </c>
      <c r="N85" s="10">
        <f t="shared" si="40"/>
        <v>1672.3265963348631</v>
      </c>
      <c r="O85" s="10">
        <f t="shared" si="40"/>
        <v>1658.6548248153435</v>
      </c>
      <c r="P85" s="10">
        <f t="shared" si="40"/>
        <v>1767.0251532565196</v>
      </c>
      <c r="Q85" s="10">
        <f t="shared" si="40"/>
        <v>1896.9150483097944</v>
      </c>
      <c r="R85" s="10">
        <f t="shared" si="40"/>
        <v>1977.9665443364056</v>
      </c>
      <c r="S85" s="10">
        <f t="shared" si="40"/>
        <v>1983.3100959261251</v>
      </c>
      <c r="T85" s="10">
        <f t="shared" si="40"/>
        <v>2049.2122779124379</v>
      </c>
      <c r="U85" s="10">
        <f t="shared" si="40"/>
        <v>2047.0514777094393</v>
      </c>
      <c r="V85" s="10">
        <f t="shared" si="40"/>
        <v>2045.9800755283322</v>
      </c>
      <c r="W85" s="10">
        <f t="shared" si="40"/>
        <v>2003.7125367930471</v>
      </c>
      <c r="X85" s="10">
        <f t="shared" si="40"/>
        <v>1948.9606391029395</v>
      </c>
      <c r="Y85" s="10">
        <f t="shared" si="40"/>
        <v>1921.151022115291</v>
      </c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ht="22" thickTop="1" thickBot="1">
      <c r="A86" s="1" t="s">
        <v>11</v>
      </c>
      <c r="B86" s="10">
        <f t="shared" ref="B86:F86" si="41">B$87*B14</f>
        <v>1249.7908955562777</v>
      </c>
      <c r="C86" s="10">
        <f t="shared" si="41"/>
        <v>1404.667691759847</v>
      </c>
      <c r="D86" s="10">
        <f t="shared" si="41"/>
        <v>1452.7688445322735</v>
      </c>
      <c r="E86" s="10">
        <f t="shared" si="41"/>
        <v>1423.9247119303425</v>
      </c>
      <c r="F86" s="10">
        <f t="shared" si="41"/>
        <v>1420.182584837811</v>
      </c>
      <c r="G86" s="10">
        <f t="shared" si="19"/>
        <v>1238.2818132007151</v>
      </c>
      <c r="H86" s="10">
        <f t="shared" ref="H86:Y86" si="42">H$87*H14</f>
        <v>1344.7864551062582</v>
      </c>
      <c r="I86" s="10">
        <f t="shared" si="42"/>
        <v>1449.9240218853988</v>
      </c>
      <c r="J86" s="10">
        <f t="shared" si="42"/>
        <v>1506.4905453896852</v>
      </c>
      <c r="K86" s="10">
        <f t="shared" si="42"/>
        <v>1778.4616708035878</v>
      </c>
      <c r="L86" s="10">
        <f t="shared" si="42"/>
        <v>1950.4215323211295</v>
      </c>
      <c r="M86" s="10">
        <f t="shared" si="42"/>
        <v>2060.4930202531614</v>
      </c>
      <c r="N86" s="10">
        <f t="shared" si="42"/>
        <v>2089.4220904622694</v>
      </c>
      <c r="O86" s="10">
        <f t="shared" si="42"/>
        <v>2083.3632202448257</v>
      </c>
      <c r="P86" s="10">
        <f t="shared" si="42"/>
        <v>2231.5640091010077</v>
      </c>
      <c r="Q86" s="10">
        <f t="shared" si="42"/>
        <v>2408.8634557522623</v>
      </c>
      <c r="R86" s="10">
        <f t="shared" si="42"/>
        <v>2525.815052039361</v>
      </c>
      <c r="S86" s="10">
        <f t="shared" si="42"/>
        <v>2546.7449451612183</v>
      </c>
      <c r="T86" s="10">
        <f t="shared" si="42"/>
        <v>2645.7695745610081</v>
      </c>
      <c r="U86" s="10">
        <f t="shared" si="42"/>
        <v>2656.896072617104</v>
      </c>
      <c r="V86" s="10">
        <f t="shared" si="42"/>
        <v>2668.5559915093827</v>
      </c>
      <c r="W86" s="10">
        <f t="shared" si="42"/>
        <v>2613.4267675802234</v>
      </c>
      <c r="X86" s="10">
        <f t="shared" si="42"/>
        <v>2542.014290804409</v>
      </c>
      <c r="Y86" s="10">
        <f t="shared" si="42"/>
        <v>2505.7424224115525</v>
      </c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ht="22" thickTop="1" thickBot="1">
      <c r="A87" s="1" t="s">
        <v>12</v>
      </c>
      <c r="B87" s="10">
        <f t="shared" ref="B87:F87" si="43">AB17/B68*1000000</f>
        <v>1448.5100730902839</v>
      </c>
      <c r="C87" s="10">
        <f t="shared" si="43"/>
        <v>1632.2797459014366</v>
      </c>
      <c r="D87" s="10">
        <f t="shared" si="43"/>
        <v>1692.6914451516777</v>
      </c>
      <c r="E87" s="10">
        <f t="shared" si="43"/>
        <v>1663.6245159061273</v>
      </c>
      <c r="F87" s="10">
        <f t="shared" si="43"/>
        <v>1663.9115524210019</v>
      </c>
      <c r="G87" s="10">
        <f>AG17/G68*1000000</f>
        <v>1454.9868314743305</v>
      </c>
      <c r="H87" s="10">
        <f t="shared" ref="H87:Y87" si="44">AH17/H68*1000000</f>
        <v>1584.8502745733019</v>
      </c>
      <c r="I87" s="10">
        <f t="shared" si="44"/>
        <v>1714.0549531123434</v>
      </c>
      <c r="J87" s="10">
        <f t="shared" si="44"/>
        <v>1786.6879238582571</v>
      </c>
      <c r="K87" s="10">
        <f t="shared" si="44"/>
        <v>2116.4043225246833</v>
      </c>
      <c r="L87" s="10">
        <f t="shared" si="44"/>
        <v>2329.3594969246187</v>
      </c>
      <c r="M87" s="10">
        <f t="shared" si="44"/>
        <v>2470.1923590549823</v>
      </c>
      <c r="N87" s="10">
        <f t="shared" si="44"/>
        <v>2515.0912467663425</v>
      </c>
      <c r="O87" s="10">
        <f t="shared" si="44"/>
        <v>2518.8313925508728</v>
      </c>
      <c r="P87" s="10">
        <f t="shared" si="44"/>
        <v>2710.90982666431</v>
      </c>
      <c r="Q87" s="10">
        <f t="shared" si="44"/>
        <v>2941.6163784066412</v>
      </c>
      <c r="R87" s="10">
        <f t="shared" si="44"/>
        <v>3102.2535295371422</v>
      </c>
      <c r="S87" s="10">
        <f t="shared" si="44"/>
        <v>3148.0449388916545</v>
      </c>
      <c r="T87" s="10">
        <f t="shared" si="44"/>
        <v>3293.9512217478941</v>
      </c>
      <c r="U87" s="10">
        <f t="shared" si="44"/>
        <v>3334.5778692713352</v>
      </c>
      <c r="V87" s="10">
        <f t="shared" si="44"/>
        <v>3379.9312636412537</v>
      </c>
      <c r="W87" s="10">
        <f t="shared" si="44"/>
        <v>3310.1058644023747</v>
      </c>
      <c r="X87" s="10">
        <f t="shared" si="44"/>
        <v>3219.6564739317978</v>
      </c>
      <c r="Y87" s="10">
        <f t="shared" si="44"/>
        <v>3173.7153648219401</v>
      </c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ht="22" thickTop="1" thickBot="1">
      <c r="A88" s="1" t="s">
        <v>13</v>
      </c>
      <c r="B88" s="10">
        <f t="shared" ref="B88:F88" si="45">B$87*B16</f>
        <v>1654.8931390898872</v>
      </c>
      <c r="C88" s="10">
        <f t="shared" si="45"/>
        <v>1869.3041669431252</v>
      </c>
      <c r="D88" s="10">
        <f t="shared" si="45"/>
        <v>1943.0950077113137</v>
      </c>
      <c r="E88" s="10">
        <f t="shared" si="45"/>
        <v>1914.22059107114</v>
      </c>
      <c r="F88" s="10">
        <f t="shared" si="45"/>
        <v>1918.9864102444933</v>
      </c>
      <c r="G88" s="10">
        <f t="shared" si="19"/>
        <v>1681.839111537769</v>
      </c>
      <c r="H88" s="10">
        <f t="shared" ref="H88:Y88" si="46">H$87*H16</f>
        <v>1835.9859401566878</v>
      </c>
      <c r="I88" s="10">
        <f t="shared" si="46"/>
        <v>1989.8751204236896</v>
      </c>
      <c r="J88" s="10">
        <f t="shared" si="46"/>
        <v>2078.3805055110024</v>
      </c>
      <c r="K88" s="10">
        <f t="shared" si="46"/>
        <v>2466.5806391303145</v>
      </c>
      <c r="L88" s="10">
        <f t="shared" si="46"/>
        <v>2719.4857243841193</v>
      </c>
      <c r="M88" s="10">
        <f t="shared" si="46"/>
        <v>2888.3804476709311</v>
      </c>
      <c r="N88" s="10">
        <f t="shared" si="46"/>
        <v>2944.795000753455</v>
      </c>
      <c r="O88" s="10">
        <f t="shared" si="46"/>
        <v>2952.3295088839172</v>
      </c>
      <c r="P88" s="10">
        <f t="shared" si="46"/>
        <v>3179.887867536786</v>
      </c>
      <c r="Q88" s="10">
        <f t="shared" si="46"/>
        <v>3451.8939812234707</v>
      </c>
      <c r="R88" s="10">
        <f t="shared" si="46"/>
        <v>3640.3318440378166</v>
      </c>
      <c r="S88" s="10">
        <f t="shared" si="46"/>
        <v>3692.1967380567876</v>
      </c>
      <c r="T88" s="10">
        <f t="shared" si="46"/>
        <v>3859.1850145762724</v>
      </c>
      <c r="U88" s="10">
        <f t="shared" si="46"/>
        <v>3900.048286581743</v>
      </c>
      <c r="V88" s="10">
        <f t="shared" si="46"/>
        <v>3943.3076088550906</v>
      </c>
      <c r="W88" s="10">
        <f t="shared" si="46"/>
        <v>3861.8435178329005</v>
      </c>
      <c r="X88" s="10">
        <f t="shared" si="46"/>
        <v>3756.3177713493214</v>
      </c>
      <c r="Y88" s="10">
        <f t="shared" si="46"/>
        <v>3702.7190703754509</v>
      </c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22" thickTop="1" thickBot="1">
      <c r="A89" s="1" t="s">
        <v>14</v>
      </c>
      <c r="B89" s="10">
        <f t="shared" ref="B89:F89" si="47">B$87*B17</f>
        <v>1864.2175211931808</v>
      </c>
      <c r="C89" s="10">
        <f t="shared" si="47"/>
        <v>2111.9445012703013</v>
      </c>
      <c r="D89" s="10">
        <f t="shared" si="47"/>
        <v>2202.0220144560499</v>
      </c>
      <c r="E89" s="10">
        <f t="shared" si="47"/>
        <v>2176.1943407893141</v>
      </c>
      <c r="F89" s="10">
        <f t="shared" si="47"/>
        <v>2188.8338976155596</v>
      </c>
      <c r="G89" s="10">
        <f t="shared" si="19"/>
        <v>1924.9625681958855</v>
      </c>
      <c r="H89" s="10">
        <f t="shared" ref="H89:Y89" si="48">H$87*H17</f>
        <v>2108.9723599987633</v>
      </c>
      <c r="I89" s="10">
        <f t="shared" si="48"/>
        <v>2294.3695324377463</v>
      </c>
      <c r="J89" s="10">
        <f t="shared" si="48"/>
        <v>2405.8970482943273</v>
      </c>
      <c r="K89" s="10">
        <f t="shared" si="48"/>
        <v>2867.1267671703299</v>
      </c>
      <c r="L89" s="10">
        <f t="shared" si="48"/>
        <v>3174.9036433982292</v>
      </c>
      <c r="M89" s="10">
        <f t="shared" si="48"/>
        <v>3387.5922741003515</v>
      </c>
      <c r="N89" s="10">
        <f t="shared" si="48"/>
        <v>3470.5203654968168</v>
      </c>
      <c r="O89" s="10">
        <f t="shared" si="48"/>
        <v>3497.2521896215485</v>
      </c>
      <c r="P89" s="10">
        <f t="shared" si="48"/>
        <v>3787.2794065896569</v>
      </c>
      <c r="Q89" s="10">
        <f t="shared" si="48"/>
        <v>4134.9419391974243</v>
      </c>
      <c r="R89" s="10">
        <f t="shared" si="48"/>
        <v>4387.3861138281827</v>
      </c>
      <c r="S89" s="10">
        <f t="shared" si="48"/>
        <v>4478.9275805850366</v>
      </c>
      <c r="T89" s="10">
        <f t="shared" si="48"/>
        <v>4714.0813668921373</v>
      </c>
      <c r="U89" s="10">
        <f t="shared" si="48"/>
        <v>4799.4338413246569</v>
      </c>
      <c r="V89" s="10">
        <f t="shared" si="48"/>
        <v>4891.3177602349315</v>
      </c>
      <c r="W89" s="10">
        <f t="shared" si="48"/>
        <v>4790.2688959912612</v>
      </c>
      <c r="X89" s="10">
        <f t="shared" si="48"/>
        <v>4659.373716325822</v>
      </c>
      <c r="Y89" s="10">
        <f t="shared" si="48"/>
        <v>4592.889357507278</v>
      </c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22" thickTop="1" thickBot="1">
      <c r="A90" s="1" t="s">
        <v>15</v>
      </c>
      <c r="B90" s="10">
        <f t="shared" ref="B90:F90" si="49">B$87*B18</f>
        <v>2061.2600800317905</v>
      </c>
      <c r="C90" s="10">
        <f t="shared" si="49"/>
        <v>2339.4283830807144</v>
      </c>
      <c r="D90" s="10">
        <f t="shared" si="49"/>
        <v>2443.6449920204168</v>
      </c>
      <c r="E90" s="10">
        <f t="shared" si="49"/>
        <v>2419.3573784724972</v>
      </c>
      <c r="F90" s="10">
        <f t="shared" si="49"/>
        <v>2437.7891399424843</v>
      </c>
      <c r="G90" s="10">
        <f t="shared" si="19"/>
        <v>2147.7313361028614</v>
      </c>
      <c r="H90" s="10">
        <f t="shared" ref="H90:Y90" si="50">H$87*H18</f>
        <v>2357.1886476134287</v>
      </c>
      <c r="I90" s="10">
        <f t="shared" si="50"/>
        <v>2568.8692778786108</v>
      </c>
      <c r="J90" s="10">
        <f t="shared" si="50"/>
        <v>2698.3484060045671</v>
      </c>
      <c r="K90" s="10">
        <f t="shared" si="50"/>
        <v>3221.0314413616888</v>
      </c>
      <c r="L90" s="10">
        <f t="shared" si="50"/>
        <v>3572.6280983756187</v>
      </c>
      <c r="M90" s="10">
        <f t="shared" si="50"/>
        <v>3818.0080935101646</v>
      </c>
      <c r="N90" s="10">
        <f t="shared" si="50"/>
        <v>3917.4632736696549</v>
      </c>
      <c r="O90" s="10">
        <f t="shared" si="50"/>
        <v>3953.4363405893137</v>
      </c>
      <c r="P90" s="10">
        <f t="shared" si="50"/>
        <v>4287.2798911033706</v>
      </c>
      <c r="Q90" s="10">
        <f t="shared" si="50"/>
        <v>4687.010486344745</v>
      </c>
      <c r="R90" s="10">
        <f t="shared" si="50"/>
        <v>4979.2679575331731</v>
      </c>
      <c r="S90" s="10">
        <f t="shared" si="50"/>
        <v>5088.893698759467</v>
      </c>
      <c r="T90" s="10">
        <f t="shared" si="50"/>
        <v>5361.5179474302913</v>
      </c>
      <c r="U90" s="10">
        <f t="shared" si="50"/>
        <v>5463.4680696052428</v>
      </c>
      <c r="V90" s="10">
        <f t="shared" si="50"/>
        <v>5572.2762278787714</v>
      </c>
      <c r="W90" s="10">
        <f t="shared" si="50"/>
        <v>5457.1595636831271</v>
      </c>
      <c r="X90" s="10">
        <f t="shared" si="50"/>
        <v>5308.0414458778723</v>
      </c>
      <c r="Y90" s="10">
        <f t="shared" si="50"/>
        <v>5232.3012812984734</v>
      </c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1:51" ht="22" thickTop="1" thickBot="1">
      <c r="A91" s="1" t="s">
        <v>16</v>
      </c>
      <c r="B91" s="10">
        <f t="shared" ref="B91:F91" si="51">B$87*B19</f>
        <v>2246.7587048751211</v>
      </c>
      <c r="C91" s="10">
        <f t="shared" si="51"/>
        <v>2556.8589495986575</v>
      </c>
      <c r="D91" s="10">
        <f t="shared" si="51"/>
        <v>2678.2246774488981</v>
      </c>
      <c r="E91" s="10">
        <f t="shared" si="51"/>
        <v>2659.2592500973292</v>
      </c>
      <c r="F91" s="10">
        <f t="shared" si="51"/>
        <v>2687.5085990035905</v>
      </c>
      <c r="G91" s="10">
        <f t="shared" ref="G91" si="52">G$87*G19</f>
        <v>2375.0324917530197</v>
      </c>
      <c r="H91" s="10">
        <f t="shared" ref="H91:Y91" si="53">H$87*H19</f>
        <v>2614.954767877196</v>
      </c>
      <c r="I91" s="10">
        <f t="shared" si="53"/>
        <v>2859.1574131670113</v>
      </c>
      <c r="J91" s="10">
        <f t="shared" si="53"/>
        <v>3013.4776919781302</v>
      </c>
      <c r="K91" s="10">
        <f t="shared" si="53"/>
        <v>3609.8424949895179</v>
      </c>
      <c r="L91" s="10">
        <f t="shared" si="53"/>
        <v>4018.423541444382</v>
      </c>
      <c r="M91" s="10">
        <f t="shared" si="53"/>
        <v>4310.5486948973876</v>
      </c>
      <c r="N91" s="10">
        <f t="shared" si="53"/>
        <v>4440.0070859492062</v>
      </c>
      <c r="O91" s="10">
        <f t="shared" si="53"/>
        <v>4498.7701395490667</v>
      </c>
      <c r="P91" s="10">
        <f t="shared" si="53"/>
        <v>4898.9241317291053</v>
      </c>
      <c r="Q91" s="10">
        <f t="shared" si="53"/>
        <v>5378.6888011290157</v>
      </c>
      <c r="R91" s="10">
        <f t="shared" si="53"/>
        <v>5739.4701328465462</v>
      </c>
      <c r="S91" s="10">
        <f t="shared" si="53"/>
        <v>5892.8067345768404</v>
      </c>
      <c r="T91" s="10">
        <f t="shared" si="53"/>
        <v>6238.0441017505545</v>
      </c>
      <c r="U91" s="10">
        <f t="shared" si="53"/>
        <v>6387.9726122104239</v>
      </c>
      <c r="V91" s="10">
        <f t="shared" si="53"/>
        <v>6548.4155302542558</v>
      </c>
      <c r="W91" s="10">
        <f t="shared" si="53"/>
        <v>6413.1329777062838</v>
      </c>
      <c r="X91" s="10">
        <f t="shared" si="53"/>
        <v>6237.8926704162886</v>
      </c>
      <c r="Y91" s="10">
        <f t="shared" si="53"/>
        <v>6148.8845075556046</v>
      </c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1:51" s="24" customFormat="1" ht="15" thickTop="1"/>
    <row r="93" spans="1:51" s="24" customFormat="1"/>
    <row r="94" spans="1:51" s="24" customFormat="1"/>
    <row r="95" spans="1:51" s="24" customFormat="1"/>
    <row r="96" spans="1:51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ignoredErrors>
    <ignoredError sqref="B87:Y8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DM159"/>
  <sheetViews>
    <sheetView topLeftCell="H52" workbookViewId="0">
      <selection activeCell="AD68" sqref="AD68"/>
    </sheetView>
  </sheetViews>
  <sheetFormatPr baseColWidth="10" defaultRowHeight="14" x14ac:dyDescent="0"/>
  <cols>
    <col min="7" max="7" width="11.83203125" bestFit="1" customWidth="1"/>
    <col min="26" max="26" width="10.83203125" style="22"/>
    <col min="27" max="27" width="20.83203125" customWidth="1"/>
    <col min="52" max="117" width="10.83203125" style="14"/>
  </cols>
  <sheetData>
    <row r="1" spans="1:51" ht="20" customHeight="1" thickTop="1" thickBot="1">
      <c r="A1" s="21" t="str">
        <f>CALIBRAZIONEMARCHE!A1</f>
        <v>profilo</v>
      </c>
      <c r="B1" s="1">
        <f>CALIBRAZIONEMARCHE!B1</f>
        <v>1990</v>
      </c>
      <c r="C1" s="1">
        <f>CALIBRAZIONEMARCHE!C1</f>
        <v>1991</v>
      </c>
      <c r="D1" s="1">
        <f>CALIBRAZIONEMARCHE!D1</f>
        <v>1992</v>
      </c>
      <c r="E1" s="1">
        <f>CALIBRAZIONEMARCHE!E1</f>
        <v>1993</v>
      </c>
      <c r="F1" s="1">
        <f>CALIBRAZIONEMARCHE!F1</f>
        <v>1994</v>
      </c>
      <c r="G1" s="1">
        <f>CALIBRAZIONEMARCHE!G1</f>
        <v>1995</v>
      </c>
      <c r="H1" s="1">
        <f>CALIBRAZIONEMARCHE!H1</f>
        <v>1996</v>
      </c>
      <c r="I1" s="1">
        <f>CALIBRAZIONEMARCHE!I1</f>
        <v>1997</v>
      </c>
      <c r="J1" s="1">
        <f>CALIBRAZIONEMARCHE!J1</f>
        <v>1998</v>
      </c>
      <c r="K1" s="1">
        <f>CALIBRAZIONEMARCHE!K1</f>
        <v>1999</v>
      </c>
      <c r="L1" s="1">
        <f>CALIBRAZIONEMARCHE!L1</f>
        <v>2000</v>
      </c>
      <c r="M1" s="1">
        <f>CALIBRAZIONEMARCHE!M1</f>
        <v>2001</v>
      </c>
      <c r="N1" s="1">
        <f>CALIBRAZIONEMARCHE!N1</f>
        <v>2002</v>
      </c>
      <c r="O1" s="1">
        <f>CALIBRAZIONEMARCHE!O1</f>
        <v>2003</v>
      </c>
      <c r="P1" s="1">
        <f>CALIBRAZIONEMARCHE!P1</f>
        <v>2004</v>
      </c>
      <c r="Q1" s="1">
        <f>CALIBRAZIONEMARCHE!Q1</f>
        <v>2005</v>
      </c>
      <c r="R1" s="1">
        <f>CALIBRAZIONEMARCHE!R1</f>
        <v>2006</v>
      </c>
      <c r="S1" s="1">
        <f>CALIBRAZIONEMARCHE!S1</f>
        <v>2007</v>
      </c>
      <c r="T1" s="1">
        <f>CALIBRAZIONEMARCHE!T1</f>
        <v>2008</v>
      </c>
      <c r="U1" s="1">
        <f>CALIBRAZIONEMARCHE!U1</f>
        <v>2009</v>
      </c>
      <c r="V1" s="1">
        <f>CALIBRAZIONEMARCHE!V1</f>
        <v>2010</v>
      </c>
      <c r="W1" s="1">
        <f>CALIBRAZIONEMARCHE!W1</f>
        <v>2011</v>
      </c>
      <c r="X1" s="1">
        <f>CALIBRAZIONEMARCHE!X1</f>
        <v>2012</v>
      </c>
      <c r="Y1" s="1">
        <f>CALIBRAZIONEMARCHE!Y1</f>
        <v>2013</v>
      </c>
      <c r="AA1" s="6" t="str">
        <f>CALIBRAZIONEMARCHE!AA1</f>
        <v>Euro/mln</v>
      </c>
      <c r="AB1" s="1">
        <f>CALIBRAZIONEMARCHE!AB1</f>
        <v>1990</v>
      </c>
      <c r="AC1" s="1">
        <f>CALIBRAZIONEMARCHE!AC1</f>
        <v>1991</v>
      </c>
      <c r="AD1" s="1">
        <f>CALIBRAZIONEMARCHE!AD1</f>
        <v>1992</v>
      </c>
      <c r="AE1" s="1">
        <f>CALIBRAZIONEMARCHE!AE1</f>
        <v>1993</v>
      </c>
      <c r="AF1" s="1">
        <f>CALIBRAZIONEMARCHE!AF1</f>
        <v>1994</v>
      </c>
      <c r="AG1" s="1">
        <f>CALIBRAZIONEMARCHE!AG1</f>
        <v>1995</v>
      </c>
      <c r="AH1" s="1">
        <f>CALIBRAZIONEMARCHE!AH1</f>
        <v>1996</v>
      </c>
      <c r="AI1" s="1">
        <f>CALIBRAZIONEMARCHE!AI1</f>
        <v>1997</v>
      </c>
      <c r="AJ1" s="1">
        <f>CALIBRAZIONEMARCHE!AJ1</f>
        <v>1998</v>
      </c>
      <c r="AK1" s="1">
        <f>CALIBRAZIONEMARCHE!AK1</f>
        <v>1999</v>
      </c>
      <c r="AL1" s="1">
        <f>CALIBRAZIONEMARCHE!AL1</f>
        <v>2000</v>
      </c>
      <c r="AM1" s="1">
        <f>CALIBRAZIONEMARCHE!AM1</f>
        <v>2001</v>
      </c>
      <c r="AN1" s="1">
        <f>CALIBRAZIONEMARCHE!AN1</f>
        <v>2002</v>
      </c>
      <c r="AO1" s="1">
        <f>CALIBRAZIONEMARCHE!AO1</f>
        <v>2003</v>
      </c>
      <c r="AP1" s="1">
        <f>CALIBRAZIONEMARCHE!AP1</f>
        <v>2004</v>
      </c>
      <c r="AQ1" s="1">
        <f>CALIBRAZIONEMARCHE!AQ1</f>
        <v>2005</v>
      </c>
      <c r="AR1" s="1">
        <f>CALIBRAZIONEMARCHE!AR1</f>
        <v>2006</v>
      </c>
      <c r="AS1" s="1">
        <f>CALIBRAZIONEMARCHE!AS1</f>
        <v>2007</v>
      </c>
      <c r="AT1" s="1">
        <f>CALIBRAZIONEMARCHE!AT1</f>
        <v>2008</v>
      </c>
      <c r="AU1" s="1">
        <f>CALIBRAZIONEMARCHE!AU1</f>
        <v>2009</v>
      </c>
      <c r="AV1" s="1">
        <f>CALIBRAZIONEMARCHE!AV1</f>
        <v>2010</v>
      </c>
      <c r="AW1" s="1">
        <f>CALIBRAZIONEMARCHE!AW1</f>
        <v>2011</v>
      </c>
      <c r="AX1" s="1">
        <f>CALIBRAZIONEMARCHE!AX1</f>
        <v>2012</v>
      </c>
      <c r="AY1" s="1">
        <f>CALIBRAZIONEMARCHE!AY1</f>
        <v>2013</v>
      </c>
    </row>
    <row r="2" spans="1:51" ht="20" customHeight="1" thickTop="1" thickBot="1">
      <c r="A2" s="1" t="str">
        <f>CALIBRAZIONEMARCHE!A2</f>
        <v>0 - 4</v>
      </c>
      <c r="B2" s="4">
        <f>CALIBRAZIONEMARCHE!B2</f>
        <v>0.32309197183557414</v>
      </c>
      <c r="C2" s="4">
        <f>CALIBRAZIONEMARCHE!C2</f>
        <v>0.32628975092883511</v>
      </c>
      <c r="D2" s="4">
        <f>CALIBRAZIONEMARCHE!D2</f>
        <v>0.32957970568702921</v>
      </c>
      <c r="E2" s="4">
        <f>CALIBRAZIONEMARCHE!E2</f>
        <v>0.3329634941390277</v>
      </c>
      <c r="F2" s="4">
        <f>CALIBRAZIONEMARCHE!F2</f>
        <v>0.3364425213526881</v>
      </c>
      <c r="G2" s="4">
        <f>CALIBRAZIONEMARCHE!G2</f>
        <v>0.34001787293183788</v>
      </c>
      <c r="H2" s="4">
        <f>CALIBRAZIONEMARCHE!H2</f>
        <v>0.34369023667009635</v>
      </c>
      <c r="I2" s="4">
        <f>CALIBRAZIONEMARCHE!I2</f>
        <v>0.34745981055964659</v>
      </c>
      <c r="J2" s="4">
        <f>CALIBRAZIONEMARCHE!J2</f>
        <v>0.35132619513918312</v>
      </c>
      <c r="K2" s="4">
        <f>CALIBRAZIONEMARCHE!K2</f>
        <v>0.35528826794676871</v>
      </c>
      <c r="L2" s="4">
        <f>CALIBRAZIONEMARCHE!L2</f>
        <v>0.35934403762958622</v>
      </c>
      <c r="M2" s="4">
        <f>CALIBRAZIONEMARCHE!M2</f>
        <v>0.36349047506746507</v>
      </c>
      <c r="N2" s="4">
        <f>CALIBRAZIONEMARCHE!N2</f>
        <v>0.36772331871050229</v>
      </c>
      <c r="O2" s="4">
        <f>CALIBRAZIONEMARCHE!O2</f>
        <v>0.37203685124086933</v>
      </c>
      <c r="P2" s="4">
        <f>CALIBRAZIONEMARCHE!P2</f>
        <v>0.3764236446828011</v>
      </c>
      <c r="Q2" s="4">
        <f>CALIBRAZIONEMARCHE!Q2</f>
        <v>0.3808742712532075</v>
      </c>
      <c r="R2" s="4">
        <f>CALIBRAZIONEMARCHE!R2</f>
        <v>0.38537697763408374</v>
      </c>
      <c r="S2" s="4">
        <f>CALIBRAZIONEMARCHE!S2</f>
        <v>0.38991732104087501</v>
      </c>
      <c r="T2" s="4">
        <f>CALIBRAZIONEMARCHE!T2</f>
        <v>0.39447776656277905</v>
      </c>
      <c r="U2" s="4">
        <f>CALIBRAZIONEMARCHE!U2</f>
        <v>0.39903724688841369</v>
      </c>
      <c r="V2" s="4">
        <f>CALIBRAZIONEMARCHE!V2</f>
        <v>0.40357068785170491</v>
      </c>
      <c r="W2" s="4">
        <f>CALIBRAZIONEMARCHE!W2</f>
        <v>0.40357068785170491</v>
      </c>
      <c r="X2" s="4">
        <f>CALIBRAZIONEMARCHE!X2</f>
        <v>0.40357068785170491</v>
      </c>
      <c r="Y2" s="4">
        <f>CALIBRAZIONEMARCHE!Y2</f>
        <v>0.40357068785170491</v>
      </c>
      <c r="AA2" s="7" t="str">
        <f>CALIBRAZIONEMARCHE!AA2</f>
        <v>Piemonte</v>
      </c>
      <c r="AB2" s="8">
        <v>3015.5918337835114</v>
      </c>
      <c r="AC2" s="8">
        <v>3496.929663734913</v>
      </c>
      <c r="AD2" s="8">
        <v>3545.9930691484142</v>
      </c>
      <c r="AE2" s="8">
        <v>3562.5196899192779</v>
      </c>
      <c r="AF2" s="8">
        <v>3542.8943277538774</v>
      </c>
      <c r="AG2" s="8">
        <v>3434.288689</v>
      </c>
      <c r="AH2" s="8">
        <v>3808.2695199999998</v>
      </c>
      <c r="AI2" s="8">
        <v>4334.6169570000002</v>
      </c>
      <c r="AJ2" s="8">
        <v>4321.9083549999996</v>
      </c>
      <c r="AK2" s="8">
        <v>4679.2024009999996</v>
      </c>
      <c r="AL2" s="8">
        <v>5233.012221</v>
      </c>
      <c r="AM2" s="8">
        <v>5445.4087360000003</v>
      </c>
      <c r="AN2" s="8">
        <v>5776.2909529999997</v>
      </c>
      <c r="AO2" s="8">
        <v>6094.2142210000002</v>
      </c>
      <c r="AP2" s="8">
        <v>6827.3480179999997</v>
      </c>
      <c r="AQ2" s="8">
        <v>7171.5218590000004</v>
      </c>
      <c r="AR2" s="8">
        <v>7595.1097840000002</v>
      </c>
      <c r="AS2" s="8">
        <v>7537</v>
      </c>
      <c r="AT2" s="8">
        <v>8124</v>
      </c>
      <c r="AU2" s="8">
        <v>8336</v>
      </c>
      <c r="AV2" s="8">
        <v>8528</v>
      </c>
      <c r="AW2" s="8">
        <v>8400</v>
      </c>
      <c r="AX2" s="8">
        <v>8308</v>
      </c>
      <c r="AY2" s="8">
        <v>8256.0121876904323</v>
      </c>
    </row>
    <row r="3" spans="1:51" ht="20" customHeight="1" thickTop="1" thickBot="1">
      <c r="A3" s="1" t="str">
        <f>CALIBRAZIONEMARCHE!A3</f>
        <v>5 - 9</v>
      </c>
      <c r="B3" s="4">
        <f>CALIBRAZIONEMARCHE!B3</f>
        <v>0.1966596301021982</v>
      </c>
      <c r="C3" s="4">
        <f>CALIBRAZIONEMARCHE!C3</f>
        <v>0.19860605436664663</v>
      </c>
      <c r="D3" s="4">
        <f>CALIBRAZIONEMARCHE!D3</f>
        <v>0.20060858411730439</v>
      </c>
      <c r="E3" s="4">
        <f>CALIBRAZIONEMARCHE!E3</f>
        <v>0.20266822856322944</v>
      </c>
      <c r="F3" s="4">
        <f>CALIBRAZIONEMARCHE!F3</f>
        <v>0.20478584294116303</v>
      </c>
      <c r="G3" s="4">
        <f>CALIBRAZIONEMARCHE!G3</f>
        <v>0.20696208803647209</v>
      </c>
      <c r="H3" s="4">
        <f>CALIBRAZIONEMARCHE!H3</f>
        <v>0.2091973824953953</v>
      </c>
      <c r="I3" s="4">
        <f>CALIBRAZIONEMARCHE!I3</f>
        <v>0.21149184683181996</v>
      </c>
      <c r="J3" s="4">
        <f>CALIBRAZIONEMARCHE!J3</f>
        <v>0.21384523790162799</v>
      </c>
      <c r="K3" s="4">
        <f>CALIBRAZIONEMARCHE!K3</f>
        <v>0.21625687248465719</v>
      </c>
      <c r="L3" s="4">
        <f>CALIBRAZIONEMARCHE!L3</f>
        <v>0.2187255384842213</v>
      </c>
      <c r="M3" s="4">
        <f>CALIBRAZIONEMARCHE!M3</f>
        <v>0.22124939213537348</v>
      </c>
      <c r="N3" s="4">
        <f>CALIBRAZIONEMARCHE!N3</f>
        <v>0.22382583951780416</v>
      </c>
      <c r="O3" s="4">
        <f>CALIBRAZIONEMARCHE!O3</f>
        <v>0.22645140061434385</v>
      </c>
      <c r="P3" s="4">
        <f>CALIBRAZIONEMARCHE!P3</f>
        <v>0.22912155416450417</v>
      </c>
      <c r="Q3" s="4">
        <f>CALIBRAZIONEMARCHE!Q3</f>
        <v>0.23183056166502036</v>
      </c>
      <c r="R3" s="4">
        <f>CALIBRAZIONEMARCHE!R3</f>
        <v>0.23457126910597334</v>
      </c>
      <c r="S3" s="4">
        <f>CALIBRAZIONEMARCHE!S3</f>
        <v>0.23733488545287204</v>
      </c>
      <c r="T3" s="4">
        <f>CALIBRAZIONEMARCHE!T3</f>
        <v>0.24011073755573797</v>
      </c>
      <c r="U3" s="4">
        <f>CALIBRAZIONEMARCHE!U3</f>
        <v>0.24288600216291267</v>
      </c>
      <c r="V3" s="4">
        <f>CALIBRAZIONEMARCHE!V3</f>
        <v>0.24564541713031623</v>
      </c>
      <c r="W3" s="4">
        <f>CALIBRAZIONEMARCHE!W3</f>
        <v>0.24564541713031623</v>
      </c>
      <c r="X3" s="4">
        <f>CALIBRAZIONEMARCHE!X3</f>
        <v>0.24564541713031623</v>
      </c>
      <c r="Y3" s="4">
        <f>CALIBRAZIONEMARCHE!Y3</f>
        <v>0.24564541713031623</v>
      </c>
      <c r="AA3" s="7" t="str">
        <f>CALIBRAZIONEMARCHE!AA3</f>
        <v>Valle d'Aosta</v>
      </c>
      <c r="AB3" s="8">
        <v>86.248302147944244</v>
      </c>
      <c r="AC3" s="8">
        <v>102.25846601971833</v>
      </c>
      <c r="AD3" s="8">
        <v>100.70909532244987</v>
      </c>
      <c r="AE3" s="8">
        <v>111.55469020332909</v>
      </c>
      <c r="AF3" s="8">
        <v>106.39012121243422</v>
      </c>
      <c r="AG3" s="8">
        <v>133.99467240000001</v>
      </c>
      <c r="AH3" s="8">
        <v>154.9120135</v>
      </c>
      <c r="AI3" s="8">
        <v>173.81568680000001</v>
      </c>
      <c r="AJ3" s="8">
        <v>145.25109190000001</v>
      </c>
      <c r="AK3" s="8">
        <v>154.6862826</v>
      </c>
      <c r="AL3" s="8">
        <v>180.9348981</v>
      </c>
      <c r="AM3" s="8">
        <v>190.0654456</v>
      </c>
      <c r="AN3" s="8">
        <v>200.9880818</v>
      </c>
      <c r="AO3" s="8">
        <v>209.41052930000001</v>
      </c>
      <c r="AP3" s="8">
        <v>236.63635529999999</v>
      </c>
      <c r="AQ3" s="8">
        <v>239.5373706</v>
      </c>
      <c r="AR3" s="8">
        <v>257.39629159999998</v>
      </c>
      <c r="AS3" s="8">
        <v>258</v>
      </c>
      <c r="AT3" s="8">
        <v>288</v>
      </c>
      <c r="AU3" s="8">
        <v>291</v>
      </c>
      <c r="AV3" s="8">
        <v>298</v>
      </c>
      <c r="AW3" s="8">
        <v>299</v>
      </c>
      <c r="AX3" s="8">
        <v>296</v>
      </c>
      <c r="AY3" s="8">
        <v>294.14776210355899</v>
      </c>
    </row>
    <row r="4" spans="1:51" ht="20" customHeight="1" thickTop="1" thickBot="1">
      <c r="A4" s="1" t="str">
        <f>CALIBRAZIONEMARCHE!A4</f>
        <v>10 - 14</v>
      </c>
      <c r="B4" s="4">
        <f>CALIBRAZIONEMARCHE!B4</f>
        <v>0.22441210310587958</v>
      </c>
      <c r="C4" s="4">
        <f>CALIBRAZIONEMARCHE!C4</f>
        <v>0.22499709078359356</v>
      </c>
      <c r="D4" s="4">
        <f>CALIBRAZIONEMARCHE!D4</f>
        <v>0.22562027495108666</v>
      </c>
      <c r="E4" s="4">
        <f>CALIBRAZIONEMARCHE!E4</f>
        <v>0.22628283931611112</v>
      </c>
      <c r="F4" s="4">
        <f>CALIBRAZIONEMARCHE!F4</f>
        <v>0.22698628040131794</v>
      </c>
      <c r="G4" s="4">
        <f>CALIBRAZIONEMARCHE!G4</f>
        <v>0.22773239067390275</v>
      </c>
      <c r="H4" s="4">
        <f>CALIBRAZIONEMARCHE!H4</f>
        <v>0.22852323405353303</v>
      </c>
      <c r="I4" s="4">
        <f>CALIBRAZIONEMARCHE!I4</f>
        <v>0.22936111271760615</v>
      </c>
      <c r="J4" s="4">
        <f>CALIBRAZIONEMARCHE!J4</f>
        <v>0.2302485241901655</v>
      </c>
      <c r="K4" s="4">
        <f>CALIBRAZIONEMARCHE!K4</f>
        <v>0.23118810791548158</v>
      </c>
      <c r="L4" s="4">
        <f>CALIBRAZIONEMARCHE!L4</f>
        <v>0.23218258095372268</v>
      </c>
      <c r="M4" s="4">
        <f>CALIBRAZIONEMARCHE!M4</f>
        <v>0.23323466319383332</v>
      </c>
      <c r="N4" s="4">
        <f>CALIBRAZIONEMARCHE!N4</f>
        <v>0.23434699368847794</v>
      </c>
      <c r="O4" s="4">
        <f>CALIBRAZIONEMARCHE!O4</f>
        <v>0.2355220415463708</v>
      </c>
      <c r="P4" s="4">
        <f>CALIBRAZIONEMARCHE!P4</f>
        <v>0.23676201748183567</v>
      </c>
      <c r="Q4" s="4">
        <f>CALIBRAZIONEMARCHE!Q4</f>
        <v>0.2380687958842363</v>
      </c>
      <c r="R4" s="4">
        <f>CALIBRAZIONEMARCHE!R4</f>
        <v>0.23944386245026816</v>
      </c>
      <c r="S4" s="4">
        <f>CALIBRAZIONEMARCHE!S4</f>
        <v>0.24088830939454833</v>
      </c>
      <c r="T4" s="4">
        <f>CALIBRAZIONEMARCHE!T4</f>
        <v>0.24240290944126955</v>
      </c>
      <c r="U4" s="4">
        <f>CALIBRAZIONEMARCHE!U4</f>
        <v>0.24398831165427712</v>
      </c>
      <c r="V4" s="4">
        <f>CALIBRAZIONEMARCHE!V4</f>
        <v>0.24564541713031623</v>
      </c>
      <c r="W4" s="4">
        <f>CALIBRAZIONEMARCHE!W4</f>
        <v>0.24564541713031623</v>
      </c>
      <c r="X4" s="4">
        <f>CALIBRAZIONEMARCHE!X4</f>
        <v>0.24564541713031623</v>
      </c>
      <c r="Y4" s="4">
        <f>CALIBRAZIONEMARCHE!Y4</f>
        <v>0.24564541713031623</v>
      </c>
      <c r="AA4" s="7" t="str">
        <f>CALIBRAZIONEMARCHE!AA4</f>
        <v>Lombardia</v>
      </c>
      <c r="AB4" s="8">
        <v>6302.3235395890033</v>
      </c>
      <c r="AC4" s="8">
        <v>7000.0568102588995</v>
      </c>
      <c r="AD4" s="8">
        <v>7446.7920279713053</v>
      </c>
      <c r="AE4" s="8">
        <v>7519.6124507429231</v>
      </c>
      <c r="AF4" s="8">
        <v>7614.1240632762992</v>
      </c>
      <c r="AG4" s="8">
        <v>7410.5882620000002</v>
      </c>
      <c r="AH4" s="8">
        <v>7989.3916920000001</v>
      </c>
      <c r="AI4" s="8">
        <v>8530.571833</v>
      </c>
      <c r="AJ4" s="8">
        <v>9345.4593220000006</v>
      </c>
      <c r="AK4" s="8">
        <v>9503.0525909999997</v>
      </c>
      <c r="AL4" s="8">
        <v>10365.551229999999</v>
      </c>
      <c r="AM4" s="8">
        <v>11410.846030000001</v>
      </c>
      <c r="AN4" s="8">
        <v>12335.800160000001</v>
      </c>
      <c r="AO4" s="8">
        <v>12102.223959999999</v>
      </c>
      <c r="AP4" s="8">
        <v>13327.01259</v>
      </c>
      <c r="AQ4" s="8">
        <v>14044.55933</v>
      </c>
      <c r="AR4" s="8">
        <v>14949.82936</v>
      </c>
      <c r="AS4" s="8">
        <v>15262</v>
      </c>
      <c r="AT4" s="8">
        <v>16406</v>
      </c>
      <c r="AU4" s="8">
        <v>16688</v>
      </c>
      <c r="AV4" s="8">
        <v>17391</v>
      </c>
      <c r="AW4" s="8">
        <v>17573</v>
      </c>
      <c r="AX4" s="8">
        <v>17158</v>
      </c>
      <c r="AY4" s="8">
        <v>17050.63277761103</v>
      </c>
    </row>
    <row r="5" spans="1:51" ht="20" customHeight="1" thickTop="1" thickBot="1">
      <c r="A5" s="1" t="str">
        <f>CALIBRAZIONEMARCHE!A5</f>
        <v>15 - 19</v>
      </c>
      <c r="B5" s="4">
        <f>CALIBRAZIONEMARCHE!B5</f>
        <v>0.23977123808476603</v>
      </c>
      <c r="C5" s="4">
        <f>CALIBRAZIONEMARCHE!C5</f>
        <v>0.24044836779405407</v>
      </c>
      <c r="D5" s="4">
        <f>CALIBRAZIONEMARCHE!D5</f>
        <v>0.2411596609886319</v>
      </c>
      <c r="E5" s="4">
        <f>CALIBRAZIONEMARCHE!E5</f>
        <v>0.24190183945469115</v>
      </c>
      <c r="F5" s="4">
        <f>CALIBRAZIONEMARCHE!F5</f>
        <v>0.24267176596442477</v>
      </c>
      <c r="G5" s="4">
        <f>CALIBRAZIONEMARCHE!G5</f>
        <v>0.24346644302236911</v>
      </c>
      <c r="H5" s="4">
        <f>CALIBRAZIONEMARCHE!H5</f>
        <v>0.24428300614143805</v>
      </c>
      <c r="I5" s="4">
        <f>CALIBRAZIONEMARCHE!I5</f>
        <v>0.24511870965830468</v>
      </c>
      <c r="J5" s="4">
        <f>CALIBRAZIONEMARCHE!J5</f>
        <v>0.24597090218951315</v>
      </c>
      <c r="K5" s="4">
        <f>CALIBRAZIONEMARCHE!K5</f>
        <v>0.24683698758284489</v>
      </c>
      <c r="L5" s="4">
        <f>CALIBRAZIONEMARCHE!L5</f>
        <v>0.24771436553968953</v>
      </c>
      <c r="M5" s="4">
        <f>CALIBRAZIONEMARCHE!M5</f>
        <v>0.24860034386285521</v>
      </c>
      <c r="N5" s="4">
        <f>CALIBRAZIONEMARCHE!N5</f>
        <v>0.24949201139220642</v>
      </c>
      <c r="O5" s="4">
        <f>CALIBRAZIONEMARCHE!O5</f>
        <v>0.25038605698348843</v>
      </c>
      <c r="P5" s="4">
        <f>CALIBRAZIONEMARCHE!P5</f>
        <v>0.25127851520765404</v>
      </c>
      <c r="Q5" s="4">
        <f>CALIBRAZIONEMARCHE!Q5</f>
        <v>0.25216441363967101</v>
      </c>
      <c r="R5" s="4">
        <f>CALIBRAZIONEMARCHE!R5</f>
        <v>0.25303728951949006</v>
      </c>
      <c r="S5" s="4">
        <f>CALIBRAZIONEMARCHE!S5</f>
        <v>0.2538885350912336</v>
      </c>
      <c r="T5" s="4">
        <f>CALIBRAZIONEMARCHE!T5</f>
        <v>0.25470652101859209</v>
      </c>
      <c r="U5" s="4">
        <f>CALIBRAZIONEMARCHE!U5</f>
        <v>0.25547543601683159</v>
      </c>
      <c r="V5" s="4">
        <f>CALIBRAZIONEMARCHE!V5</f>
        <v>0.25617376851174212</v>
      </c>
      <c r="W5" s="4">
        <f>CALIBRAZIONEMARCHE!W5</f>
        <v>0.25617376851174212</v>
      </c>
      <c r="X5" s="4">
        <f>CALIBRAZIONEMARCHE!X5</f>
        <v>0.25617376851174212</v>
      </c>
      <c r="Y5" s="4">
        <f>CALIBRAZIONEMARCHE!Y5</f>
        <v>0.25617376851174212</v>
      </c>
      <c r="AA5" s="7" t="str">
        <f>CALIBRAZIONEMARCHE!AA5</f>
        <v>Trentino-Alto Adige</v>
      </c>
      <c r="AB5" s="8">
        <v>655.38380494455839</v>
      </c>
      <c r="AC5" s="8">
        <v>758.67518476245561</v>
      </c>
      <c r="AD5" s="8">
        <v>808.77150397413584</v>
      </c>
      <c r="AE5" s="8">
        <v>829.94623683680481</v>
      </c>
      <c r="AF5" s="8">
        <v>848.02222830493679</v>
      </c>
      <c r="AG5" s="8">
        <v>1040.1960041</v>
      </c>
      <c r="AH5" s="8">
        <v>1159.9409376000001</v>
      </c>
      <c r="AI5" s="8">
        <v>1280.4478612</v>
      </c>
      <c r="AJ5" s="8">
        <v>1198.6962604</v>
      </c>
      <c r="AK5" s="8">
        <v>1187.1367498</v>
      </c>
      <c r="AL5" s="8">
        <v>1271.5247101</v>
      </c>
      <c r="AM5" s="8">
        <v>1418.3136480000001</v>
      </c>
      <c r="AN5" s="8">
        <v>1513.3887705</v>
      </c>
      <c r="AO5" s="8">
        <v>1667.4607444999999</v>
      </c>
      <c r="AP5" s="8">
        <v>1836.7701841999999</v>
      </c>
      <c r="AQ5" s="8">
        <v>1848.9132064</v>
      </c>
      <c r="AR5" s="8">
        <v>1921.4478938</v>
      </c>
      <c r="AS5" s="8">
        <v>1958</v>
      </c>
      <c r="AT5" s="8">
        <v>2095</v>
      </c>
      <c r="AU5" s="8">
        <v>2096</v>
      </c>
      <c r="AV5" s="8">
        <v>2152</v>
      </c>
      <c r="AW5" s="8">
        <v>2201</v>
      </c>
      <c r="AX5" s="8">
        <v>2249</v>
      </c>
      <c r="AY5" s="8">
        <v>2234.9267465233247</v>
      </c>
    </row>
    <row r="6" spans="1:51" ht="20" customHeight="1" thickTop="1" thickBot="1">
      <c r="A6" s="1" t="str">
        <f>CALIBRAZIONEMARCHE!A6</f>
        <v>20 - 24</v>
      </c>
      <c r="B6" s="4">
        <f>CALIBRAZIONEMARCHE!B6</f>
        <v>0.25584694002033087</v>
      </c>
      <c r="C6" s="4">
        <f>CALIBRAZIONEMARCHE!C6</f>
        <v>0.25665078989140366</v>
      </c>
      <c r="D6" s="4">
        <f>CALIBRAZIONEMARCHE!D6</f>
        <v>0.25752583650374861</v>
      </c>
      <c r="E6" s="4">
        <f>CALIBRAZIONEMARCHE!E6</f>
        <v>0.25846551846441179</v>
      </c>
      <c r="F6" s="4">
        <f>CALIBRAZIONEMARCHE!F6</f>
        <v>0.2594630447122967</v>
      </c>
      <c r="G6" s="4">
        <f>CALIBRAZIONEMARCHE!G6</f>
        <v>0.26051138346311248</v>
      </c>
      <c r="H6" s="4">
        <f>CALIBRAZIONEMARCHE!H6</f>
        <v>0.26160325167484616</v>
      </c>
      <c r="I6" s="4">
        <f>CALIBRAZIONEMARCHE!I6</f>
        <v>0.26273110835978081</v>
      </c>
      <c r="J6" s="4">
        <f>CALIBRAZIONEMARCHE!J6</f>
        <v>0.26388715655972517</v>
      </c>
      <c r="K6" s="4">
        <f>CALIBRAZIONEMARCHE!K6</f>
        <v>0.26506336068463876</v>
      </c>
      <c r="L6" s="4">
        <f>CALIBRAZIONEMARCHE!L6</f>
        <v>0.26625148825773237</v>
      </c>
      <c r="M6" s="4">
        <f>CALIBRAZIONEMARCHE!M6</f>
        <v>0.26744318797994515</v>
      </c>
      <c r="N6" s="4">
        <f>CALIBRAZIONEMARCHE!N6</f>
        <v>0.26863011948669713</v>
      </c>
      <c r="O6" s="4">
        <f>CALIBRAZIONEMARCHE!O6</f>
        <v>0.26980415427064264</v>
      </c>
      <c r="P6" s="4">
        <f>CALIBRAZIONEMARCHE!P6</f>
        <v>0.27095767201129606</v>
      </c>
      <c r="Q6" s="4">
        <f>CALIBRAZIONEMARCHE!Q6</f>
        <v>0.27208398196809513</v>
      </c>
      <c r="R6" s="4">
        <f>CALIBRAZIONEMARCHE!R6</f>
        <v>0.27317790507129086</v>
      </c>
      <c r="S6" s="4">
        <f>CALIBRAZIONEMARCHE!S6</f>
        <v>0.2742365586953826</v>
      </c>
      <c r="T6" s="4">
        <f>CALIBRAZIONEMARCHE!T6</f>
        <v>0.27526039248429035</v>
      </c>
      <c r="U6" s="4">
        <f>CALIBRAZIONEMARCHE!U6</f>
        <v>0.27625452947101309</v>
      </c>
      <c r="V6" s="4">
        <f>CALIBRAZIONEMARCHE!V6</f>
        <v>0.27723047127459399</v>
      </c>
      <c r="W6" s="4">
        <f>CALIBRAZIONEMARCHE!W6</f>
        <v>0.27723047127459399</v>
      </c>
      <c r="X6" s="4">
        <f>CALIBRAZIONEMARCHE!X6</f>
        <v>0.27723047127459399</v>
      </c>
      <c r="Y6" s="4">
        <f>CALIBRAZIONEMARCHE!Y6</f>
        <v>0.27723047127459399</v>
      </c>
      <c r="AA6" s="7" t="str">
        <f>CALIBRAZIONEMARCHE!AA6</f>
        <v>Veneto</v>
      </c>
      <c r="AB6" s="8">
        <v>3327.5318008335616</v>
      </c>
      <c r="AC6" s="8">
        <v>3727.2694407288241</v>
      </c>
      <c r="AD6" s="8">
        <v>3837.2747602348845</v>
      </c>
      <c r="AE6" s="8">
        <v>3818.682311867663</v>
      </c>
      <c r="AF6" s="8">
        <v>3839.8570447303323</v>
      </c>
      <c r="AG6" s="8">
        <v>3909.3471970000001</v>
      </c>
      <c r="AH6" s="8">
        <v>4135.4144079999996</v>
      </c>
      <c r="AI6" s="8">
        <v>4702.6090960000001</v>
      </c>
      <c r="AJ6" s="8">
        <v>4420.9890249999999</v>
      </c>
      <c r="AK6" s="8">
        <v>4558.7964439999996</v>
      </c>
      <c r="AL6" s="8">
        <v>5443.5462690000004</v>
      </c>
      <c r="AM6" s="8">
        <v>5877.1047989999997</v>
      </c>
      <c r="AN6" s="8">
        <v>6098.2653479999999</v>
      </c>
      <c r="AO6" s="8">
        <v>6364.6157499999999</v>
      </c>
      <c r="AP6" s="8">
        <v>6762.5497329999998</v>
      </c>
      <c r="AQ6" s="8">
        <v>7276.8422289999999</v>
      </c>
      <c r="AR6" s="8">
        <v>7761.6223410000002</v>
      </c>
      <c r="AS6" s="8">
        <v>7798</v>
      </c>
      <c r="AT6" s="8">
        <v>8128</v>
      </c>
      <c r="AU6" s="8">
        <v>8385</v>
      </c>
      <c r="AV6" s="8">
        <v>8517</v>
      </c>
      <c r="AW6" s="8">
        <v>8417</v>
      </c>
      <c r="AX6" s="8">
        <v>8318</v>
      </c>
      <c r="AY6" s="8">
        <v>8265.9496120858239</v>
      </c>
    </row>
    <row r="7" spans="1:51" ht="20" customHeight="1" thickTop="1" thickBot="1">
      <c r="A7" s="1" t="str">
        <f>CALIBRAZIONEMARCHE!A7</f>
        <v>25 - 29</v>
      </c>
      <c r="B7" s="4">
        <f>CALIBRAZIONEMARCHE!B7</f>
        <v>0.27289851030118401</v>
      </c>
      <c r="C7" s="4">
        <f>CALIBRAZIONEMARCHE!C7</f>
        <v>0.27347978895980862</v>
      </c>
      <c r="D7" s="4">
        <f>CALIBRAZIONEMARCHE!D7</f>
        <v>0.27420262221938907</v>
      </c>
      <c r="E7" s="4">
        <f>CALIBRAZIONEMARCHE!E7</f>
        <v>0.2750603879581916</v>
      </c>
      <c r="F7" s="4">
        <f>CALIBRAZIONEMARCHE!F7</f>
        <v>0.27604588959188353</v>
      </c>
      <c r="G7" s="4">
        <f>CALIBRAZIONEMARCHE!G7</f>
        <v>0.2771512996888163</v>
      </c>
      <c r="H7" s="4">
        <f>CALIBRAZIONEMARCHE!H7</f>
        <v>0.27836807563858706</v>
      </c>
      <c r="I7" s="4">
        <f>CALIBRAZIONEMARCHE!I7</f>
        <v>0.27968683906873471</v>
      </c>
      <c r="J7" s="4">
        <f>CALIBRAZIONEMARCHE!J7</f>
        <v>0.28109720918614545</v>
      </c>
      <c r="K7" s="4">
        <f>CALIBRAZIONEMARCHE!K7</f>
        <v>0.28258757857665895</v>
      </c>
      <c r="L7" s="4">
        <f>CALIBRAZIONEMARCHE!L7</f>
        <v>0.28414481826885785</v>
      </c>
      <c r="M7" s="4">
        <f>CALIBRAZIONEMARCHE!M7</f>
        <v>0.28575389712401777</v>
      </c>
      <c r="N7" s="4">
        <f>CALIBRAZIONEMARCHE!N7</f>
        <v>0.28739739895958522</v>
      </c>
      <c r="O7" s="4">
        <f>CALIBRAZIONEMARCHE!O7</f>
        <v>0.28905491940567446</v>
      </c>
      <c r="P7" s="4">
        <f>CALIBRAZIONEMARCHE!P7</f>
        <v>0.29070232355841824</v>
      </c>
      <c r="Q7" s="4">
        <f>CALIBRAZIONEMARCHE!Q7</f>
        <v>0.29231084534465657</v>
      </c>
      <c r="R7" s="4">
        <f>CALIBRAZIONEMARCHE!R7</f>
        <v>0.29384601057603582</v>
      </c>
      <c r="S7" s="4">
        <f>CALIBRAZIONEMARCHE!S7</f>
        <v>0.29526636851310689</v>
      </c>
      <c r="T7" s="4">
        <f>CALIBRAZIONEMARCHE!T7</f>
        <v>0.29652202211464618</v>
      </c>
      <c r="U7" s="4">
        <f>CALIBRAZIONEMARCHE!U7</f>
        <v>0.29755295593994407</v>
      </c>
      <c r="V7" s="4">
        <f>CALIBRAZIONEMARCHE!V7</f>
        <v>0.29828717403744587</v>
      </c>
      <c r="W7" s="4">
        <f>CALIBRAZIONEMARCHE!W7</f>
        <v>0.29828717403744587</v>
      </c>
      <c r="X7" s="4">
        <f>CALIBRAZIONEMARCHE!X7</f>
        <v>0.29828717403744587</v>
      </c>
      <c r="Y7" s="4">
        <f>CALIBRAZIONEMARCHE!Y7</f>
        <v>0.29828717403744587</v>
      </c>
      <c r="AA7" s="7" t="str">
        <f>CALIBRAZIONEMARCHE!AA7</f>
        <v>Friuli-Venezia Giulia</v>
      </c>
      <c r="AB7" s="8">
        <v>914.12871138839114</v>
      </c>
      <c r="AC7" s="8">
        <v>1049.4404189498366</v>
      </c>
      <c r="AD7" s="8">
        <v>1071.6480656106844</v>
      </c>
      <c r="AE7" s="8">
        <v>1076.8126346015792</v>
      </c>
      <c r="AF7" s="8">
        <v>1074.2303501061319</v>
      </c>
      <c r="AG7" s="8">
        <v>1153.476185</v>
      </c>
      <c r="AH7" s="8">
        <v>1217.6470220000001</v>
      </c>
      <c r="AI7" s="8">
        <v>1358.654945</v>
      </c>
      <c r="AJ7" s="8">
        <v>1209.7818219999999</v>
      </c>
      <c r="AK7" s="8">
        <v>1284.602948</v>
      </c>
      <c r="AL7" s="8">
        <v>1449.193356</v>
      </c>
      <c r="AM7" s="8">
        <v>1616.1348840000001</v>
      </c>
      <c r="AN7" s="8">
        <v>1688.9054490000001</v>
      </c>
      <c r="AO7" s="8">
        <v>1750.9062879999999</v>
      </c>
      <c r="AP7" s="8">
        <v>1925.400981</v>
      </c>
      <c r="AQ7" s="8">
        <v>1928.4178159999999</v>
      </c>
      <c r="AR7" s="8">
        <v>1949.2899540000001</v>
      </c>
      <c r="AS7" s="8">
        <v>2098</v>
      </c>
      <c r="AT7" s="8">
        <v>2381</v>
      </c>
      <c r="AU7" s="8">
        <v>2424</v>
      </c>
      <c r="AV7" s="8">
        <v>2455</v>
      </c>
      <c r="AW7" s="8">
        <v>2480</v>
      </c>
      <c r="AX7" s="8">
        <v>2498</v>
      </c>
      <c r="AY7" s="8">
        <v>2482.3686139685483</v>
      </c>
    </row>
    <row r="8" spans="1:51" ht="20" customHeight="1" thickTop="1" thickBot="1">
      <c r="A8" s="1" t="str">
        <f>CALIBRAZIONEMARCHE!A8</f>
        <v>30 - 34</v>
      </c>
      <c r="B8" s="4">
        <f>CALIBRAZIONEMARCHE!B8</f>
        <v>0.29490339116266856</v>
      </c>
      <c r="C8" s="4">
        <f>CALIBRAZIONEMARCHE!C8</f>
        <v>0.29456336844060493</v>
      </c>
      <c r="D8" s="4">
        <f>CALIBRAZIONEMARCHE!D8</f>
        <v>0.29444004277347846</v>
      </c>
      <c r="E8" s="4">
        <f>CALIBRAZIONEMARCHE!E8</f>
        <v>0.29453018923140145</v>
      </c>
      <c r="F8" s="4">
        <f>CALIBRAZIONEMARCHE!F8</f>
        <v>0.29482986092638985</v>
      </c>
      <c r="G8" s="4">
        <f>CALIBRAZIONEMARCHE!G8</f>
        <v>0.29533446477412645</v>
      </c>
      <c r="H8" s="4">
        <f>CALIBRAZIONEMARCHE!H8</f>
        <v>0.2960388666767676</v>
      </c>
      <c r="I8" s="4">
        <f>CALIBRAZIONEMARCHE!I8</f>
        <v>0.29693752975031806</v>
      </c>
      <c r="J8" s="4">
        <f>CALIBRAZIONEMARCHE!J8</f>
        <v>0.29802468903121154</v>
      </c>
      <c r="K8" s="4">
        <f>CALIBRAZIONEMARCHE!K8</f>
        <v>0.29929456565641521</v>
      </c>
      <c r="L8" s="4">
        <f>CALIBRAZIONEMARCHE!L8</f>
        <v>0.30074162272446514</v>
      </c>
      <c r="M8" s="4">
        <f>CALIBRAZIONEMARCHE!M8</f>
        <v>0.30236086378914034</v>
      </c>
      <c r="N8" s="4">
        <f>CALIBRAZIONEMARCHE!N8</f>
        <v>0.3041481730579344</v>
      </c>
      <c r="O8" s="4">
        <f>CALIBRAZIONEMARCHE!O8</f>
        <v>0.30610069367003995</v>
      </c>
      <c r="P8" s="4">
        <f>CALIBRAZIONEMARCHE!P8</f>
        <v>0.30821723667403766</v>
      </c>
      <c r="Q8" s="4">
        <f>CALIBRAZIONEMARCHE!Q8</f>
        <v>0.31049870822440007</v>
      </c>
      <c r="R8" s="4">
        <f>CALIBRAZIONEMARCHE!R8</f>
        <v>0.31294853572567161</v>
      </c>
      <c r="S8" s="4">
        <f>CALIBRAZIONEMARCHE!S8</f>
        <v>0.31557306477962571</v>
      </c>
      <c r="T8" s="4">
        <f>CALIBRAZIONEMARCHE!T8</f>
        <v>0.3183818873974138</v>
      </c>
      <c r="U8" s="4">
        <f>CALIBRAZIONEMARCHE!U8</f>
        <v>0.32138804756838535</v>
      </c>
      <c r="V8" s="4">
        <f>CALIBRAZIONEMARCHE!V8</f>
        <v>0.32460805249101055</v>
      </c>
      <c r="W8" s="4">
        <f>CALIBRAZIONEMARCHE!W8</f>
        <v>0.32460805249101055</v>
      </c>
      <c r="X8" s="4">
        <f>CALIBRAZIONEMARCHE!X8</f>
        <v>0.32460805249101055</v>
      </c>
      <c r="Y8" s="4">
        <f>CALIBRAZIONEMARCHE!Y8</f>
        <v>0.32460805249101055</v>
      </c>
      <c r="AA8" s="7" t="str">
        <f>CALIBRAZIONEMARCHE!AA8</f>
        <v>Liguria</v>
      </c>
      <c r="AB8" s="8">
        <v>1523.0313954148958</v>
      </c>
      <c r="AC8" s="8">
        <v>1752.3382586106277</v>
      </c>
      <c r="AD8" s="8">
        <v>1784.3585863541759</v>
      </c>
      <c r="AE8" s="8">
        <v>1813.280172703187</v>
      </c>
      <c r="AF8" s="8">
        <v>1801.4016640241289</v>
      </c>
      <c r="AG8" s="8">
        <v>1944.9958260000001</v>
      </c>
      <c r="AH8" s="8">
        <v>2057.0025639999999</v>
      </c>
      <c r="AI8" s="8">
        <v>2193.2000910000002</v>
      </c>
      <c r="AJ8" s="8">
        <v>2071.5053630000002</v>
      </c>
      <c r="AK8" s="8">
        <v>2065.8410100000001</v>
      </c>
      <c r="AL8" s="8">
        <v>2173.1049330000001</v>
      </c>
      <c r="AM8" s="8">
        <v>2396.57924</v>
      </c>
      <c r="AN8" s="8">
        <v>2373.1648289999998</v>
      </c>
      <c r="AO8" s="8">
        <v>2532.5564439999998</v>
      </c>
      <c r="AP8" s="8">
        <v>2772.5340980000001</v>
      </c>
      <c r="AQ8" s="8">
        <v>3019.7131429999999</v>
      </c>
      <c r="AR8" s="8">
        <v>3013.6126389999999</v>
      </c>
      <c r="AS8" s="8">
        <v>3064</v>
      </c>
      <c r="AT8" s="8">
        <v>3280</v>
      </c>
      <c r="AU8" s="8">
        <v>3340</v>
      </c>
      <c r="AV8" s="8">
        <v>3369</v>
      </c>
      <c r="AW8" s="8">
        <v>3331</v>
      </c>
      <c r="AX8" s="8">
        <v>3218</v>
      </c>
      <c r="AY8" s="8">
        <v>3197.8631704366649</v>
      </c>
    </row>
    <row r="9" spans="1:51" ht="20" customHeight="1" thickTop="1" thickBot="1">
      <c r="A9" s="1" t="str">
        <f>CALIBRAZIONEMARCHE!A9</f>
        <v>35 - 39</v>
      </c>
      <c r="B9" s="4">
        <f>CALIBRAZIONEMARCHE!B9</f>
        <v>0.32971362416334815</v>
      </c>
      <c r="C9" s="4">
        <f>CALIBRAZIONEMARCHE!C9</f>
        <v>0.32765076133559695</v>
      </c>
      <c r="D9" s="4">
        <f>CALIBRAZIONEMARCHE!D9</f>
        <v>0.32584787270095861</v>
      </c>
      <c r="E9" s="4">
        <f>CALIBRAZIONEMARCHE!E9</f>
        <v>0.32430820410522976</v>
      </c>
      <c r="F9" s="4">
        <f>CALIBRAZIONEMARCHE!F9</f>
        <v>0.32303326006654148</v>
      </c>
      <c r="G9" s="4">
        <f>CALIBRAZIONEMARCHE!G9</f>
        <v>0.32202254055540097</v>
      </c>
      <c r="H9" s="4">
        <f>CALIBRAZIONEMARCHE!H9</f>
        <v>0.32127326258743599</v>
      </c>
      <c r="I9" s="4">
        <f>CALIBRAZIONEMARCHE!I9</f>
        <v>0.32078006985214397</v>
      </c>
      <c r="J9" s="4">
        <f>CALIBRAZIONEMARCHE!J9</f>
        <v>0.32053473514738656</v>
      </c>
      <c r="K9" s="4">
        <f>CALIBRAZIONEMARCHE!K9</f>
        <v>0.32052586237811603</v>
      </c>
      <c r="L9" s="4">
        <f>CALIBRAZIONEMARCHE!L9</f>
        <v>0.3207385974134182</v>
      </c>
      <c r="M9" s="4">
        <f>CALIBRAZIONEMARCHE!M9</f>
        <v>0.32115436030202488</v>
      </c>
      <c r="N9" s="4">
        <f>CALIBRAZIONEMARCHE!N9</f>
        <v>0.32175061536650046</v>
      </c>
      <c r="O9" s="4">
        <f>CALIBRAZIONEMARCHE!O9</f>
        <v>0.32250070069323605</v>
      </c>
      <c r="P9" s="4">
        <f>CALIBRAZIONEMARCHE!P9</f>
        <v>0.3233737446884124</v>
      </c>
      <c r="Q9" s="4">
        <f>CALIBRAZIONEMARCHE!Q9</f>
        <v>0.32433470486790439</v>
      </c>
      <c r="R9" s="4">
        <f>CALIBRAZIONEMARCHE!R9</f>
        <v>0.32534457307720333</v>
      </c>
      <c r="S9" s="4">
        <f>CALIBRAZIONEMARCHE!S9</f>
        <v>0.32636080205718065</v>
      </c>
      <c r="T9" s="4">
        <f>CALIBRAZIONEMARCHE!T9</f>
        <v>0.32733802078765073</v>
      </c>
      <c r="U9" s="4">
        <f>CALIBRAZIONEMARCHE!U9</f>
        <v>0.32822912035342888</v>
      </c>
      <c r="V9" s="4">
        <f>CALIBRAZIONEMARCHE!V9</f>
        <v>0.32898680801512714</v>
      </c>
      <c r="W9" s="4">
        <f>CALIBRAZIONEMARCHE!W9</f>
        <v>0.32898680801512714</v>
      </c>
      <c r="X9" s="4">
        <f>CALIBRAZIONEMARCHE!X9</f>
        <v>0.32898680801512714</v>
      </c>
      <c r="Y9" s="4">
        <f>CALIBRAZIONEMARCHE!Y9</f>
        <v>0.32898680801512714</v>
      </c>
      <c r="AA9" s="7" t="str">
        <f>CALIBRAZIONEMARCHE!AA9</f>
        <v>Emilia-Romagna</v>
      </c>
      <c r="AB9" s="8">
        <v>3353.3546457880357</v>
      </c>
      <c r="AC9" s="8">
        <v>3863.6140620884485</v>
      </c>
      <c r="AD9" s="8">
        <v>4073.8120200178696</v>
      </c>
      <c r="AE9" s="8">
        <v>3923.0066054837393</v>
      </c>
      <c r="AF9" s="8">
        <v>3787.6948979222939</v>
      </c>
      <c r="AG9" s="8">
        <v>3964.257838</v>
      </c>
      <c r="AH9" s="8">
        <v>4229.1386979999997</v>
      </c>
      <c r="AI9" s="8">
        <v>4458.778816</v>
      </c>
      <c r="AJ9" s="8">
        <v>4087.5103210000002</v>
      </c>
      <c r="AK9" s="8">
        <v>4368.1062849999998</v>
      </c>
      <c r="AL9" s="8">
        <v>4753.7491719999998</v>
      </c>
      <c r="AM9" s="8">
        <v>5247.7740100000001</v>
      </c>
      <c r="AN9" s="8">
        <v>5656.4425119999996</v>
      </c>
      <c r="AO9" s="8">
        <v>5835.5387220000002</v>
      </c>
      <c r="AP9" s="8">
        <v>6374.0374060000004</v>
      </c>
      <c r="AQ9" s="8">
        <v>6615.1824360000001</v>
      </c>
      <c r="AR9" s="8">
        <v>6973.5869650000004</v>
      </c>
      <c r="AS9" s="8">
        <v>6982</v>
      </c>
      <c r="AT9" s="8">
        <v>7459</v>
      </c>
      <c r="AU9" s="8">
        <v>7646</v>
      </c>
      <c r="AV9" s="8">
        <v>7844</v>
      </c>
      <c r="AW9" s="8">
        <v>7798</v>
      </c>
      <c r="AX9" s="8">
        <v>7873</v>
      </c>
      <c r="AY9" s="8">
        <v>7823.7342264909457</v>
      </c>
    </row>
    <row r="10" spans="1:51" ht="20" customHeight="1" thickTop="1" thickBot="1">
      <c r="A10" s="1" t="str">
        <f>CALIBRAZIONEMARCHE!A10</f>
        <v>40 - 44</v>
      </c>
      <c r="B10" s="4">
        <f>CALIBRAZIONEMARCHE!B10</f>
        <v>0.38697941610081493</v>
      </c>
      <c r="C10" s="4">
        <f>CALIBRAZIONEMARCHE!C10</f>
        <v>0.38268102633507367</v>
      </c>
      <c r="D10" s="4">
        <f>CALIBRAZIONEMARCHE!D10</f>
        <v>0.37860908993712744</v>
      </c>
      <c r="E10" s="4">
        <f>CALIBRAZIONEMARCHE!E10</f>
        <v>0.374781661390239</v>
      </c>
      <c r="F10" s="4">
        <f>CALIBRAZIONEMARCHE!F10</f>
        <v>0.3712170616657573</v>
      </c>
      <c r="G10" s="4">
        <f>CALIBRAZIONEMARCHE!G10</f>
        <v>0.36793367539029198</v>
      </c>
      <c r="H10" s="4">
        <f>CALIBRAZIONEMARCHE!H10</f>
        <v>0.3649496951233141</v>
      </c>
      <c r="I10" s="4">
        <f>CALIBRAZIONEMARCHE!I10</f>
        <v>0.36228280275291924</v>
      </c>
      <c r="J10" s="4">
        <f>CALIBRAZIONEMARCHE!J10</f>
        <v>0.35994977633026981</v>
      </c>
      <c r="K10" s="4">
        <f>CALIBRAZIONEMARCHE!K10</f>
        <v>0.35796600872916728</v>
      </c>
      <c r="L10" s="4">
        <f>CALIBRAZIONEMARCHE!L10</f>
        <v>0.35634492231789749</v>
      </c>
      <c r="M10" s="4">
        <f>CALIBRAZIONEMARCHE!M10</f>
        <v>0.35509726135521896</v>
      </c>
      <c r="N10" s="4">
        <f>CALIBRAZIONEMARCHE!N10</f>
        <v>0.35423024107339846</v>
      </c>
      <c r="O10" s="4">
        <f>CALIBRAZIONEMARCHE!O10</f>
        <v>0.35374652941138512</v>
      </c>
      <c r="P10" s="4">
        <f>CALIBRAZIONEMARCHE!P10</f>
        <v>0.35364303416420462</v>
      </c>
      <c r="Q10" s="4">
        <f>CALIBRAZIONEMARCHE!Q10</f>
        <v>0.35390946501867843</v>
      </c>
      <c r="R10" s="4">
        <f>CALIBRAZIONEMARCHE!R10</f>
        <v>0.35452663671123641</v>
      </c>
      <c r="S10" s="4">
        <f>CALIBRAZIONEMARCHE!S10</f>
        <v>0.35546447661639075</v>
      </c>
      <c r="T10" s="4">
        <f>CALIBRAZIONEMARCHE!T10</f>
        <v>0.3566796978121482</v>
      </c>
      <c r="U10" s="4">
        <f>CALIBRAZIONEMARCHE!U10</f>
        <v>0.35811309757303866</v>
      </c>
      <c r="V10" s="4">
        <f>CALIBRAZIONEMARCHE!V10</f>
        <v>0.35968644199280858</v>
      </c>
      <c r="W10" s="4">
        <f>CALIBRAZIONEMARCHE!W10</f>
        <v>0.35968644199280858</v>
      </c>
      <c r="X10" s="4">
        <f>CALIBRAZIONEMARCHE!X10</f>
        <v>0.35968644199280858</v>
      </c>
      <c r="Y10" s="4">
        <f>CALIBRAZIONEMARCHE!Y10</f>
        <v>0.35968644199280858</v>
      </c>
      <c r="AA10" s="7" t="str">
        <f>CALIBRAZIONEMARCHE!AA10</f>
        <v>Toscana</v>
      </c>
      <c r="AB10" s="8">
        <v>2754.2646428442313</v>
      </c>
      <c r="AC10" s="8">
        <v>3072.402092683355</v>
      </c>
      <c r="AD10" s="8">
        <v>3241.2834986856174</v>
      </c>
      <c r="AE10" s="8">
        <v>3248.5138952728698</v>
      </c>
      <c r="AF10" s="8">
        <v>3131.2781791795564</v>
      </c>
      <c r="AG10" s="8">
        <v>3331.3910310000001</v>
      </c>
      <c r="AH10" s="8">
        <v>3571.9903100000001</v>
      </c>
      <c r="AI10" s="8">
        <v>3876.9534950000002</v>
      </c>
      <c r="AJ10" s="8">
        <v>3560.8775719999999</v>
      </c>
      <c r="AK10" s="8">
        <v>3771.6446350000001</v>
      </c>
      <c r="AL10" s="8">
        <v>4176.9586579999996</v>
      </c>
      <c r="AM10" s="8">
        <v>4706.1883900000003</v>
      </c>
      <c r="AN10" s="8">
        <v>4924.2458610000003</v>
      </c>
      <c r="AO10" s="8">
        <v>5005.2409520000001</v>
      </c>
      <c r="AP10" s="8">
        <v>5571.8509640000002</v>
      </c>
      <c r="AQ10" s="8">
        <v>5760.3113860000003</v>
      </c>
      <c r="AR10" s="8">
        <v>6141.6152940000002</v>
      </c>
      <c r="AS10" s="8">
        <v>6160</v>
      </c>
      <c r="AT10" s="8">
        <v>6625</v>
      </c>
      <c r="AU10" s="8">
        <v>6938</v>
      </c>
      <c r="AV10" s="8">
        <v>6951</v>
      </c>
      <c r="AW10" s="8">
        <v>7003</v>
      </c>
      <c r="AX10" s="8">
        <v>6837</v>
      </c>
      <c r="AY10" s="8">
        <v>6794.2170591284894</v>
      </c>
    </row>
    <row r="11" spans="1:51" ht="20" customHeight="1" thickTop="1" thickBot="1">
      <c r="A11" s="1" t="str">
        <f>CALIBRAZIONEMARCHE!A11</f>
        <v>45 - 49</v>
      </c>
      <c r="B11" s="4">
        <f>CALIBRAZIONEMARCHE!B11</f>
        <v>0.4746297094697205</v>
      </c>
      <c r="C11" s="4">
        <f>CALIBRAZIONEMARCHE!C11</f>
        <v>0.46842664900437431</v>
      </c>
      <c r="D11" s="4">
        <f>CALIBRAZIONEMARCHE!D11</f>
        <v>0.46226594889424344</v>
      </c>
      <c r="E11" s="4">
        <f>CALIBRAZIONEMARCHE!E11</f>
        <v>0.45616125728226153</v>
      </c>
      <c r="F11" s="4">
        <f>CALIBRAZIONEMARCHE!F11</f>
        <v>0.45012793407326007</v>
      </c>
      <c r="G11" s="4">
        <f>CALIBRAZIONEMARCHE!G11</f>
        <v>0.44418323026211909</v>
      </c>
      <c r="H11" s="4">
        <f>CALIBRAZIONEMARCHE!H11</f>
        <v>0.43834648307877117</v>
      </c>
      <c r="I11" s="4">
        <f>CALIBRAZIONEMARCHE!I11</f>
        <v>0.4326393283392907</v>
      </c>
      <c r="J11" s="4">
        <f>CALIBRAZIONEMARCHE!J11</f>
        <v>0.42708593159867819</v>
      </c>
      <c r="K11" s="4">
        <f>CALIBRAZIONEMARCHE!K11</f>
        <v>0.4217132399579171</v>
      </c>
      <c r="L11" s="4">
        <f>CALIBRAZIONEMARCHE!L11</f>
        <v>0.41655125669712695</v>
      </c>
      <c r="M11" s="4">
        <f>CALIBRAZIONEMARCHE!M11</f>
        <v>0.41163334130172469</v>
      </c>
      <c r="N11" s="4">
        <f>CALIBRAZIONEMARCHE!N11</f>
        <v>0.40699653793465046</v>
      </c>
      <c r="O11" s="4">
        <f>CALIBRAZIONEMARCHE!O11</f>
        <v>0.4026819360015701</v>
      </c>
      <c r="P11" s="4">
        <f>CALIBRAZIONEMARCHE!P11</f>
        <v>0.39873506717477691</v>
      </c>
      <c r="Q11" s="4">
        <f>CALIBRAZIONEMARCHE!Q11</f>
        <v>0.39520634410197597</v>
      </c>
      <c r="R11" s="4">
        <f>CALIBRAZIONEMARCHE!R11</f>
        <v>0.39215154704223804</v>
      </c>
      <c r="S11" s="4">
        <f>CALIBRAZIONEMARCHE!S11</f>
        <v>0.38963236585140198</v>
      </c>
      <c r="T11" s="4">
        <f>CALIBRAZIONEMARCHE!T11</f>
        <v>0.38771700608096382</v>
      </c>
      <c r="U11" s="4">
        <f>CALIBRAZIONEMARCHE!U11</f>
        <v>0.38648086943916504</v>
      </c>
      <c r="V11" s="4">
        <f>CALIBRAZIONEMARCHE!V11</f>
        <v>0.38600732044637326</v>
      </c>
      <c r="W11" s="4">
        <f>CALIBRAZIONEMARCHE!W11</f>
        <v>0.38600732044637326</v>
      </c>
      <c r="X11" s="4">
        <f>CALIBRAZIONEMARCHE!X11</f>
        <v>0.38600732044637326</v>
      </c>
      <c r="Y11" s="4">
        <f>CALIBRAZIONEMARCHE!Y11</f>
        <v>0.38600732044637326</v>
      </c>
      <c r="AA11" s="7" t="str">
        <f>CALIBRAZIONEMARCHE!AA11</f>
        <v>Umbria</v>
      </c>
      <c r="AB11" s="8">
        <v>610.45205472377302</v>
      </c>
      <c r="AC11" s="8">
        <v>731.30296911071287</v>
      </c>
      <c r="AD11" s="8">
        <v>742.14856399159214</v>
      </c>
      <c r="AE11" s="8">
        <v>725.10548632163898</v>
      </c>
      <c r="AF11" s="8">
        <v>725.10548632163898</v>
      </c>
      <c r="AG11" s="8">
        <v>887.21193589999996</v>
      </c>
      <c r="AH11" s="8">
        <v>888.82953850000001</v>
      </c>
      <c r="AI11" s="8">
        <v>968.40638249999995</v>
      </c>
      <c r="AJ11" s="8">
        <v>883.28224079999995</v>
      </c>
      <c r="AK11" s="8">
        <v>880.04592349999996</v>
      </c>
      <c r="AL11" s="8">
        <v>1022.011003</v>
      </c>
      <c r="AM11" s="8">
        <v>1082.9753679999999</v>
      </c>
      <c r="AN11" s="8">
        <v>1189.8676800000001</v>
      </c>
      <c r="AO11" s="8">
        <v>1234.196379</v>
      </c>
      <c r="AP11" s="8">
        <v>1329.603128</v>
      </c>
      <c r="AQ11" s="8">
        <v>1378.8959339999999</v>
      </c>
      <c r="AR11" s="8">
        <v>1482.3359820000001</v>
      </c>
      <c r="AS11" s="8">
        <v>1466</v>
      </c>
      <c r="AT11" s="8">
        <v>1586</v>
      </c>
      <c r="AU11" s="8">
        <v>1618</v>
      </c>
      <c r="AV11" s="8">
        <v>1646</v>
      </c>
      <c r="AW11" s="8">
        <v>1629</v>
      </c>
      <c r="AX11" s="8">
        <v>1635</v>
      </c>
      <c r="AY11" s="8">
        <v>1624.7688886463477</v>
      </c>
    </row>
    <row r="12" spans="1:51" ht="20" customHeight="1" thickTop="1" thickBot="1">
      <c r="A12" s="1" t="str">
        <f>CALIBRAZIONEMARCHE!A12</f>
        <v>50 - 54</v>
      </c>
      <c r="B12" s="4">
        <f>CALIBRAZIONEMARCHE!B12</f>
        <v>0.59262297044909751</v>
      </c>
      <c r="C12" s="4">
        <f>CALIBRAZIONEMARCHE!C12</f>
        <v>0.58639349953438591</v>
      </c>
      <c r="D12" s="4">
        <f>CALIBRAZIONEMARCHE!D12</f>
        <v>0.5800503106335112</v>
      </c>
      <c r="E12" s="4">
        <f>CALIBRAZIONEMARCHE!E12</f>
        <v>0.57358802561429501</v>
      </c>
      <c r="F12" s="4">
        <f>CALIBRAZIONEMARCHE!F12</f>
        <v>0.56700101333214969</v>
      </c>
      <c r="G12" s="4">
        <f>CALIBRAZIONEMARCHE!G12</f>
        <v>0.56028338977816383</v>
      </c>
      <c r="H12" s="4">
        <f>CALIBRAZIONEMARCHE!H12</f>
        <v>0.55342901528643063</v>
      </c>
      <c r="I12" s="4">
        <f>CALIBRAZIONEMARCHE!I12</f>
        <v>0.54643148658444529</v>
      </c>
      <c r="J12" s="4">
        <f>CALIBRAZIONEMARCHE!J12</f>
        <v>0.5392841207002057</v>
      </c>
      <c r="K12" s="4">
        <f>CALIBRAZIONEMARCHE!K12</f>
        <v>0.53197992677308814</v>
      </c>
      <c r="L12" s="4">
        <f>CALIBRAZIONEMARCHE!L12</f>
        <v>0.52451156061382953</v>
      </c>
      <c r="M12" s="4">
        <f>CALIBRAZIONEMARCHE!M12</f>
        <v>0.51687125537896073</v>
      </c>
      <c r="N12" s="4">
        <f>CALIBRAZIONEMARCHE!N12</f>
        <v>0.50905071992046025</v>
      </c>
      <c r="O12" s="4">
        <f>CALIBRAZIONEMARCHE!O12</f>
        <v>0.50104099419485038</v>
      </c>
      <c r="P12" s="4">
        <f>CALIBRAZIONEMARCHE!P12</f>
        <v>0.49283224852253726</v>
      </c>
      <c r="Q12" s="4">
        <f>CALIBRAZIONEMARCHE!Q12</f>
        <v>0.48441351044136188</v>
      </c>
      <c r="R12" s="4">
        <f>CALIBRAZIONEMARCHE!R12</f>
        <v>0.47577229937853438</v>
      </c>
      <c r="S12" s="4">
        <f>CALIBRAZIONEMARCHE!S12</f>
        <v>0.46689414538254115</v>
      </c>
      <c r="T12" s="4">
        <f>CALIBRAZIONEMARCHE!T12</f>
        <v>0.45776196376869682</v>
      </c>
      <c r="U12" s="4">
        <f>CALIBRAZIONEMARCHE!U12</f>
        <v>0.44835525286739936</v>
      </c>
      <c r="V12" s="4">
        <f>CALIBRAZIONEMARCHE!V12</f>
        <v>0.43864907735350289</v>
      </c>
      <c r="W12" s="4">
        <f>CALIBRAZIONEMARCHE!W12</f>
        <v>0.43864907735350289</v>
      </c>
      <c r="X12" s="4">
        <f>CALIBRAZIONEMARCHE!X12</f>
        <v>0.43864907735350289</v>
      </c>
      <c r="Y12" s="4">
        <f>CALIBRAZIONEMARCHE!Y12</f>
        <v>0.43864907735350289</v>
      </c>
      <c r="AA12" s="7" t="str">
        <f>CALIBRAZIONEMARCHE!AA12</f>
        <v>Marche</v>
      </c>
      <c r="AB12" s="8">
        <v>1203.3445748785036</v>
      </c>
      <c r="AC12" s="8">
        <v>1357.2487308071704</v>
      </c>
      <c r="AD12" s="8">
        <v>1414.5754466061035</v>
      </c>
      <c r="AE12" s="8">
        <v>1372.2259808807655</v>
      </c>
      <c r="AF12" s="8">
        <v>1361.3803859998864</v>
      </c>
      <c r="AG12" s="8">
        <v>1405.050657</v>
      </c>
      <c r="AH12" s="8">
        <v>1468.8223599999999</v>
      </c>
      <c r="AI12" s="8">
        <v>1454.794044</v>
      </c>
      <c r="AJ12" s="8">
        <v>1522.668981</v>
      </c>
      <c r="AK12" s="8">
        <v>1637.2930779999999</v>
      </c>
      <c r="AL12" s="8">
        <v>1829.3656860000001</v>
      </c>
      <c r="AM12" s="8">
        <v>2007.9842189999999</v>
      </c>
      <c r="AN12" s="8">
        <v>2086.4268179999999</v>
      </c>
      <c r="AO12" s="8">
        <v>2094.4080220000001</v>
      </c>
      <c r="AP12" s="8">
        <v>2252.7467839999999</v>
      </c>
      <c r="AQ12" s="8">
        <v>2355.5693729999998</v>
      </c>
      <c r="AR12" s="8">
        <v>2644.6956249999998</v>
      </c>
      <c r="AS12" s="8">
        <v>2528</v>
      </c>
      <c r="AT12" s="8">
        <v>2702</v>
      </c>
      <c r="AU12" s="8">
        <v>2777</v>
      </c>
      <c r="AV12" s="8">
        <v>2882</v>
      </c>
      <c r="AW12" s="8">
        <v>2858</v>
      </c>
      <c r="AX12" s="8">
        <v>2780</v>
      </c>
      <c r="AY12" s="8">
        <v>2762.6039819185607</v>
      </c>
    </row>
    <row r="13" spans="1:51" ht="20" customHeight="1" thickTop="1" thickBot="1">
      <c r="A13" s="1" t="str">
        <f>CALIBRAZIONEMARCHE!A13</f>
        <v>55 - 59</v>
      </c>
      <c r="B13" s="4">
        <f>CALIBRAZIONEMARCHE!B13</f>
        <v>0.72704488227844077</v>
      </c>
      <c r="C13" s="4">
        <f>CALIBRAZIONEMARCHE!C13</f>
        <v>0.72261142343183404</v>
      </c>
      <c r="D13" s="4">
        <f>CALIBRAZIONEMARCHE!D13</f>
        <v>0.71807964395086921</v>
      </c>
      <c r="E13" s="4">
        <f>CALIBRAZIONEMARCHE!E13</f>
        <v>0.71344074754215669</v>
      </c>
      <c r="F13" s="4">
        <f>CALIBRAZIONEMARCHE!F13</f>
        <v>0.7086849656849088</v>
      </c>
      <c r="G13" s="4">
        <f>CALIBRAZIONEMARCHE!G13</f>
        <v>0.70380151039512073</v>
      </c>
      <c r="H13" s="4">
        <f>CALIBRAZIONEMARCHE!H13</f>
        <v>0.69877853959431802</v>
      </c>
      <c r="I13" s="4">
        <f>CALIBRAZIONEMARCHE!I13</f>
        <v>0.69360314032598003</v>
      </c>
      <c r="J13" s="4">
        <f>CALIBRAZIONEMARCHE!J13</f>
        <v>0.68826133636516185</v>
      </c>
      <c r="K13" s="4">
        <f>CALIBRAZIONEMARCHE!K13</f>
        <v>0.68273812832465108</v>
      </c>
      <c r="L13" s="4">
        <f>CALIBRAZIONEMARCHE!L13</f>
        <v>0.67701757620926084</v>
      </c>
      <c r="M13" s="4">
        <f>CALIBRAZIONEMARCHE!M13</f>
        <v>0.6710829365424934</v>
      </c>
      <c r="N13" s="4">
        <f>CALIBRAZIONEMARCHE!N13</f>
        <v>0.66491686871598654</v>
      </c>
      <c r="O13" s="4">
        <f>CALIBRAZIONEMARCHE!O13</f>
        <v>0.65850172811114183</v>
      </c>
      <c r="P13" s="4">
        <f>CALIBRAZIONEMARCHE!P13</f>
        <v>0.65181996681563881</v>
      </c>
      <c r="Q13" s="4">
        <f>CALIBRAZIONEMARCHE!Q13</f>
        <v>0.64485466637810851</v>
      </c>
      <c r="R13" s="4">
        <f>CALIBRAZIONEMARCHE!R13</f>
        <v>0.63759023094141476</v>
      </c>
      <c r="S13" s="4">
        <f>CALIBRAZIONEMARCHE!S13</f>
        <v>0.63001327313465783</v>
      </c>
      <c r="T13" s="4">
        <f>CALIBRAZIONEMARCHE!T13</f>
        <v>0.62211372906276641</v>
      </c>
      <c r="U13" s="4">
        <f>CALIBRAZIONEMARCHE!U13</f>
        <v>0.61388624226572841</v>
      </c>
      <c r="V13" s="4">
        <f>CALIBRAZIONEMARCHE!V13</f>
        <v>0.6053318591231247</v>
      </c>
      <c r="W13" s="4">
        <f>CALIBRAZIONEMARCHE!W13</f>
        <v>0.6053318591231247</v>
      </c>
      <c r="X13" s="4">
        <f>CALIBRAZIONEMARCHE!X13</f>
        <v>0.6053318591231247</v>
      </c>
      <c r="Y13" s="4">
        <f>CALIBRAZIONEMARCHE!Y13</f>
        <v>0.6053318591231247</v>
      </c>
      <c r="AA13" s="7" t="str">
        <f>CALIBRAZIONEMARCHE!AA13</f>
        <v>Lazio</v>
      </c>
      <c r="AB13" s="8">
        <v>4023.1992439070996</v>
      </c>
      <c r="AC13" s="8">
        <v>4490.0762806839957</v>
      </c>
      <c r="AD13" s="8">
        <v>4635.7171262272304</v>
      </c>
      <c r="AE13" s="8">
        <v>4716.2844024851911</v>
      </c>
      <c r="AF13" s="8">
        <v>4827.32263578943</v>
      </c>
      <c r="AG13" s="8">
        <v>3961.0227989999998</v>
      </c>
      <c r="AH13" s="8">
        <v>4185.2575049999996</v>
      </c>
      <c r="AI13" s="8">
        <v>4572.952953</v>
      </c>
      <c r="AJ13" s="8">
        <v>5570.8233369999998</v>
      </c>
      <c r="AK13" s="8">
        <v>5868.1446400000004</v>
      </c>
      <c r="AL13" s="8">
        <v>6553.9970000000003</v>
      </c>
      <c r="AM13" s="8">
        <v>7209.2587020000001</v>
      </c>
      <c r="AN13" s="8">
        <v>7830.3408429999999</v>
      </c>
      <c r="AO13" s="8">
        <v>8531.0137529999993</v>
      </c>
      <c r="AP13" s="8">
        <v>9646.4783179999995</v>
      </c>
      <c r="AQ13" s="8">
        <v>10531.123219999999</v>
      </c>
      <c r="AR13" s="8">
        <v>11058.07194</v>
      </c>
      <c r="AS13" s="8">
        <v>10801</v>
      </c>
      <c r="AT13" s="8">
        <v>11414</v>
      </c>
      <c r="AU13" s="8">
        <v>11388</v>
      </c>
      <c r="AV13" s="8">
        <v>11514</v>
      </c>
      <c r="AW13" s="8">
        <v>11199</v>
      </c>
      <c r="AX13" s="8">
        <v>11046</v>
      </c>
      <c r="AY13" s="8">
        <v>10976.878987148353</v>
      </c>
    </row>
    <row r="14" spans="1:51" ht="20" customHeight="1" thickTop="1" thickBot="1">
      <c r="A14" s="1" t="str">
        <f>CALIBRAZIONEMARCHE!A14</f>
        <v>60 - 64</v>
      </c>
      <c r="B14" s="4">
        <f>CALIBRAZIONEMARCHE!B14</f>
        <v>0.86281132508105096</v>
      </c>
      <c r="C14" s="4">
        <f>CALIBRAZIONEMARCHE!C14</f>
        <v>0.86055573212060565</v>
      </c>
      <c r="D14" s="4">
        <f>CALIBRAZIONEMARCHE!D14</f>
        <v>0.85825969564234117</v>
      </c>
      <c r="E14" s="4">
        <f>CALIBRAZIONEMARCHE!E14</f>
        <v>0.85591712451699031</v>
      </c>
      <c r="F14" s="4">
        <f>CALIBRAZIONEMARCHE!F14</f>
        <v>0.8535204787606866</v>
      </c>
      <c r="G14" s="4">
        <f>CALIBRAZIONEMARCHE!G14</f>
        <v>0.85106049512899762</v>
      </c>
      <c r="H14" s="4">
        <f>CALIBRAZIONEMARCHE!H14</f>
        <v>0.84852586814128084</v>
      </c>
      <c r="I14" s="4">
        <f>CALIBRAZIONEMARCHE!I14</f>
        <v>0.84590288033219629</v>
      </c>
      <c r="J14" s="4">
        <f>CALIBRAZIONEMARCHE!J14</f>
        <v>0.84317497492035387</v>
      </c>
      <c r="K14" s="4">
        <f>CALIBRAZIONEMARCHE!K14</f>
        <v>0.8403222635087233</v>
      </c>
      <c r="L14" s="4">
        <f>CALIBRAZIONEMARCHE!L14</f>
        <v>0.83732096093205477</v>
      </c>
      <c r="M14" s="4">
        <f>CALIBRAZIONEMARCHE!M14</f>
        <v>0.83414273900573521</v>
      </c>
      <c r="N14" s="4">
        <f>CALIBRAZIONEMARCHE!N14</f>
        <v>0.83075399079402923</v>
      </c>
      <c r="O14" s="4">
        <f>CALIBRAZIONEMARCHE!O14</f>
        <v>0.8271149972189924</v>
      </c>
      <c r="P14" s="4">
        <f>CALIBRAZIONEMARCHE!P14</f>
        <v>0.82317898852684357</v>
      </c>
      <c r="Q14" s="4">
        <f>CALIBRAZIONEMARCHE!Q14</f>
        <v>0.81889109451350339</v>
      </c>
      <c r="R14" s="4">
        <f>CALIBRAZIONEMARCHE!R14</f>
        <v>0.8141871797358271</v>
      </c>
      <c r="S14" s="4">
        <f>CALIBRAZIONEMARCHE!S14</f>
        <v>0.80899256351081872</v>
      </c>
      <c r="T14" s="4">
        <f>CALIBRAZIONEMARCHE!T14</f>
        <v>0.80322062970837305</v>
      </c>
      <c r="U14" s="4">
        <f>CALIBRAZIONEMARCHE!U14</f>
        <v>0.79677133861554816</v>
      </c>
      <c r="V14" s="4">
        <f>CALIBRAZIONEMARCHE!V14</f>
        <v>0.78952966298921268</v>
      </c>
      <c r="W14" s="4">
        <f>CALIBRAZIONEMARCHE!W14</f>
        <v>0.78952966298921268</v>
      </c>
      <c r="X14" s="4">
        <f>CALIBRAZIONEMARCHE!X14</f>
        <v>0.78952966298921268</v>
      </c>
      <c r="Y14" s="4">
        <f>CALIBRAZIONEMARCHE!Y14</f>
        <v>0.78952966298921268</v>
      </c>
      <c r="AA14" s="7" t="str">
        <f>CALIBRAZIONEMARCHE!AA14</f>
        <v>Abruzzo</v>
      </c>
      <c r="AB14" s="8">
        <v>875.39444395667965</v>
      </c>
      <c r="AC14" s="8">
        <v>986.43267726091915</v>
      </c>
      <c r="AD14" s="8">
        <v>1029.2985998853467</v>
      </c>
      <c r="AE14" s="8">
        <v>1005.0251256281407</v>
      </c>
      <c r="AF14" s="8">
        <v>1007.0909532244987</v>
      </c>
      <c r="AG14" s="8">
        <v>1149.2656300000001</v>
      </c>
      <c r="AH14" s="8">
        <v>1256.9240789999999</v>
      </c>
      <c r="AI14" s="8">
        <v>1365.8125210000001</v>
      </c>
      <c r="AJ14" s="8">
        <v>1336.043995</v>
      </c>
      <c r="AK14" s="8">
        <v>1310.446009</v>
      </c>
      <c r="AL14" s="8">
        <v>1477.4908479999999</v>
      </c>
      <c r="AM14" s="8">
        <v>1746.5454589999999</v>
      </c>
      <c r="AN14" s="8">
        <v>1833.9448540000001</v>
      </c>
      <c r="AO14" s="8">
        <v>1990.780123</v>
      </c>
      <c r="AP14" s="8">
        <v>1976.861418</v>
      </c>
      <c r="AQ14" s="8">
        <v>2187.742757</v>
      </c>
      <c r="AR14" s="8">
        <v>2304.8189889999999</v>
      </c>
      <c r="AS14" s="8">
        <v>2263</v>
      </c>
      <c r="AT14" s="8">
        <v>2442</v>
      </c>
      <c r="AU14" s="8">
        <v>2431</v>
      </c>
      <c r="AV14" s="8">
        <v>2416</v>
      </c>
      <c r="AW14" s="8">
        <v>2416</v>
      </c>
      <c r="AX14" s="8">
        <v>2395</v>
      </c>
      <c r="AY14" s="8">
        <v>2380.0131426960261</v>
      </c>
    </row>
    <row r="15" spans="1:51" ht="20" customHeight="1" thickTop="1" thickBot="1">
      <c r="A15" s="1" t="str">
        <f>CALIBRAZIONEMARCHE!A15</f>
        <v>65 - 69</v>
      </c>
      <c r="B15" s="4">
        <f>CALIBRAZIONEMARCHE!B15</f>
        <v>1</v>
      </c>
      <c r="C15" s="4">
        <f>CALIBRAZIONEMARCHE!C15</f>
        <v>1</v>
      </c>
      <c r="D15" s="4">
        <f>CALIBRAZIONEMARCHE!D15</f>
        <v>1</v>
      </c>
      <c r="E15" s="4">
        <f>CALIBRAZIONEMARCHE!E15</f>
        <v>1</v>
      </c>
      <c r="F15" s="4">
        <f>CALIBRAZIONEMARCHE!F15</f>
        <v>1</v>
      </c>
      <c r="G15" s="4">
        <f>CALIBRAZIONEMARCHE!G15</f>
        <v>1</v>
      </c>
      <c r="H15" s="4">
        <f>CALIBRAZIONEMARCHE!H15</f>
        <v>1</v>
      </c>
      <c r="I15" s="4">
        <f>CALIBRAZIONEMARCHE!I15</f>
        <v>1</v>
      </c>
      <c r="J15" s="4">
        <f>CALIBRAZIONEMARCHE!J15</f>
        <v>1</v>
      </c>
      <c r="K15" s="4">
        <f>CALIBRAZIONEMARCHE!K15</f>
        <v>1</v>
      </c>
      <c r="L15" s="4">
        <f>CALIBRAZIONEMARCHE!L15</f>
        <v>1</v>
      </c>
      <c r="M15" s="4">
        <f>CALIBRAZIONEMARCHE!M15</f>
        <v>1</v>
      </c>
      <c r="N15" s="4">
        <f>CALIBRAZIONEMARCHE!N15</f>
        <v>1</v>
      </c>
      <c r="O15" s="4">
        <f>CALIBRAZIONEMARCHE!O15</f>
        <v>1</v>
      </c>
      <c r="P15" s="4">
        <f>CALIBRAZIONEMARCHE!P15</f>
        <v>1</v>
      </c>
      <c r="Q15" s="4">
        <f>CALIBRAZIONEMARCHE!Q15</f>
        <v>1</v>
      </c>
      <c r="R15" s="4">
        <f>CALIBRAZIONEMARCHE!R15</f>
        <v>1</v>
      </c>
      <c r="S15" s="4">
        <f>CALIBRAZIONEMARCHE!S15</f>
        <v>1</v>
      </c>
      <c r="T15" s="4">
        <f>CALIBRAZIONEMARCHE!T15</f>
        <v>1</v>
      </c>
      <c r="U15" s="4">
        <f>CALIBRAZIONEMARCHE!U15</f>
        <v>1</v>
      </c>
      <c r="V15" s="4">
        <f>CALIBRAZIONEMARCHE!V15</f>
        <v>1</v>
      </c>
      <c r="W15" s="4">
        <f>CALIBRAZIONEMARCHE!W15</f>
        <v>1</v>
      </c>
      <c r="X15" s="4">
        <f>CALIBRAZIONEMARCHE!X15</f>
        <v>1</v>
      </c>
      <c r="Y15" s="4">
        <f>CALIBRAZIONEMARCHE!Y15</f>
        <v>1</v>
      </c>
      <c r="AA15" s="7" t="str">
        <f>CALIBRAZIONEMARCHE!AA15</f>
        <v>Molise</v>
      </c>
      <c r="AB15" s="8">
        <v>228.27394939755303</v>
      </c>
      <c r="AC15" s="8">
        <v>264.94238923290658</v>
      </c>
      <c r="AD15" s="8">
        <v>270.62341512289095</v>
      </c>
      <c r="AE15" s="8">
        <v>265.45884613199604</v>
      </c>
      <c r="AF15" s="8">
        <v>272.17278582015939</v>
      </c>
      <c r="AG15" s="8">
        <v>298.99640529999999</v>
      </c>
      <c r="AH15" s="8">
        <v>321.9894271</v>
      </c>
      <c r="AI15" s="8">
        <v>330.65009279999998</v>
      </c>
      <c r="AJ15" s="8">
        <v>329.5200868</v>
      </c>
      <c r="AK15" s="8">
        <v>328.42729259999999</v>
      </c>
      <c r="AL15" s="8">
        <v>369.20998609999998</v>
      </c>
      <c r="AM15" s="8">
        <v>435.4693178</v>
      </c>
      <c r="AN15" s="8">
        <v>438.488158</v>
      </c>
      <c r="AO15" s="8">
        <v>487.27983970000003</v>
      </c>
      <c r="AP15" s="8">
        <v>509.47195699999997</v>
      </c>
      <c r="AQ15" s="8">
        <v>608.94935329999998</v>
      </c>
      <c r="AR15" s="8">
        <v>594.55088950000004</v>
      </c>
      <c r="AS15" s="8">
        <v>616</v>
      </c>
      <c r="AT15" s="8">
        <v>643</v>
      </c>
      <c r="AU15" s="8">
        <v>645</v>
      </c>
      <c r="AV15" s="8">
        <v>656</v>
      </c>
      <c r="AW15" s="8">
        <v>632</v>
      </c>
      <c r="AX15" s="8">
        <v>639</v>
      </c>
      <c r="AY15" s="8">
        <v>635.00141886545339</v>
      </c>
    </row>
    <row r="16" spans="1:51" ht="20" customHeight="1" thickTop="1" thickBot="1">
      <c r="A16" s="1" t="str">
        <f>CALIBRAZIONEMARCHE!A16</f>
        <v>70 - 74</v>
      </c>
      <c r="B16" s="4">
        <f>CALIBRAZIONEMARCHE!B16</f>
        <v>1.1424795518054638</v>
      </c>
      <c r="C16" s="4">
        <f>CALIBRAZIONEMARCHE!C16</f>
        <v>1.145210661124016</v>
      </c>
      <c r="D16" s="4">
        <f>CALIBRAZIONEMARCHE!D16</f>
        <v>1.1479321959574256</v>
      </c>
      <c r="E16" s="4">
        <f>CALIBRAZIONEMARCHE!E16</f>
        <v>1.1506325933340316</v>
      </c>
      <c r="F16" s="4">
        <f>CALIBRAZIONEMARCHE!F16</f>
        <v>1.1532983273373851</v>
      </c>
      <c r="G16" s="4">
        <f>CALIBRAZIONEMARCHE!G16</f>
        <v>1.1559136310763516</v>
      </c>
      <c r="H16" s="4">
        <f>CALIBRAZIONEMARCHE!H16</f>
        <v>1.1584601836605672</v>
      </c>
      <c r="I16" s="4">
        <f>CALIBRAZIONEMARCHE!I16</f>
        <v>1.1609167587133178</v>
      </c>
      <c r="J16" s="4">
        <f>CALIBRAZIONEMARCHE!J16</f>
        <v>1.1632588309114726</v>
      </c>
      <c r="K16" s="4">
        <f>CALIBRAZIONEMARCHE!K16</f>
        <v>1.1654581371237713</v>
      </c>
      <c r="L16" s="4">
        <f>CALIBRAZIONEMARCHE!L16</f>
        <v>1.1674821889770868</v>
      </c>
      <c r="M16" s="4">
        <f>CALIBRAZIONEMARCHE!M16</f>
        <v>1.1692937341834926</v>
      </c>
      <c r="N16" s="4">
        <f>CALIBRAZIONEMARCHE!N16</f>
        <v>1.1708501647960421</v>
      </c>
      <c r="O16" s="4">
        <f>CALIBRAZIONEMARCHE!O16</f>
        <v>1.1721028718377342</v>
      </c>
      <c r="P16" s="4">
        <f>CALIBRAZIONEMARCHE!P16</f>
        <v>1.1729965476017101</v>
      </c>
      <c r="Q16" s="4">
        <f>CALIBRAZIONEMARCHE!Q16</f>
        <v>1.1734684395159736</v>
      </c>
      <c r="R16" s="4">
        <f>CALIBRAZIONEMARCHE!R16</f>
        <v>1.1734475629981653</v>
      </c>
      <c r="S16" s="4">
        <f>CALIBRAZIONEMARCHE!S16</f>
        <v>1.1728538854202999</v>
      </c>
      <c r="T16" s="4">
        <f>CALIBRAZIONEMARCHE!T16</f>
        <v>1.1715974994093701</v>
      </c>
      <c r="U16" s="4">
        <f>CALIBRAZIONEMARCHE!U16</f>
        <v>1.1695778114889166</v>
      </c>
      <c r="V16" s="4">
        <f>CALIBRAZIONEMARCHE!V16</f>
        <v>1.1666827817696217</v>
      </c>
      <c r="W16" s="4">
        <f>CALIBRAZIONEMARCHE!W16</f>
        <v>1.1666827817696217</v>
      </c>
      <c r="X16" s="4">
        <f>CALIBRAZIONEMARCHE!X16</f>
        <v>1.1666827817696217</v>
      </c>
      <c r="Y16" s="4">
        <f>CALIBRAZIONEMARCHE!Y16</f>
        <v>1.1666827817696217</v>
      </c>
      <c r="AA16" s="7" t="str">
        <f>CALIBRAZIONEMARCHE!AA16</f>
        <v>Campania</v>
      </c>
      <c r="AB16" s="8">
        <v>3857.9330361984639</v>
      </c>
      <c r="AC16" s="8">
        <v>4428.617909692347</v>
      </c>
      <c r="AD16" s="8">
        <v>4546.8865395838393</v>
      </c>
      <c r="AE16" s="8">
        <v>4531.3928326111545</v>
      </c>
      <c r="AF16" s="8">
        <v>4507.6358152530383</v>
      </c>
      <c r="AG16" s="8">
        <v>3871.1654739999999</v>
      </c>
      <c r="AH16" s="8">
        <v>4135.1140169999999</v>
      </c>
      <c r="AI16" s="8">
        <v>4787.5516589999997</v>
      </c>
      <c r="AJ16" s="8">
        <v>5496.0542880000003</v>
      </c>
      <c r="AK16" s="8">
        <v>5727.0198309999996</v>
      </c>
      <c r="AL16" s="8">
        <v>6772.2958159999998</v>
      </c>
      <c r="AM16" s="8">
        <v>7681.7544529999996</v>
      </c>
      <c r="AN16" s="8">
        <v>7862.0990659999998</v>
      </c>
      <c r="AO16" s="8">
        <v>8190.3102099999996</v>
      </c>
      <c r="AP16" s="8">
        <v>9232.0956910000004</v>
      </c>
      <c r="AQ16" s="8">
        <v>9869.6649030000008</v>
      </c>
      <c r="AR16" s="8">
        <v>9828.1804740000007</v>
      </c>
      <c r="AS16" s="8">
        <v>9894</v>
      </c>
      <c r="AT16" s="8">
        <v>10695</v>
      </c>
      <c r="AU16" s="8">
        <v>10603</v>
      </c>
      <c r="AV16" s="8">
        <v>10570</v>
      </c>
      <c r="AW16" s="8">
        <v>10384</v>
      </c>
      <c r="AX16" s="8">
        <v>10164</v>
      </c>
      <c r="AY16" s="8">
        <v>10100.39815547491</v>
      </c>
    </row>
    <row r="17" spans="1:74" ht="20" customHeight="1" thickTop="1" thickBot="1">
      <c r="A17" s="1" t="str">
        <f>CALIBRAZIONEMARCHE!A17</f>
        <v>75 - 79</v>
      </c>
      <c r="B17" s="4">
        <f>CALIBRAZIONEMARCHE!B17</f>
        <v>1.2869896839695545</v>
      </c>
      <c r="C17" s="4">
        <f>CALIBRAZIONEMARCHE!C17</f>
        <v>1.2938618558327861</v>
      </c>
      <c r="D17" s="4">
        <f>CALIBRAZIONEMARCHE!D17</f>
        <v>1.3008998307182513</v>
      </c>
      <c r="E17" s="4">
        <f>CALIBRAZIONEMARCHE!E17</f>
        <v>1.3081042747221148</v>
      </c>
      <c r="F17" s="4">
        <f>CALIBRAZIONEMARCHE!F17</f>
        <v>1.315474908765909</v>
      </c>
      <c r="G17" s="4">
        <f>CALIBRAZIONEMARCHE!G17</f>
        <v>1.3230103026055096</v>
      </c>
      <c r="H17" s="4">
        <f>CALIBRAZIONEMARCHE!H17</f>
        <v>1.3307076345534115</v>
      </c>
      <c r="I17" s="4">
        <f>CALIBRAZIONEMARCHE!I17</f>
        <v>1.3385624120578401</v>
      </c>
      <c r="J17" s="4">
        <f>CALIBRAZIONEMARCHE!J17</f>
        <v>1.3465681477820262</v>
      </c>
      <c r="K17" s="4">
        <f>CALIBRAZIONEMARCHE!K17</f>
        <v>1.3547159853416388</v>
      </c>
      <c r="L17" s="4">
        <f>CALIBRAZIONEMARCHE!L17</f>
        <v>1.3629942684201199</v>
      </c>
      <c r="M17" s="4">
        <f>CALIBRAZIONEMARCHE!M17</f>
        <v>1.3713880466363104</v>
      </c>
      <c r="N17" s="4">
        <f>CALIBRAZIONEMARCHE!N17</f>
        <v>1.3798785113497856</v>
      </c>
      <c r="O17" s="4">
        <f>CALIBRAZIONEMARCHE!O17</f>
        <v>1.3884423546428046</v>
      </c>
      <c r="P17" s="4">
        <f>CALIBRAZIONEMARCHE!P17</f>
        <v>1.3970510451281908</v>
      </c>
      <c r="Q17" s="4">
        <f>CALIBRAZIONEMARCHE!Q17</f>
        <v>1.4056700151490049</v>
      </c>
      <c r="R17" s="4">
        <f>CALIBRAZIONEMARCHE!R17</f>
        <v>1.414257755549329</v>
      </c>
      <c r="S17" s="4">
        <f>CALIBRAZIONEMARCHE!S17</f>
        <v>1.4227648167443097</v>
      </c>
      <c r="T17" s="4">
        <f>CALIBRAZIONEMARCHE!T17</f>
        <v>1.4311327185927996</v>
      </c>
      <c r="U17" s="4">
        <f>CALIBRAZIONEMARCHE!U17</f>
        <v>1.4392927769215413</v>
      </c>
      <c r="V17" s="4">
        <f>CALIBRAZIONEMARCHE!V17</f>
        <v>1.4471648618574087</v>
      </c>
      <c r="W17" s="4">
        <f>CALIBRAZIONEMARCHE!W17</f>
        <v>1.4471648618574087</v>
      </c>
      <c r="X17" s="4">
        <f>CALIBRAZIONEMARCHE!X17</f>
        <v>1.4471648618574087</v>
      </c>
      <c r="Y17" s="4">
        <f>CALIBRAZIONEMARCHE!Y17</f>
        <v>1.4471648618574087</v>
      </c>
      <c r="AA17" s="7" t="str">
        <f>CALIBRAZIONEMARCHE!AA17</f>
        <v>Puglia</v>
      </c>
      <c r="AB17" s="8">
        <v>2694.3556425498509</v>
      </c>
      <c r="AC17" s="8">
        <v>3072.9185495824445</v>
      </c>
      <c r="AD17" s="8">
        <v>3225.7897917129326</v>
      </c>
      <c r="AE17" s="8">
        <v>3200.4834036575476</v>
      </c>
      <c r="AF17" s="8">
        <v>3233.0201883001855</v>
      </c>
      <c r="AG17" s="8">
        <v>2852.5031349999999</v>
      </c>
      <c r="AH17" s="8">
        <v>3138.7514919999999</v>
      </c>
      <c r="AI17" s="8">
        <v>3423.3319139999999</v>
      </c>
      <c r="AJ17" s="8">
        <v>3597.400157</v>
      </c>
      <c r="AK17" s="8">
        <v>4289.6978140000001</v>
      </c>
      <c r="AL17" s="8">
        <v>4757.9082529999996</v>
      </c>
      <c r="AM17" s="8">
        <v>5090.1747880000003</v>
      </c>
      <c r="AN17" s="8">
        <v>5229.519053</v>
      </c>
      <c r="AO17" s="8">
        <v>5291.2867480000004</v>
      </c>
      <c r="AP17" s="8">
        <v>5751.7927970000001</v>
      </c>
      <c r="AQ17" s="8">
        <v>6318.3713879999996</v>
      </c>
      <c r="AR17" s="8">
        <v>6736.0953929999996</v>
      </c>
      <c r="AS17" s="8">
        <v>6909</v>
      </c>
      <c r="AT17" s="8">
        <v>7311</v>
      </c>
      <c r="AU17" s="8">
        <v>7481</v>
      </c>
      <c r="AV17" s="8">
        <v>7657</v>
      </c>
      <c r="AW17" s="8">
        <v>7578</v>
      </c>
      <c r="AX17" s="8">
        <v>7420</v>
      </c>
      <c r="AY17" s="8">
        <v>7373.5689013797555</v>
      </c>
    </row>
    <row r="18" spans="1:74" ht="20" customHeight="1" thickTop="1" thickBot="1">
      <c r="A18" s="1" t="str">
        <f>CALIBRAZIONEMARCHE!A18</f>
        <v>80 - 84</v>
      </c>
      <c r="B18" s="4">
        <f>CALIBRAZIONEMARCHE!B18</f>
        <v>1.4230208807828668</v>
      </c>
      <c r="C18" s="4">
        <f>CALIBRAZIONEMARCHE!C18</f>
        <v>1.4332276002044921</v>
      </c>
      <c r="D18" s="4">
        <f>CALIBRAZIONEMARCHE!D18</f>
        <v>1.4436446754780214</v>
      </c>
      <c r="E18" s="4">
        <f>CALIBRAZIONEMARCHE!E18</f>
        <v>1.4542688902097265</v>
      </c>
      <c r="F18" s="4">
        <f>CALIBRAZIONEMARCHE!F18</f>
        <v>1.4650953870687931</v>
      </c>
      <c r="G18" s="4">
        <f>CALIBRAZIONEMARCHE!G18</f>
        <v>1.476117370716391</v>
      </c>
      <c r="H18" s="4">
        <f>CALIBRAZIONEMARCHE!H18</f>
        <v>1.4873257653616949</v>
      </c>
      <c r="I18" s="4">
        <f>CALIBRAZIONEMARCHE!I18</f>
        <v>1.4987088209827313</v>
      </c>
      <c r="J18" s="4">
        <f>CALIBRAZIONEMARCHE!J18</f>
        <v>1.5102516617326365</v>
      </c>
      <c r="K18" s="4">
        <f>CALIBRAZIONEMARCHE!K18</f>
        <v>1.521935769588338</v>
      </c>
      <c r="L18" s="4">
        <f>CALIBRAZIONEMARCHE!L18</f>
        <v>1.5337383959377886</v>
      </c>
      <c r="M18" s="4">
        <f>CALIBRAZIONEMARCHE!M18</f>
        <v>1.5456318936112385</v>
      </c>
      <c r="N18" s="4">
        <f>CALIBRAZIONEMARCHE!N18</f>
        <v>1.5575829619328303</v>
      </c>
      <c r="O18" s="4">
        <f>CALIBRAZIONEMARCHE!O18</f>
        <v>1.569551797822238</v>
      </c>
      <c r="P18" s="4">
        <f>CALIBRAZIONEMARCHE!P18</f>
        <v>1.5814911469699213</v>
      </c>
      <c r="Q18" s="4">
        <f>CALIBRAZIONEMARCHE!Q18</f>
        <v>1.5933452508459025</v>
      </c>
      <c r="R18" s="4">
        <f>CALIBRAZIONEMARCHE!R18</f>
        <v>1.6050486880342376</v>
      </c>
      <c r="S18" s="4">
        <f>CALIBRAZIONEMARCHE!S18</f>
        <v>1.6165251124245816</v>
      </c>
      <c r="T18" s="4">
        <f>CALIBRAZIONEMARCHE!T18</f>
        <v>1.6276858965098058</v>
      </c>
      <c r="U18" s="4">
        <f>CALIBRAZIONEMARCHE!U18</f>
        <v>1.6384286958634162</v>
      </c>
      <c r="V18" s="4">
        <f>CALIBRAZIONEMARCHE!V18</f>
        <v>1.6486359612756354</v>
      </c>
      <c r="W18" s="4">
        <f>CALIBRAZIONEMARCHE!W18</f>
        <v>1.6486359612756354</v>
      </c>
      <c r="X18" s="4">
        <f>CALIBRAZIONEMARCHE!X18</f>
        <v>1.6486359612756354</v>
      </c>
      <c r="Y18" s="4">
        <f>CALIBRAZIONEMARCHE!Y18</f>
        <v>1.6486359612756354</v>
      </c>
      <c r="AA18" s="7" t="str">
        <f>CALIBRAZIONEMARCHE!AA18</f>
        <v>Basilicata</v>
      </c>
      <c r="AB18" s="8">
        <v>356.87171727083518</v>
      </c>
      <c r="AC18" s="8">
        <v>430.72505384063174</v>
      </c>
      <c r="AD18" s="8">
        <v>444.15293321695839</v>
      </c>
      <c r="AE18" s="8">
        <v>443.63647631786887</v>
      </c>
      <c r="AF18" s="8">
        <v>424.01111415246839</v>
      </c>
      <c r="AG18" s="8">
        <v>522.40830730000005</v>
      </c>
      <c r="AH18" s="8">
        <v>566.38292569999999</v>
      </c>
      <c r="AI18" s="8">
        <v>590.27653299999997</v>
      </c>
      <c r="AJ18" s="8">
        <v>603.87668120000001</v>
      </c>
      <c r="AK18" s="8">
        <v>590.30534899999998</v>
      </c>
      <c r="AL18" s="8">
        <v>673.44834719999994</v>
      </c>
      <c r="AM18" s="8">
        <v>732.02818539999998</v>
      </c>
      <c r="AN18" s="8">
        <v>763.39850679999995</v>
      </c>
      <c r="AO18" s="8">
        <v>803.06595709999999</v>
      </c>
      <c r="AP18" s="8">
        <v>866.44775509999999</v>
      </c>
      <c r="AQ18" s="8">
        <v>935.83294139999998</v>
      </c>
      <c r="AR18" s="8">
        <v>1000.931793</v>
      </c>
      <c r="AS18" s="8">
        <v>1041</v>
      </c>
      <c r="AT18" s="8">
        <v>1122</v>
      </c>
      <c r="AU18" s="8">
        <v>1142</v>
      </c>
      <c r="AV18" s="8">
        <v>1133</v>
      </c>
      <c r="AW18" s="8">
        <v>1134</v>
      </c>
      <c r="AX18" s="8">
        <v>1081</v>
      </c>
      <c r="AY18" s="8">
        <v>1074.2355771417137</v>
      </c>
    </row>
    <row r="19" spans="1:74" ht="20" customHeight="1" thickTop="1" thickBot="1">
      <c r="A19" s="1" t="str">
        <f>CALIBRAZIONEMARCHE!A19</f>
        <v>85+</v>
      </c>
      <c r="B19" s="4">
        <f>CALIBRAZIONEMARCHE!B19</f>
        <v>1.5510825548363882</v>
      </c>
      <c r="C19" s="4">
        <f>CALIBRAZIONEMARCHE!C19</f>
        <v>1.5664342806548863</v>
      </c>
      <c r="D19" s="4">
        <f>CALIBRAZIONEMARCHE!D19</f>
        <v>1.582228518446201</v>
      </c>
      <c r="E19" s="4">
        <f>CALIBRAZIONEMARCHE!E19</f>
        <v>1.5984732279861296</v>
      </c>
      <c r="F19" s="4">
        <f>CALIBRAZIONEMARCHE!F19</f>
        <v>1.6151751546488444</v>
      </c>
      <c r="G19" s="4">
        <f>CALIBRAZIONEMARCHE!G19</f>
        <v>1.6323395101427907</v>
      </c>
      <c r="H19" s="4">
        <f>CALIBRAZIONEMARCHE!H19</f>
        <v>1.6499695963905705</v>
      </c>
      <c r="I19" s="4">
        <f>CALIBRAZIONEMARCHE!I19</f>
        <v>1.6680663639024036</v>
      </c>
      <c r="J19" s="4">
        <f>CALIBRAZIONEMARCHE!J19</f>
        <v>1.686627894965947</v>
      </c>
      <c r="K19" s="4">
        <f>CALIBRAZIONEMARCHE!K19</f>
        <v>1.7056488009263253</v>
      </c>
      <c r="L19" s="4">
        <f>CALIBRAZIONEMARCHE!L19</f>
        <v>1.7251195218040762</v>
      </c>
      <c r="M19" s="4">
        <f>CALIBRAZIONEMARCHE!M19</f>
        <v>1.7450255155620624</v>
      </c>
      <c r="N19" s="4">
        <f>CALIBRAZIONEMARCHE!N19</f>
        <v>1.7653463235807971</v>
      </c>
      <c r="O19" s="4">
        <f>CALIBRAZIONEMARCHE!O19</f>
        <v>1.7860544984684621</v>
      </c>
      <c r="P19" s="4">
        <f>CALIBRAZIONEMARCHE!P19</f>
        <v>1.8071143803986571</v>
      </c>
      <c r="Q19" s="4">
        <f>CALIBRAZIONEMARCHE!Q19</f>
        <v>1.828480708977573</v>
      </c>
      <c r="R19" s="4">
        <f>CALIBRAZIONEMARCHE!R19</f>
        <v>1.8500970595085044</v>
      </c>
      <c r="S19" s="4">
        <f>CALIBRAZIONEMARCHE!S19</f>
        <v>1.8718940958484367</v>
      </c>
      <c r="T19" s="4">
        <f>CALIBRAZIONEMARCHE!T19</f>
        <v>1.8937876373410334</v>
      </c>
      <c r="U19" s="4">
        <f>CALIBRAZIONEMARCHE!U19</f>
        <v>1.9156765451713114</v>
      </c>
      <c r="V19" s="4">
        <f>CALIBRAZIONEMARCHE!V19</f>
        <v>1.937440444631866</v>
      </c>
      <c r="W19" s="4">
        <f>CALIBRAZIONEMARCHE!W19</f>
        <v>1.937440444631866</v>
      </c>
      <c r="X19" s="4">
        <f>CALIBRAZIONEMARCHE!X19</f>
        <v>1.937440444631866</v>
      </c>
      <c r="Y19" s="4">
        <f>CALIBRAZIONEMARCHE!Y19</f>
        <v>1.937440444631866</v>
      </c>
      <c r="AA19" s="7" t="str">
        <f>CALIBRAZIONEMARCHE!AA19</f>
        <v>Calabria</v>
      </c>
      <c r="AB19" s="8">
        <v>1261.1877475765259</v>
      </c>
      <c r="AC19" s="8">
        <v>1468.28696411141</v>
      </c>
      <c r="AD19" s="8">
        <v>1551.952981763907</v>
      </c>
      <c r="AE19" s="8">
        <v>1571.5783439293075</v>
      </c>
      <c r="AF19" s="8">
        <v>1549.8871541675489</v>
      </c>
      <c r="AG19" s="8">
        <v>1509.866391</v>
      </c>
      <c r="AH19" s="8">
        <v>1664.17705</v>
      </c>
      <c r="AI19" s="8">
        <v>1797.2671049999999</v>
      </c>
      <c r="AJ19" s="8">
        <v>1992.643356</v>
      </c>
      <c r="AK19" s="8">
        <v>2106.4016809999998</v>
      </c>
      <c r="AL19" s="8">
        <v>2384.2062900000001</v>
      </c>
      <c r="AM19" s="8">
        <v>2567.9751000000001</v>
      </c>
      <c r="AN19" s="8">
        <v>2622.3795650000002</v>
      </c>
      <c r="AO19" s="8">
        <v>2606.610936</v>
      </c>
      <c r="AP19" s="8">
        <v>2733.5820920000001</v>
      </c>
      <c r="AQ19" s="8">
        <v>3015.227034</v>
      </c>
      <c r="AR19" s="8">
        <v>3096.3815500000001</v>
      </c>
      <c r="AS19" s="8">
        <v>3592</v>
      </c>
      <c r="AT19" s="8">
        <v>3691</v>
      </c>
      <c r="AU19" s="8">
        <v>3740</v>
      </c>
      <c r="AV19" s="8">
        <v>3748</v>
      </c>
      <c r="AW19" s="8">
        <v>3687</v>
      </c>
      <c r="AX19" s="8">
        <v>3618</v>
      </c>
      <c r="AY19" s="8">
        <v>3595.3601462522852</v>
      </c>
    </row>
    <row r="20" spans="1:74" ht="20" customHeight="1" thickTop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7" t="str">
        <f>CALIBRAZIONEMARCHE!AA20</f>
        <v>Sicilia</v>
      </c>
      <c r="AB20" s="8">
        <v>3439.0864910368905</v>
      </c>
      <c r="AC20" s="8">
        <v>4011.8371921271309</v>
      </c>
      <c r="AD20" s="8">
        <v>3992.7282868608199</v>
      </c>
      <c r="AE20" s="8">
        <v>3905.9635278137862</v>
      </c>
      <c r="AF20" s="8">
        <v>3957.0927608236457</v>
      </c>
      <c r="AG20" s="8">
        <v>3706.2157510000002</v>
      </c>
      <c r="AH20" s="8">
        <v>4005.6739280000002</v>
      </c>
      <c r="AI20" s="8">
        <v>3982.7263130000001</v>
      </c>
      <c r="AJ20" s="8">
        <v>4718.3618669999996</v>
      </c>
      <c r="AK20" s="8">
        <v>4815.040019</v>
      </c>
      <c r="AL20" s="8">
        <v>5255.1640779999998</v>
      </c>
      <c r="AM20" s="8">
        <v>6027.0945220000003</v>
      </c>
      <c r="AN20" s="8">
        <v>6623.4924920000003</v>
      </c>
      <c r="AO20" s="8">
        <v>6807.0813580000004</v>
      </c>
      <c r="AP20" s="8">
        <v>7643.6792809999997</v>
      </c>
      <c r="AQ20" s="8">
        <v>8219.8785719999996</v>
      </c>
      <c r="AR20" s="8">
        <v>9174.5547920000008</v>
      </c>
      <c r="AS20" s="8">
        <v>8557</v>
      </c>
      <c r="AT20" s="8">
        <v>8863</v>
      </c>
      <c r="AU20" s="8">
        <v>8861</v>
      </c>
      <c r="AV20" s="8">
        <v>9163</v>
      </c>
      <c r="AW20" s="8">
        <v>9139</v>
      </c>
      <c r="AX20" s="8">
        <v>8982</v>
      </c>
      <c r="AY20" s="8">
        <v>8925.7945919397534</v>
      </c>
    </row>
    <row r="21" spans="1:74" ht="20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7" t="str">
        <f>CALIBRAZIONEMARCHE!AA21</f>
        <v>Sardegna</v>
      </c>
      <c r="AB21" s="8">
        <v>1125.359583115991</v>
      </c>
      <c r="AC21" s="8">
        <v>1243.6282130074835</v>
      </c>
      <c r="AD21" s="8">
        <v>1429.0362397806091</v>
      </c>
      <c r="AE21" s="8">
        <v>1377.9070067707501</v>
      </c>
      <c r="AF21" s="8">
        <v>1430.5856104778775</v>
      </c>
      <c r="AG21" s="8">
        <v>1663.7578100000001</v>
      </c>
      <c r="AH21" s="8">
        <v>1763.3705130000001</v>
      </c>
      <c r="AI21" s="8">
        <v>1858.581702</v>
      </c>
      <c r="AJ21" s="8">
        <v>1671.345877</v>
      </c>
      <c r="AK21" s="8">
        <v>1738.1090160000001</v>
      </c>
      <c r="AL21" s="8">
        <v>1981.3272440000001</v>
      </c>
      <c r="AM21" s="8">
        <v>2181.3247030000002</v>
      </c>
      <c r="AN21" s="8">
        <v>2313.5509959999999</v>
      </c>
      <c r="AO21" s="8">
        <v>2404.7990679999998</v>
      </c>
      <c r="AP21" s="8">
        <v>2586.1004440000002</v>
      </c>
      <c r="AQ21" s="8">
        <v>2750.7457460000001</v>
      </c>
      <c r="AR21" s="8">
        <v>2859.872046</v>
      </c>
      <c r="AS21" s="8">
        <v>2803</v>
      </c>
      <c r="AT21" s="8">
        <v>3108</v>
      </c>
      <c r="AU21" s="8">
        <v>3228</v>
      </c>
      <c r="AV21" s="8">
        <v>3361</v>
      </c>
      <c r="AW21" s="8">
        <v>3359</v>
      </c>
      <c r="AX21" s="8">
        <v>3432</v>
      </c>
      <c r="AY21" s="8">
        <v>3410.5240524980218</v>
      </c>
    </row>
    <row r="22" spans="1:74" ht="20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7" t="str">
        <f>CALIBRAZIONEMARCHE!AA22</f>
        <v>Italia</v>
      </c>
      <c r="AB22" s="8">
        <v>41607.317161346298</v>
      </c>
      <c r="AC22" s="8">
        <v>47309.001327294231</v>
      </c>
      <c r="AD22" s="8">
        <v>49193.552552071764</v>
      </c>
      <c r="AE22" s="8">
        <v>49018.990120179522</v>
      </c>
      <c r="AF22" s="8">
        <v>49041.197766840371</v>
      </c>
      <c r="AG22" s="8">
        <v>48150</v>
      </c>
      <c r="AH22" s="8">
        <v>51719</v>
      </c>
      <c r="AI22" s="8">
        <v>56042</v>
      </c>
      <c r="AJ22" s="8">
        <v>58084</v>
      </c>
      <c r="AK22" s="8">
        <v>60864</v>
      </c>
      <c r="AL22" s="8">
        <v>68124</v>
      </c>
      <c r="AM22" s="8">
        <v>75071</v>
      </c>
      <c r="AN22" s="8">
        <v>79361</v>
      </c>
      <c r="AO22" s="8">
        <v>82003</v>
      </c>
      <c r="AP22" s="8">
        <v>90163</v>
      </c>
      <c r="AQ22" s="8">
        <v>96077</v>
      </c>
      <c r="AR22" s="8">
        <v>101344</v>
      </c>
      <c r="AS22" s="8">
        <v>101587</v>
      </c>
      <c r="AT22" s="8">
        <v>108363</v>
      </c>
      <c r="AU22" s="8">
        <v>110058</v>
      </c>
      <c r="AV22" s="8">
        <v>112251</v>
      </c>
      <c r="AW22" s="8">
        <v>111517</v>
      </c>
      <c r="AX22" s="8">
        <v>109947</v>
      </c>
      <c r="AY22" s="8">
        <v>109259</v>
      </c>
    </row>
    <row r="23" spans="1:74" ht="20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</row>
    <row r="24" spans="1:74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</row>
    <row r="25" spans="1:74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</row>
    <row r="26" spans="1:74" ht="15" thickBo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</row>
    <row r="27" spans="1:74" ht="22" thickTop="1" thickBot="1">
      <c r="A27" s="21" t="s">
        <v>29</v>
      </c>
      <c r="B27" s="1">
        <f t="shared" ref="B27:F27" si="0">B1</f>
        <v>1990</v>
      </c>
      <c r="C27" s="1">
        <f t="shared" si="0"/>
        <v>1991</v>
      </c>
      <c r="D27" s="1">
        <f t="shared" si="0"/>
        <v>1992</v>
      </c>
      <c r="E27" s="1">
        <f t="shared" si="0"/>
        <v>1993</v>
      </c>
      <c r="F27" s="1">
        <f t="shared" si="0"/>
        <v>1994</v>
      </c>
      <c r="G27" s="1">
        <f>G1</f>
        <v>1995</v>
      </c>
      <c r="H27" s="1">
        <f t="shared" ref="H27:Y27" si="1">H1</f>
        <v>1996</v>
      </c>
      <c r="I27" s="1">
        <f t="shared" si="1"/>
        <v>1997</v>
      </c>
      <c r="J27" s="1">
        <f t="shared" si="1"/>
        <v>1998</v>
      </c>
      <c r="K27" s="1">
        <f t="shared" si="1"/>
        <v>1999</v>
      </c>
      <c r="L27" s="1">
        <f t="shared" si="1"/>
        <v>2000</v>
      </c>
      <c r="M27" s="1">
        <f t="shared" si="1"/>
        <v>2001</v>
      </c>
      <c r="N27" s="1">
        <f t="shared" si="1"/>
        <v>2002</v>
      </c>
      <c r="O27" s="1">
        <f t="shared" si="1"/>
        <v>2003</v>
      </c>
      <c r="P27" s="1">
        <f t="shared" si="1"/>
        <v>2004</v>
      </c>
      <c r="Q27" s="1">
        <f t="shared" si="1"/>
        <v>2005</v>
      </c>
      <c r="R27" s="1">
        <f t="shared" si="1"/>
        <v>2006</v>
      </c>
      <c r="S27" s="1">
        <f t="shared" si="1"/>
        <v>2007</v>
      </c>
      <c r="T27" s="1">
        <f t="shared" si="1"/>
        <v>2008</v>
      </c>
      <c r="U27" s="1">
        <f t="shared" si="1"/>
        <v>2009</v>
      </c>
      <c r="V27" s="1">
        <f t="shared" si="1"/>
        <v>2010</v>
      </c>
      <c r="W27" s="1">
        <f t="shared" si="1"/>
        <v>2011</v>
      </c>
      <c r="X27" s="1">
        <f t="shared" si="1"/>
        <v>2012</v>
      </c>
      <c r="Y27" s="1">
        <f t="shared" si="1"/>
        <v>2013</v>
      </c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</row>
    <row r="28" spans="1:74" ht="22" thickTop="1" thickBot="1">
      <c r="A28" s="1" t="s">
        <v>17</v>
      </c>
      <c r="B28" s="2">
        <f>'[3]CALABRIA (2)'!J94</f>
        <v>140250</v>
      </c>
      <c r="C28" s="2">
        <f>'[3]CALABRIA (2)'!K94</f>
        <v>137091</v>
      </c>
      <c r="D28" s="2">
        <f>'[3]CALABRIA (2)'!L94</f>
        <v>124677</v>
      </c>
      <c r="E28" s="2">
        <f>'[3]CALABRIA (2)'!M94</f>
        <v>124445</v>
      </c>
      <c r="F28" s="2">
        <f>'[3]CALABRIA (2)'!N94</f>
        <v>123536</v>
      </c>
      <c r="G28" s="2">
        <f>'[3]CALABRIA (2)'!O94</f>
        <v>120683</v>
      </c>
      <c r="H28" s="2">
        <f>'[3]CALABRIA (2)'!P94</f>
        <v>118303</v>
      </c>
      <c r="I28" s="2">
        <f>'[3]CALABRIA (2)'!Q94</f>
        <v>115540</v>
      </c>
      <c r="J28" s="2">
        <f>'[3]CALABRIA (2)'!R94</f>
        <v>110312</v>
      </c>
      <c r="K28" s="2">
        <f>'[3]CALABRIA (2)'!S94</f>
        <v>105740</v>
      </c>
      <c r="L28" s="2">
        <f>'[3]CALABRIA (2)'!T94</f>
        <v>102218</v>
      </c>
      <c r="M28" s="2">
        <f>'[3]CALABRIA (2)'!U94</f>
        <v>99527</v>
      </c>
      <c r="N28" s="2">
        <f>'[3]CALABRIA (2)'!V94</f>
        <v>97106</v>
      </c>
      <c r="O28" s="2">
        <f>'[3]CALABRIA (2)'!W94</f>
        <v>95460</v>
      </c>
      <c r="P28" s="2">
        <f>'[3]CALABRIA (2)'!X94</f>
        <v>94339</v>
      </c>
      <c r="Q28" s="2">
        <f>'[3]CALABRIA (2)'!Y94</f>
        <v>93372</v>
      </c>
      <c r="R28" s="2">
        <f>'[3]CALABRIA (2)'!Z94</f>
        <v>92072</v>
      </c>
      <c r="S28" s="2">
        <f>'[3]CALABRIA (2)'!AA94</f>
        <v>91245</v>
      </c>
      <c r="T28" s="2">
        <f>'[3]CALABRIA (2)'!AB94</f>
        <v>91378</v>
      </c>
      <c r="U28" s="2">
        <f>'[3]CALABRIA (2)'!AC94</f>
        <v>90537</v>
      </c>
      <c r="V28" s="2">
        <f>'[3]CALABRIA (2)'!AD94</f>
        <v>89920</v>
      </c>
      <c r="W28" s="2">
        <f>'[3]CALABRIA (2)'!AE94</f>
        <v>89106</v>
      </c>
      <c r="X28" s="2">
        <f>'[3]CALABRIA (2)'!AF94</f>
        <v>87627</v>
      </c>
      <c r="Y28" s="2">
        <f>'[3]CALABRIA (2)'!AG94</f>
        <v>86786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</row>
    <row r="29" spans="1:74" ht="22" thickTop="1" thickBot="1">
      <c r="A29" s="1" t="s">
        <v>0</v>
      </c>
      <c r="B29" s="2">
        <f>'[3]CALABRIA (2)'!J95</f>
        <v>148407</v>
      </c>
      <c r="C29" s="2">
        <f>'[3]CALABRIA (2)'!K95</f>
        <v>144885</v>
      </c>
      <c r="D29" s="2">
        <f>'[3]CALABRIA (2)'!L95</f>
        <v>137304</v>
      </c>
      <c r="E29" s="2">
        <f>'[3]CALABRIA (2)'!M95</f>
        <v>133814</v>
      </c>
      <c r="F29" s="2">
        <f>'[3]CALABRIA (2)'!N95</f>
        <v>131868</v>
      </c>
      <c r="G29" s="2">
        <f>'[3]CALABRIA (2)'!O95</f>
        <v>129443</v>
      </c>
      <c r="H29" s="2">
        <f>'[3]CALABRIA (2)'!P95</f>
        <v>126694</v>
      </c>
      <c r="I29" s="2">
        <f>'[3]CALABRIA (2)'!Q95</f>
        <v>124076</v>
      </c>
      <c r="J29" s="2">
        <f>'[3]CALABRIA (2)'!R95</f>
        <v>124283</v>
      </c>
      <c r="K29" s="2">
        <f>'[3]CALABRIA (2)'!S95</f>
        <v>122179</v>
      </c>
      <c r="L29" s="2">
        <f>'[3]CALABRIA (2)'!T95</f>
        <v>118304</v>
      </c>
      <c r="M29" s="2">
        <f>'[3]CALABRIA (2)'!U95</f>
        <v>114254</v>
      </c>
      <c r="N29" s="2">
        <f>'[3]CALABRIA (2)'!V95</f>
        <v>109581</v>
      </c>
      <c r="O29" s="2">
        <f>'[3]CALABRIA (2)'!W95</f>
        <v>105008</v>
      </c>
      <c r="P29" s="2">
        <f>'[3]CALABRIA (2)'!X95</f>
        <v>101706</v>
      </c>
      <c r="Q29" s="2">
        <f>'[3]CALABRIA (2)'!Y95</f>
        <v>99559</v>
      </c>
      <c r="R29" s="2">
        <f>'[3]CALABRIA (2)'!Z95</f>
        <v>97967</v>
      </c>
      <c r="S29" s="2">
        <f>'[3]CALABRIA (2)'!AA95</f>
        <v>96455</v>
      </c>
      <c r="T29" s="2">
        <f>'[3]CALABRIA (2)'!AB95</f>
        <v>95493</v>
      </c>
      <c r="U29" s="2">
        <f>'[3]CALABRIA (2)'!AC95</f>
        <v>94639</v>
      </c>
      <c r="V29" s="2">
        <f>'[3]CALABRIA (2)'!AD95</f>
        <v>94260</v>
      </c>
      <c r="W29" s="2">
        <f>'[3]CALABRIA (2)'!AE95</f>
        <v>93069</v>
      </c>
      <c r="X29" s="2">
        <f>'[3]CALABRIA (2)'!AF95</f>
        <v>92116</v>
      </c>
      <c r="Y29" s="2">
        <f>'[3]CALABRIA (2)'!AG95</f>
        <v>91879</v>
      </c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</row>
    <row r="30" spans="1:74" ht="22" thickTop="1" thickBot="1">
      <c r="A30" s="1" t="s">
        <v>1</v>
      </c>
      <c r="B30" s="2">
        <f>'[3]CALABRIA (2)'!J96</f>
        <v>165364</v>
      </c>
      <c r="C30" s="2">
        <f>'[3]CALABRIA (2)'!K96</f>
        <v>160545</v>
      </c>
      <c r="D30" s="2">
        <f>'[3]CALABRIA (2)'!L96</f>
        <v>154494</v>
      </c>
      <c r="E30" s="2">
        <f>'[3]CALABRIA (2)'!M96</f>
        <v>150173</v>
      </c>
      <c r="F30" s="2">
        <f>'[3]CALABRIA (2)'!N96</f>
        <v>146292</v>
      </c>
      <c r="G30" s="2">
        <f>'[3]CALABRIA (2)'!O96</f>
        <v>142853</v>
      </c>
      <c r="H30" s="2">
        <f>'[3]CALABRIA (2)'!P96</f>
        <v>139763</v>
      </c>
      <c r="I30" s="2">
        <f>'[3]CALABRIA (2)'!Q96</f>
        <v>136546</v>
      </c>
      <c r="J30" s="2">
        <f>'[3]CALABRIA (2)'!R96</f>
        <v>133615</v>
      </c>
      <c r="K30" s="2">
        <f>'[3]CALABRIA (2)'!S96</f>
        <v>131978</v>
      </c>
      <c r="L30" s="2">
        <f>'[3]CALABRIA (2)'!T96</f>
        <v>130216</v>
      </c>
      <c r="M30" s="2">
        <f>'[3]CALABRIA (2)'!U96</f>
        <v>128618</v>
      </c>
      <c r="N30" s="2">
        <f>'[3]CALABRIA (2)'!V96</f>
        <v>127062</v>
      </c>
      <c r="O30" s="2">
        <f>'[3]CALABRIA (2)'!W96</f>
        <v>124901</v>
      </c>
      <c r="P30" s="2">
        <f>'[3]CALABRIA (2)'!X96</f>
        <v>121595</v>
      </c>
      <c r="Q30" s="2">
        <f>'[3]CALABRIA (2)'!Y96</f>
        <v>117056</v>
      </c>
      <c r="R30" s="2">
        <f>'[3]CALABRIA (2)'!Z96</f>
        <v>112927</v>
      </c>
      <c r="S30" s="2">
        <f>'[3]CALABRIA (2)'!AA96</f>
        <v>108927</v>
      </c>
      <c r="T30" s="2">
        <f>'[3]CALABRIA (2)'!AB96</f>
        <v>105246</v>
      </c>
      <c r="U30" s="2">
        <f>'[3]CALABRIA (2)'!AC96</f>
        <v>102331</v>
      </c>
      <c r="V30" s="2">
        <f>'[3]CALABRIA (2)'!AD96</f>
        <v>100434</v>
      </c>
      <c r="W30" s="2">
        <f>'[3]CALABRIA (2)'!AE96</f>
        <v>99048</v>
      </c>
      <c r="X30" s="2">
        <f>'[3]CALABRIA (2)'!AF96</f>
        <v>97266</v>
      </c>
      <c r="Y30" s="2">
        <f>'[3]CALABRIA (2)'!AG96</f>
        <v>96279</v>
      </c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</row>
    <row r="31" spans="1:74" ht="22" thickTop="1" thickBot="1">
      <c r="A31" s="1" t="s">
        <v>2</v>
      </c>
      <c r="B31" s="2">
        <f>'[3]CALABRIA (2)'!J97</f>
        <v>177094</v>
      </c>
      <c r="C31" s="2">
        <f>'[3]CALABRIA (2)'!K97</f>
        <v>174887</v>
      </c>
      <c r="D31" s="2">
        <f>'[3]CALABRIA (2)'!L97</f>
        <v>174276</v>
      </c>
      <c r="E31" s="2">
        <f>'[3]CALABRIA (2)'!M97</f>
        <v>170434</v>
      </c>
      <c r="F31" s="2">
        <f>'[3]CALABRIA (2)'!N97</f>
        <v>166493</v>
      </c>
      <c r="G31" s="2">
        <f>'[3]CALABRIA (2)'!O97</f>
        <v>161900</v>
      </c>
      <c r="H31" s="2">
        <f>'[3]CALABRIA (2)'!P97</f>
        <v>156900</v>
      </c>
      <c r="I31" s="2">
        <f>'[3]CALABRIA (2)'!Q97</f>
        <v>152168</v>
      </c>
      <c r="J31" s="2">
        <f>'[3]CALABRIA (2)'!R97</f>
        <v>148841</v>
      </c>
      <c r="K31" s="2">
        <f>'[3]CALABRIA (2)'!S97</f>
        <v>145456</v>
      </c>
      <c r="L31" s="2">
        <f>'[3]CALABRIA (2)'!T97</f>
        <v>142257</v>
      </c>
      <c r="M31" s="2">
        <f>'[3]CALABRIA (2)'!U97</f>
        <v>139284</v>
      </c>
      <c r="N31" s="2">
        <f>'[3]CALABRIA (2)'!V97</f>
        <v>136666</v>
      </c>
      <c r="O31" s="2">
        <f>'[3]CALABRIA (2)'!W97</f>
        <v>132807</v>
      </c>
      <c r="P31" s="2">
        <f>'[3]CALABRIA (2)'!X97</f>
        <v>131299</v>
      </c>
      <c r="Q31" s="2">
        <f>'[3]CALABRIA (2)'!Y97</f>
        <v>129421</v>
      </c>
      <c r="R31" s="2">
        <f>'[3]CALABRIA (2)'!Z97</f>
        <v>127728</v>
      </c>
      <c r="S31" s="2">
        <f>'[3]CALABRIA (2)'!AA97</f>
        <v>125500</v>
      </c>
      <c r="T31" s="2">
        <f>'[3]CALABRIA (2)'!AB97</f>
        <v>124341</v>
      </c>
      <c r="U31" s="2">
        <f>'[3]CALABRIA (2)'!AC97</f>
        <v>121224</v>
      </c>
      <c r="V31" s="2">
        <f>'[3]CALABRIA (2)'!AD97</f>
        <v>117408</v>
      </c>
      <c r="W31" s="2">
        <f>'[3]CALABRIA (2)'!AE97</f>
        <v>113775</v>
      </c>
      <c r="X31" s="2">
        <f>'[3]CALABRIA (2)'!AF97</f>
        <v>109692</v>
      </c>
      <c r="Y31" s="2">
        <f>'[3]CALABRIA (2)'!AG97</f>
        <v>105906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</row>
    <row r="32" spans="1:74" ht="22" thickTop="1" thickBot="1">
      <c r="A32" s="1" t="s">
        <v>3</v>
      </c>
      <c r="B32" s="2">
        <f>'[3]CALABRIA (2)'!J98</f>
        <v>179344</v>
      </c>
      <c r="C32" s="2">
        <f>'[3]CALABRIA (2)'!K98</f>
        <v>176133</v>
      </c>
      <c r="D32" s="2">
        <f>'[3]CALABRIA (2)'!L98</f>
        <v>175796</v>
      </c>
      <c r="E32" s="2">
        <f>'[3]CALABRIA (2)'!M98</f>
        <v>172538</v>
      </c>
      <c r="F32" s="2">
        <f>'[3]CALABRIA (2)'!N98</f>
        <v>171233</v>
      </c>
      <c r="G32" s="2">
        <f>'[3]CALABRIA (2)'!O98</f>
        <v>169243</v>
      </c>
      <c r="H32" s="2">
        <f>'[3]CALABRIA (2)'!P98</f>
        <v>167863</v>
      </c>
      <c r="I32" s="2">
        <f>'[3]CALABRIA (2)'!Q98</f>
        <v>165524</v>
      </c>
      <c r="J32" s="2">
        <f>'[3]CALABRIA (2)'!R98</f>
        <v>162030</v>
      </c>
      <c r="K32" s="2">
        <f>'[3]CALABRIA (2)'!S98</f>
        <v>157866</v>
      </c>
      <c r="L32" s="2">
        <f>'[3]CALABRIA (2)'!T98</f>
        <v>153463</v>
      </c>
      <c r="M32" s="2">
        <f>'[3]CALABRIA (2)'!U98</f>
        <v>149129</v>
      </c>
      <c r="N32" s="2">
        <f>'[3]CALABRIA (2)'!V98</f>
        <v>145256</v>
      </c>
      <c r="O32" s="2">
        <f>'[3]CALABRIA (2)'!W98</f>
        <v>142171</v>
      </c>
      <c r="P32" s="2">
        <f>'[3]CALABRIA (2)'!X98</f>
        <v>139955</v>
      </c>
      <c r="Q32" s="2">
        <f>'[3]CALABRIA (2)'!Y98</f>
        <v>136770</v>
      </c>
      <c r="R32" s="2">
        <f>'[3]CALABRIA (2)'!Z98</f>
        <v>133446</v>
      </c>
      <c r="S32" s="2">
        <f>'[3]CALABRIA (2)'!AA98</f>
        <v>130468</v>
      </c>
      <c r="T32" s="2">
        <f>'[3]CALABRIA (2)'!AB98</f>
        <v>129918</v>
      </c>
      <c r="U32" s="2">
        <f>'[3]CALABRIA (2)'!AC98</f>
        <v>129521</v>
      </c>
      <c r="V32" s="2">
        <f>'[3]CALABRIA (2)'!AD98</f>
        <v>128439</v>
      </c>
      <c r="W32" s="2">
        <f>'[3]CALABRIA (2)'!AE98</f>
        <v>127595</v>
      </c>
      <c r="X32" s="2">
        <f>'[3]CALABRIA (2)'!AF98</f>
        <v>125930</v>
      </c>
      <c r="Y32" s="2">
        <f>'[3]CALABRIA (2)'!AG98</f>
        <v>124710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</row>
    <row r="33" spans="1:51" ht="22" thickTop="1" thickBot="1">
      <c r="A33" s="1" t="s">
        <v>4</v>
      </c>
      <c r="B33" s="2">
        <f>'[3]CALABRIA (2)'!J99</f>
        <v>167856</v>
      </c>
      <c r="C33" s="2">
        <f>'[3]CALABRIA (2)'!K99</f>
        <v>167634</v>
      </c>
      <c r="D33" s="2">
        <f>'[3]CALABRIA (2)'!L99</f>
        <v>169835</v>
      </c>
      <c r="E33" s="2">
        <f>'[3]CALABRIA (2)'!M99</f>
        <v>169447</v>
      </c>
      <c r="F33" s="2">
        <f>'[3]CALABRIA (2)'!N99</f>
        <v>169478</v>
      </c>
      <c r="G33" s="2">
        <f>'[3]CALABRIA (2)'!O99</f>
        <v>167741</v>
      </c>
      <c r="H33" s="2">
        <f>'[3]CALABRIA (2)'!P99</f>
        <v>165957</v>
      </c>
      <c r="I33" s="2">
        <f>'[3]CALABRIA (2)'!Q99</f>
        <v>163844</v>
      </c>
      <c r="J33" s="2">
        <f>'[3]CALABRIA (2)'!R99</f>
        <v>161832</v>
      </c>
      <c r="K33" s="2">
        <f>'[3]CALABRIA (2)'!S99</f>
        <v>159923</v>
      </c>
      <c r="L33" s="2">
        <f>'[3]CALABRIA (2)'!T99</f>
        <v>155915</v>
      </c>
      <c r="M33" s="2">
        <f>'[3]CALABRIA (2)'!U99</f>
        <v>154484</v>
      </c>
      <c r="N33" s="2">
        <f>'[3]CALABRIA (2)'!V99</f>
        <v>151976</v>
      </c>
      <c r="O33" s="2">
        <f>'[3]CALABRIA (2)'!W99</f>
        <v>150034</v>
      </c>
      <c r="P33" s="2">
        <f>'[3]CALABRIA (2)'!X99</f>
        <v>149004</v>
      </c>
      <c r="Q33" s="2">
        <f>'[3]CALABRIA (2)'!Y99</f>
        <v>145139</v>
      </c>
      <c r="R33" s="2">
        <f>'[3]CALABRIA (2)'!Z99</f>
        <v>140855</v>
      </c>
      <c r="S33" s="2">
        <f>'[3]CALABRIA (2)'!AA99</f>
        <v>136272</v>
      </c>
      <c r="T33" s="2">
        <f>'[3]CALABRIA (2)'!AB99</f>
        <v>135359</v>
      </c>
      <c r="U33" s="2">
        <f>'[3]CALABRIA (2)'!AC99</f>
        <v>132927</v>
      </c>
      <c r="V33" s="2">
        <f>'[3]CALABRIA (2)'!AD99</f>
        <v>130797</v>
      </c>
      <c r="W33" s="2">
        <f>'[3]CALABRIA (2)'!AE99</f>
        <v>129273</v>
      </c>
      <c r="X33" s="2">
        <f>'[3]CALABRIA (2)'!AF99</f>
        <v>129341</v>
      </c>
      <c r="Y33" s="2">
        <f>'[3]CALABRIA (2)'!AG99</f>
        <v>128622</v>
      </c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</row>
    <row r="34" spans="1:51" ht="22" thickTop="1" thickBot="1">
      <c r="A34" s="1" t="s">
        <v>5</v>
      </c>
      <c r="B34" s="2">
        <f>'[3]CALABRIA (2)'!J100</f>
        <v>144635</v>
      </c>
      <c r="C34" s="2">
        <f>'[3]CALABRIA (2)'!K100</f>
        <v>146858</v>
      </c>
      <c r="D34" s="2">
        <f>'[3]CALABRIA (2)'!L100</f>
        <v>150621</v>
      </c>
      <c r="E34" s="2">
        <f>'[3]CALABRIA (2)'!M100</f>
        <v>152638</v>
      </c>
      <c r="F34" s="2">
        <f>'[3]CALABRIA (2)'!N100</f>
        <v>156148</v>
      </c>
      <c r="G34" s="2">
        <f>'[3]CALABRIA (2)'!O100</f>
        <v>159084</v>
      </c>
      <c r="H34" s="2">
        <f>'[3]CALABRIA (2)'!P100</f>
        <v>160222</v>
      </c>
      <c r="I34" s="2">
        <f>'[3]CALABRIA (2)'!Q100</f>
        <v>160711</v>
      </c>
      <c r="J34" s="2">
        <f>'[3]CALABRIA (2)'!R100</f>
        <v>159896</v>
      </c>
      <c r="K34" s="2">
        <f>'[3]CALABRIA (2)'!S100</f>
        <v>158579</v>
      </c>
      <c r="L34" s="2">
        <f>'[3]CALABRIA (2)'!T100</f>
        <v>155101</v>
      </c>
      <c r="M34" s="2">
        <f>'[3]CALABRIA (2)'!U100</f>
        <v>152554</v>
      </c>
      <c r="N34" s="2">
        <f>'[3]CALABRIA (2)'!V100</f>
        <v>149821</v>
      </c>
      <c r="O34" s="2">
        <f>'[3]CALABRIA (2)'!W100</f>
        <v>148159</v>
      </c>
      <c r="P34" s="2">
        <f>'[3]CALABRIA (2)'!X100</f>
        <v>148632</v>
      </c>
      <c r="Q34" s="2">
        <f>'[3]CALABRIA (2)'!Y100</f>
        <v>145465</v>
      </c>
      <c r="R34" s="2">
        <f>'[3]CALABRIA (2)'!Z100</f>
        <v>144139</v>
      </c>
      <c r="S34" s="2">
        <f>'[3]CALABRIA (2)'!AA100</f>
        <v>142253</v>
      </c>
      <c r="T34" s="2">
        <f>'[3]CALABRIA (2)'!AB100</f>
        <v>142380</v>
      </c>
      <c r="U34" s="2">
        <f>'[3]CALABRIA (2)'!AC100</f>
        <v>140244</v>
      </c>
      <c r="V34" s="2">
        <f>'[3]CALABRIA (2)'!AD100</f>
        <v>137102</v>
      </c>
      <c r="W34" s="2">
        <f>'[3]CALABRIA (2)'!AE100</f>
        <v>133898</v>
      </c>
      <c r="X34" s="2">
        <f>'[3]CALABRIA (2)'!AF100</f>
        <v>131434</v>
      </c>
      <c r="Y34" s="2">
        <f>'[3]CALABRIA (2)'!AG100</f>
        <v>129899</v>
      </c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</row>
    <row r="35" spans="1:51" ht="22" thickTop="1" thickBot="1">
      <c r="A35" s="1" t="s">
        <v>6</v>
      </c>
      <c r="B35" s="2">
        <f>'[3]CALABRIA (2)'!J101</f>
        <v>132410</v>
      </c>
      <c r="C35" s="2">
        <f>'[3]CALABRIA (2)'!K101</f>
        <v>132749</v>
      </c>
      <c r="D35" s="2">
        <f>'[3]CALABRIA (2)'!L101</f>
        <v>135901</v>
      </c>
      <c r="E35" s="2">
        <f>'[3]CALABRIA (2)'!M101</f>
        <v>138387</v>
      </c>
      <c r="F35" s="2">
        <f>'[3]CALABRIA (2)'!N101</f>
        <v>139477</v>
      </c>
      <c r="G35" s="2">
        <f>'[3]CALABRIA (2)'!O101</f>
        <v>141070</v>
      </c>
      <c r="H35" s="2">
        <f>'[3]CALABRIA (2)'!P101</f>
        <v>143294</v>
      </c>
      <c r="I35" s="2">
        <f>'[3]CALABRIA (2)'!Q101</f>
        <v>145423</v>
      </c>
      <c r="J35" s="2">
        <f>'[3]CALABRIA (2)'!R101</f>
        <v>147523</v>
      </c>
      <c r="K35" s="2">
        <f>'[3]CALABRIA (2)'!S101</f>
        <v>149996</v>
      </c>
      <c r="L35" s="2">
        <f>'[3]CALABRIA (2)'!T101</f>
        <v>151531</v>
      </c>
      <c r="M35" s="2">
        <f>'[3]CALABRIA (2)'!U101</f>
        <v>151417</v>
      </c>
      <c r="N35" s="2">
        <f>'[3]CALABRIA (2)'!V101</f>
        <v>150896</v>
      </c>
      <c r="O35" s="2">
        <f>'[3]CALABRIA (2)'!W101</f>
        <v>149696</v>
      </c>
      <c r="P35" s="2">
        <f>'[3]CALABRIA (2)'!X101</f>
        <v>149361</v>
      </c>
      <c r="Q35" s="2">
        <f>'[3]CALABRIA (2)'!Y101</f>
        <v>147193</v>
      </c>
      <c r="R35" s="2">
        <f>'[3]CALABRIA (2)'!Z101</f>
        <v>144518</v>
      </c>
      <c r="S35" s="2">
        <f>'[3]CALABRIA (2)'!AA101</f>
        <v>142033</v>
      </c>
      <c r="T35" s="2">
        <f>'[3]CALABRIA (2)'!AB101</f>
        <v>142284</v>
      </c>
      <c r="U35" s="2">
        <f>'[3]CALABRIA (2)'!AC101</f>
        <v>141273</v>
      </c>
      <c r="V35" s="2">
        <f>'[3]CALABRIA (2)'!AD101</f>
        <v>139779</v>
      </c>
      <c r="W35" s="2">
        <f>'[3]CALABRIA (2)'!AE101</f>
        <v>139618</v>
      </c>
      <c r="X35" s="2">
        <f>'[3]CALABRIA (2)'!AF101</f>
        <v>139283</v>
      </c>
      <c r="Y35" s="2">
        <f>'[3]CALABRIA (2)'!AG101</f>
        <v>138013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</row>
    <row r="36" spans="1:51" ht="22" thickTop="1" thickBot="1">
      <c r="A36" s="1" t="s">
        <v>7</v>
      </c>
      <c r="B36" s="2">
        <f>'[3]CALABRIA (2)'!J102</f>
        <v>124532</v>
      </c>
      <c r="C36" s="2">
        <f>'[3]CALABRIA (2)'!K102</f>
        <v>131064</v>
      </c>
      <c r="D36" s="2">
        <f>'[3]CALABRIA (2)'!L102</f>
        <v>132952</v>
      </c>
      <c r="E36" s="2">
        <f>'[3]CALABRIA (2)'!M102</f>
        <v>130927</v>
      </c>
      <c r="F36" s="2">
        <f>'[3]CALABRIA (2)'!N102</f>
        <v>129763</v>
      </c>
      <c r="G36" s="2">
        <f>'[3]CALABRIA (2)'!O102</f>
        <v>130635</v>
      </c>
      <c r="H36" s="2">
        <f>'[3]CALABRIA (2)'!P102</f>
        <v>131378</v>
      </c>
      <c r="I36" s="2">
        <f>'[3]CALABRIA (2)'!Q102</f>
        <v>132900</v>
      </c>
      <c r="J36" s="2">
        <f>'[3]CALABRIA (2)'!R102</f>
        <v>135247</v>
      </c>
      <c r="K36" s="2">
        <f>'[3]CALABRIA (2)'!S102</f>
        <v>135709</v>
      </c>
      <c r="L36" s="2">
        <f>'[3]CALABRIA (2)'!T102</f>
        <v>136767</v>
      </c>
      <c r="M36" s="2">
        <f>'[3]CALABRIA (2)'!U102</f>
        <v>138508</v>
      </c>
      <c r="N36" s="2">
        <f>'[3]CALABRIA (2)'!V102</f>
        <v>140393</v>
      </c>
      <c r="O36" s="2">
        <f>'[3]CALABRIA (2)'!W102</f>
        <v>142236</v>
      </c>
      <c r="P36" s="2">
        <f>'[3]CALABRIA (2)'!X102</f>
        <v>145676</v>
      </c>
      <c r="Q36" s="2">
        <f>'[3]CALABRIA (2)'!Y102</f>
        <v>147600</v>
      </c>
      <c r="R36" s="2">
        <f>'[3]CALABRIA (2)'!Z102</f>
        <v>147428</v>
      </c>
      <c r="S36" s="2">
        <f>'[3]CALABRIA (2)'!AA102</f>
        <v>147323</v>
      </c>
      <c r="T36" s="2">
        <f>'[3]CALABRIA (2)'!AB102</f>
        <v>148123</v>
      </c>
      <c r="U36" s="2">
        <f>'[3]CALABRIA (2)'!AC102</f>
        <v>147835</v>
      </c>
      <c r="V36" s="2">
        <f>'[3]CALABRIA (2)'!AD102</f>
        <v>146700</v>
      </c>
      <c r="W36" s="2">
        <f>'[3]CALABRIA (2)'!AE102</f>
        <v>145338</v>
      </c>
      <c r="X36" s="2">
        <f>'[3]CALABRIA (2)'!AF102</f>
        <v>143900</v>
      </c>
      <c r="Y36" s="2">
        <f>'[3]CALABRIA (2)'!AG102</f>
        <v>142653</v>
      </c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</row>
    <row r="37" spans="1:51" ht="22" thickTop="1" thickBot="1">
      <c r="A37" s="1" t="s">
        <v>8</v>
      </c>
      <c r="B37" s="2">
        <f>'[3]CALABRIA (2)'!J103</f>
        <v>102113</v>
      </c>
      <c r="C37" s="2">
        <f>'[3]CALABRIA (2)'!K103</f>
        <v>98301</v>
      </c>
      <c r="D37" s="2">
        <f>'[3]CALABRIA (2)'!L103</f>
        <v>103904</v>
      </c>
      <c r="E37" s="2">
        <f>'[3]CALABRIA (2)'!M103</f>
        <v>109912</v>
      </c>
      <c r="F37" s="2">
        <f>'[3]CALABRIA (2)'!N103</f>
        <v>116796</v>
      </c>
      <c r="G37" s="2">
        <f>'[3]CALABRIA (2)'!O103</f>
        <v>123097</v>
      </c>
      <c r="H37" s="2">
        <f>'[3]CALABRIA (2)'!P103</f>
        <v>129639</v>
      </c>
      <c r="I37" s="2">
        <f>'[3]CALABRIA (2)'!Q103</f>
        <v>130205</v>
      </c>
      <c r="J37" s="2">
        <f>'[3]CALABRIA (2)'!R103</f>
        <v>128380</v>
      </c>
      <c r="K37" s="2">
        <f>'[3]CALABRIA (2)'!S103</f>
        <v>126985</v>
      </c>
      <c r="L37" s="2">
        <f>'[3]CALABRIA (2)'!T103</f>
        <v>127363</v>
      </c>
      <c r="M37" s="2">
        <f>'[3]CALABRIA (2)'!U103</f>
        <v>127941</v>
      </c>
      <c r="N37" s="2">
        <f>'[3]CALABRIA (2)'!V103</f>
        <v>128827</v>
      </c>
      <c r="O37" s="2">
        <f>'[3]CALABRIA (2)'!W103</f>
        <v>131009</v>
      </c>
      <c r="P37" s="2">
        <f>'[3]CALABRIA (2)'!X103</f>
        <v>132484</v>
      </c>
      <c r="Q37" s="2">
        <f>'[3]CALABRIA (2)'!Y103</f>
        <v>134064</v>
      </c>
      <c r="R37" s="2">
        <f>'[3]CALABRIA (2)'!Z103</f>
        <v>135891</v>
      </c>
      <c r="S37" s="2">
        <f>'[3]CALABRIA (2)'!AA103</f>
        <v>137826</v>
      </c>
      <c r="T37" s="2">
        <f>'[3]CALABRIA (2)'!AB103</f>
        <v>140689</v>
      </c>
      <c r="U37" s="2">
        <f>'[3]CALABRIA (2)'!AC103</f>
        <v>143616</v>
      </c>
      <c r="V37" s="2">
        <f>'[3]CALABRIA (2)'!AD103</f>
        <v>146095</v>
      </c>
      <c r="W37" s="2">
        <f>'[3]CALABRIA (2)'!AE103</f>
        <v>146765</v>
      </c>
      <c r="X37" s="2">
        <f>'[3]CALABRIA (2)'!AF103</f>
        <v>146571</v>
      </c>
      <c r="Y37" s="2">
        <f>'[3]CALABRIA (2)'!AG103</f>
        <v>146970</v>
      </c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</row>
    <row r="38" spans="1:51" ht="22" thickTop="1" thickBot="1">
      <c r="A38" s="1" t="s">
        <v>9</v>
      </c>
      <c r="B38" s="2">
        <f>'[3]CALABRIA (2)'!J104</f>
        <v>110968</v>
      </c>
      <c r="C38" s="2">
        <f>'[3]CALABRIA (2)'!K104</f>
        <v>110481</v>
      </c>
      <c r="D38" s="2">
        <f>'[3]CALABRIA (2)'!L104</f>
        <v>108553</v>
      </c>
      <c r="E38" s="2">
        <f>'[3]CALABRIA (2)'!M104</f>
        <v>106414</v>
      </c>
      <c r="F38" s="2">
        <f>'[3]CALABRIA (2)'!N104</f>
        <v>104133</v>
      </c>
      <c r="G38" s="2">
        <f>'[3]CALABRIA (2)'!O104</f>
        <v>100680</v>
      </c>
      <c r="H38" s="2">
        <f>'[3]CALABRIA (2)'!P104</f>
        <v>97088</v>
      </c>
      <c r="I38" s="2">
        <f>'[3]CALABRIA (2)'!Q104</f>
        <v>101573</v>
      </c>
      <c r="J38" s="2">
        <f>'[3]CALABRIA (2)'!R104</f>
        <v>107226</v>
      </c>
      <c r="K38" s="2">
        <f>'[3]CALABRIA (2)'!S104</f>
        <v>113570</v>
      </c>
      <c r="L38" s="2">
        <f>'[3]CALABRIA (2)'!T104</f>
        <v>119492</v>
      </c>
      <c r="M38" s="2">
        <f>'[3]CALABRIA (2)'!U104</f>
        <v>125548</v>
      </c>
      <c r="N38" s="2">
        <f>'[3]CALABRIA (2)'!V104</f>
        <v>126403</v>
      </c>
      <c r="O38" s="2">
        <f>'[3]CALABRIA (2)'!W104</f>
        <v>124831</v>
      </c>
      <c r="P38" s="2">
        <f>'[3]CALABRIA (2)'!X104</f>
        <v>123958</v>
      </c>
      <c r="Q38" s="2">
        <f>'[3]CALABRIA (2)'!Y104</f>
        <v>124500</v>
      </c>
      <c r="R38" s="2">
        <f>'[3]CALABRIA (2)'!Z104</f>
        <v>124902</v>
      </c>
      <c r="S38" s="2">
        <f>'[3]CALABRIA (2)'!AA104</f>
        <v>126019</v>
      </c>
      <c r="T38" s="2">
        <f>'[3]CALABRIA (2)'!AB104</f>
        <v>129384</v>
      </c>
      <c r="U38" s="2">
        <f>'[3]CALABRIA (2)'!AC104</f>
        <v>130586</v>
      </c>
      <c r="V38" s="2">
        <f>'[3]CALABRIA (2)'!AD104</f>
        <v>132409</v>
      </c>
      <c r="W38" s="2">
        <f>'[3]CALABRIA (2)'!AE104</f>
        <v>134491</v>
      </c>
      <c r="X38" s="2">
        <f>'[3]CALABRIA (2)'!AF104</f>
        <v>136362</v>
      </c>
      <c r="Y38" s="2">
        <f>'[3]CALABRIA (2)'!AG104</f>
        <v>138467</v>
      </c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</row>
    <row r="39" spans="1:51" ht="22" thickTop="1" thickBot="1">
      <c r="A39" s="1" t="s">
        <v>10</v>
      </c>
      <c r="B39" s="2">
        <f>'[3]CALABRIA (2)'!J105</f>
        <v>114565</v>
      </c>
      <c r="C39" s="2">
        <f>'[3]CALABRIA (2)'!K105</f>
        <v>113109</v>
      </c>
      <c r="D39" s="2">
        <f>'[3]CALABRIA (2)'!L105</f>
        <v>112779</v>
      </c>
      <c r="E39" s="2">
        <f>'[3]CALABRIA (2)'!M105</f>
        <v>110728</v>
      </c>
      <c r="F39" s="2">
        <f>'[3]CALABRIA (2)'!N105</f>
        <v>108947</v>
      </c>
      <c r="G39" s="2">
        <f>'[3]CALABRIA (2)'!O105</f>
        <v>108705</v>
      </c>
      <c r="H39" s="2">
        <f>'[3]CALABRIA (2)'!P105</f>
        <v>108511</v>
      </c>
      <c r="I39" s="2">
        <f>'[3]CALABRIA (2)'!Q105</f>
        <v>105860</v>
      </c>
      <c r="J39" s="2">
        <f>'[3]CALABRIA (2)'!R105</f>
        <v>104054</v>
      </c>
      <c r="K39" s="2">
        <f>'[3]CALABRIA (2)'!S105</f>
        <v>101481</v>
      </c>
      <c r="L39" s="2">
        <f>'[3]CALABRIA (2)'!T105</f>
        <v>97983</v>
      </c>
      <c r="M39" s="2">
        <f>'[3]CALABRIA (2)'!U105</f>
        <v>94447</v>
      </c>
      <c r="N39" s="2">
        <f>'[3]CALABRIA (2)'!V105</f>
        <v>98456</v>
      </c>
      <c r="O39" s="2">
        <f>'[3]CALABRIA (2)'!W105</f>
        <v>103956</v>
      </c>
      <c r="P39" s="2">
        <f>'[3]CALABRIA (2)'!X105</f>
        <v>110457</v>
      </c>
      <c r="Q39" s="2">
        <f>'[3]CALABRIA (2)'!Y105</f>
        <v>116572</v>
      </c>
      <c r="R39" s="2">
        <f>'[3]CALABRIA (2)'!Z105</f>
        <v>122631</v>
      </c>
      <c r="S39" s="2">
        <f>'[3]CALABRIA (2)'!AA105</f>
        <v>123354</v>
      </c>
      <c r="T39" s="2">
        <f>'[3]CALABRIA (2)'!AB105</f>
        <v>121638</v>
      </c>
      <c r="U39" s="2">
        <f>'[3]CALABRIA (2)'!AC105</f>
        <v>120600</v>
      </c>
      <c r="V39" s="2">
        <f>'[3]CALABRIA (2)'!AD105</f>
        <v>121334</v>
      </c>
      <c r="W39" s="2">
        <f>'[3]CALABRIA (2)'!AE105</f>
        <v>122330</v>
      </c>
      <c r="X39" s="2">
        <f>'[3]CALABRIA (2)'!AF105</f>
        <v>123652</v>
      </c>
      <c r="Y39" s="2">
        <f>'[3]CALABRIA (2)'!AG105</f>
        <v>127112</v>
      </c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ht="22" thickTop="1" thickBot="1">
      <c r="A40" s="1" t="s">
        <v>11</v>
      </c>
      <c r="B40" s="2">
        <f>'[3]CALABRIA (2)'!J106</f>
        <v>104844</v>
      </c>
      <c r="C40" s="2">
        <f>'[3]CALABRIA (2)'!K106</f>
        <v>106874</v>
      </c>
      <c r="D40" s="2">
        <f>'[3]CALABRIA (2)'!L106</f>
        <v>108566</v>
      </c>
      <c r="E40" s="2">
        <f>'[3]CALABRIA (2)'!M106</f>
        <v>109497</v>
      </c>
      <c r="F40" s="2">
        <f>'[3]CALABRIA (2)'!N106</f>
        <v>111182</v>
      </c>
      <c r="G40" s="2">
        <f>'[3]CALABRIA (2)'!O106</f>
        <v>111127</v>
      </c>
      <c r="H40" s="2">
        <f>'[3]CALABRIA (2)'!P106</f>
        <v>109770</v>
      </c>
      <c r="I40" s="2">
        <f>'[3]CALABRIA (2)'!Q106</f>
        <v>108551</v>
      </c>
      <c r="J40" s="2">
        <f>'[3]CALABRIA (2)'!R106</f>
        <v>106590</v>
      </c>
      <c r="K40" s="2">
        <f>'[3]CALABRIA (2)'!S106</f>
        <v>104870</v>
      </c>
      <c r="L40" s="2">
        <f>'[3]CALABRIA (2)'!T106</f>
        <v>104671</v>
      </c>
      <c r="M40" s="2">
        <f>'[3]CALABRIA (2)'!U106</f>
        <v>104272</v>
      </c>
      <c r="N40" s="2">
        <f>'[3]CALABRIA (2)'!V106</f>
        <v>101882</v>
      </c>
      <c r="O40" s="2">
        <f>'[3]CALABRIA (2)'!W106</f>
        <v>100408</v>
      </c>
      <c r="P40" s="2">
        <f>'[3]CALABRIA (2)'!X106</f>
        <v>98034</v>
      </c>
      <c r="Q40" s="2">
        <f>'[3]CALABRIA (2)'!Y106</f>
        <v>94722</v>
      </c>
      <c r="R40" s="2">
        <f>'[3]CALABRIA (2)'!Z106</f>
        <v>91334</v>
      </c>
      <c r="S40" s="2">
        <f>'[3]CALABRIA (2)'!AA106</f>
        <v>95416</v>
      </c>
      <c r="T40" s="2">
        <f>'[3]CALABRIA (2)'!AB106</f>
        <v>101217</v>
      </c>
      <c r="U40" s="2">
        <f>'[3]CALABRIA (2)'!AC106</f>
        <v>107522</v>
      </c>
      <c r="V40" s="2">
        <f>'[3]CALABRIA (2)'!AD106</f>
        <v>113479</v>
      </c>
      <c r="W40" s="2">
        <f>'[3]CALABRIA (2)'!AE106</f>
        <v>119505</v>
      </c>
      <c r="X40" s="2">
        <f>'[3]CALABRIA (2)'!AF106</f>
        <v>119536</v>
      </c>
      <c r="Y40" s="2">
        <f>'[3]CALABRIA (2)'!AG106</f>
        <v>118018</v>
      </c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ht="22" thickTop="1" thickBot="1">
      <c r="A41" s="1" t="s">
        <v>12</v>
      </c>
      <c r="B41" s="2">
        <f>'[3]CALABRIA (2)'!J107</f>
        <v>94784</v>
      </c>
      <c r="C41" s="2">
        <f>'[3]CALABRIA (2)'!K107</f>
        <v>95561</v>
      </c>
      <c r="D41" s="2">
        <f>'[3]CALABRIA (2)'!L107</f>
        <v>97729</v>
      </c>
      <c r="E41" s="2">
        <f>'[3]CALABRIA (2)'!M107</f>
        <v>98643</v>
      </c>
      <c r="F41" s="2">
        <f>'[3]CALABRIA (2)'!N107</f>
        <v>98587</v>
      </c>
      <c r="G41" s="2">
        <f>'[3]CALABRIA (2)'!O107</f>
        <v>98814</v>
      </c>
      <c r="H41" s="2">
        <f>'[3]CALABRIA (2)'!P107</f>
        <v>100705</v>
      </c>
      <c r="I41" s="2">
        <f>'[3]CALABRIA (2)'!Q107</f>
        <v>101611</v>
      </c>
      <c r="J41" s="2">
        <f>'[3]CALABRIA (2)'!R107</f>
        <v>102729</v>
      </c>
      <c r="K41" s="2">
        <f>'[3]CALABRIA (2)'!S107</f>
        <v>104424</v>
      </c>
      <c r="L41" s="2">
        <f>'[3]CALABRIA (2)'!T107</f>
        <v>104409</v>
      </c>
      <c r="M41" s="2">
        <f>'[3]CALABRIA (2)'!U107</f>
        <v>103692</v>
      </c>
      <c r="N41" s="2">
        <f>'[3]CALABRIA (2)'!V107</f>
        <v>102393</v>
      </c>
      <c r="O41" s="2">
        <f>'[3]CALABRIA (2)'!W107</f>
        <v>100715</v>
      </c>
      <c r="P41" s="2">
        <f>'[3]CALABRIA (2)'!X107</f>
        <v>99541</v>
      </c>
      <c r="Q41" s="2">
        <f>'[3]CALABRIA (2)'!Y107</f>
        <v>99701</v>
      </c>
      <c r="R41" s="2">
        <f>'[3]CALABRIA (2)'!Z107</f>
        <v>99637</v>
      </c>
      <c r="S41" s="2">
        <f>'[3]CALABRIA (2)'!AA107</f>
        <v>97424</v>
      </c>
      <c r="T41" s="2">
        <f>'[3]CALABRIA (2)'!AB107</f>
        <v>95732</v>
      </c>
      <c r="U41" s="2">
        <f>'[3]CALABRIA (2)'!AC107</f>
        <v>93464</v>
      </c>
      <c r="V41" s="2">
        <f>'[3]CALABRIA (2)'!AD107</f>
        <v>90190</v>
      </c>
      <c r="W41" s="2">
        <f>'[3]CALABRIA (2)'!AE107</f>
        <v>87016</v>
      </c>
      <c r="X41" s="2">
        <f>'[3]CALABRIA (2)'!AF107</f>
        <v>91340</v>
      </c>
      <c r="Y41" s="2">
        <f>'[3]CALABRIA (2)'!AG107</f>
        <v>96878</v>
      </c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ht="22" thickTop="1" thickBot="1">
      <c r="A42" s="1" t="s">
        <v>13</v>
      </c>
      <c r="B42" s="2">
        <f>'[3]CALABRIA (2)'!J108</f>
        <v>56414</v>
      </c>
      <c r="C42" s="2">
        <f>'[3]CALABRIA (2)'!K108</f>
        <v>58713</v>
      </c>
      <c r="D42" s="2">
        <f>'[3]CALABRIA (2)'!L108</f>
        <v>63353</v>
      </c>
      <c r="E42" s="2">
        <f>'[3]CALABRIA (2)'!M108</f>
        <v>70401</v>
      </c>
      <c r="F42" s="2">
        <f>'[3]CALABRIA (2)'!N108</f>
        <v>78630</v>
      </c>
      <c r="G42" s="2">
        <f>'[3]CALABRIA (2)'!O108</f>
        <v>85346</v>
      </c>
      <c r="H42" s="2">
        <f>'[3]CALABRIA (2)'!P108</f>
        <v>86102</v>
      </c>
      <c r="I42" s="2">
        <f>'[3]CALABRIA (2)'!Q108</f>
        <v>87313</v>
      </c>
      <c r="J42" s="2">
        <f>'[3]CALABRIA (2)'!R108</f>
        <v>88057</v>
      </c>
      <c r="K42" s="2">
        <f>'[3]CALABRIA (2)'!S108</f>
        <v>87979</v>
      </c>
      <c r="L42" s="2">
        <f>'[3]CALABRIA (2)'!T108</f>
        <v>88394</v>
      </c>
      <c r="M42" s="2">
        <f>'[3]CALABRIA (2)'!U108</f>
        <v>90132</v>
      </c>
      <c r="N42" s="2">
        <f>'[3]CALABRIA (2)'!V108</f>
        <v>91603</v>
      </c>
      <c r="O42" s="2">
        <f>'[3]CALABRIA (2)'!W108</f>
        <v>93395</v>
      </c>
      <c r="P42" s="2">
        <f>'[3]CALABRIA (2)'!X108</f>
        <v>95125</v>
      </c>
      <c r="Q42" s="2">
        <f>'[3]CALABRIA (2)'!Y108</f>
        <v>95436</v>
      </c>
      <c r="R42" s="2">
        <f>'[3]CALABRIA (2)'!Z108</f>
        <v>94822</v>
      </c>
      <c r="S42" s="2">
        <f>'[3]CALABRIA (2)'!AA108</f>
        <v>93937</v>
      </c>
      <c r="T42" s="2">
        <f>'[3]CALABRIA (2)'!AB108</f>
        <v>92776</v>
      </c>
      <c r="U42" s="2">
        <f>'[3]CALABRIA (2)'!AC108</f>
        <v>91869</v>
      </c>
      <c r="V42" s="2">
        <f>'[3]CALABRIA (2)'!AD108</f>
        <v>91785</v>
      </c>
      <c r="W42" s="2">
        <f>'[3]CALABRIA (2)'!AE108</f>
        <v>91814</v>
      </c>
      <c r="X42" s="2">
        <f>'[3]CALABRIA (2)'!AF108</f>
        <v>89587</v>
      </c>
      <c r="Y42" s="2">
        <f>'[3]CALABRIA (2)'!AG108</f>
        <v>88009</v>
      </c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ht="22" thickTop="1" thickBot="1">
      <c r="A43" s="1" t="s">
        <v>14</v>
      </c>
      <c r="B43" s="2">
        <f>'[3]CALABRIA (2)'!J109</f>
        <v>59724</v>
      </c>
      <c r="C43" s="2">
        <f>'[3]CALABRIA (2)'!K109</f>
        <v>60400</v>
      </c>
      <c r="D43" s="2">
        <f>'[3]CALABRIA (2)'!L109</f>
        <v>59326</v>
      </c>
      <c r="E43" s="2">
        <f>'[3]CALABRIA (2)'!M109</f>
        <v>54700</v>
      </c>
      <c r="F43" s="2">
        <f>'[3]CALABRIA (2)'!N109</f>
        <v>48978</v>
      </c>
      <c r="G43" s="2">
        <f>'[3]CALABRIA (2)'!O109</f>
        <v>46332</v>
      </c>
      <c r="H43" s="2">
        <f>'[3]CALABRIA (2)'!P109</f>
        <v>48863</v>
      </c>
      <c r="I43" s="2">
        <f>'[3]CALABRIA (2)'!Q109</f>
        <v>52996</v>
      </c>
      <c r="J43" s="2">
        <f>'[3]CALABRIA (2)'!R109</f>
        <v>59011</v>
      </c>
      <c r="K43" s="2">
        <f>'[3]CALABRIA (2)'!S109</f>
        <v>65580</v>
      </c>
      <c r="L43" s="2">
        <f>'[3]CALABRIA (2)'!T109</f>
        <v>70897</v>
      </c>
      <c r="M43" s="2">
        <f>'[3]CALABRIA (2)'!U109</f>
        <v>71851</v>
      </c>
      <c r="N43" s="2">
        <f>'[3]CALABRIA (2)'!V109</f>
        <v>72886</v>
      </c>
      <c r="O43" s="2">
        <f>'[3]CALABRIA (2)'!W109</f>
        <v>74133</v>
      </c>
      <c r="P43" s="2">
        <f>'[3]CALABRIA (2)'!X109</f>
        <v>74749</v>
      </c>
      <c r="Q43" s="2">
        <f>'[3]CALABRIA (2)'!Y109</f>
        <v>75693</v>
      </c>
      <c r="R43" s="2">
        <f>'[3]CALABRIA (2)'!Z109</f>
        <v>77504</v>
      </c>
      <c r="S43" s="2">
        <f>'[3]CALABRIA (2)'!AA109</f>
        <v>78825</v>
      </c>
      <c r="T43" s="2">
        <f>'[3]CALABRIA (2)'!AB109</f>
        <v>79989</v>
      </c>
      <c r="U43" s="2">
        <f>'[3]CALABRIA (2)'!AC109</f>
        <v>81732</v>
      </c>
      <c r="V43" s="2">
        <f>'[3]CALABRIA (2)'!AD109</f>
        <v>82127</v>
      </c>
      <c r="W43" s="2">
        <f>'[3]CALABRIA (2)'!AE109</f>
        <v>82004</v>
      </c>
      <c r="X43" s="2">
        <f>'[3]CALABRIA (2)'!AF109</f>
        <v>81536</v>
      </c>
      <c r="Y43" s="2">
        <f>'[3]CALABRIA (2)'!AG109</f>
        <v>81153</v>
      </c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ht="22" thickTop="1" thickBot="1">
      <c r="A44" s="1" t="s">
        <v>15</v>
      </c>
      <c r="B44" s="2">
        <f>'[3]CALABRIA (2)'!J110</f>
        <v>36482</v>
      </c>
      <c r="C44" s="2">
        <f>'[3]CALABRIA (2)'!K110</f>
        <v>38032</v>
      </c>
      <c r="D44" s="2">
        <f>'[3]CALABRIA (2)'!L110</f>
        <v>38882</v>
      </c>
      <c r="E44" s="2">
        <f>'[3]CALABRIA (2)'!M110</f>
        <v>40792</v>
      </c>
      <c r="F44" s="2">
        <f>'[3]CALABRIA (2)'!N110</f>
        <v>42533</v>
      </c>
      <c r="G44" s="2">
        <f>'[3]CALABRIA (2)'!O110</f>
        <v>43094</v>
      </c>
      <c r="H44" s="2">
        <f>'[3]CALABRIA (2)'!P110</f>
        <v>43823</v>
      </c>
      <c r="I44" s="2">
        <f>'[3]CALABRIA (2)'!Q110</f>
        <v>43016</v>
      </c>
      <c r="J44" s="2">
        <f>'[3]CALABRIA (2)'!R110</f>
        <v>39598</v>
      </c>
      <c r="K44" s="2">
        <f>'[3]CALABRIA (2)'!S110</f>
        <v>35469</v>
      </c>
      <c r="L44" s="2">
        <f>'[3]CALABRIA (2)'!T110</f>
        <v>33931</v>
      </c>
      <c r="M44" s="2">
        <f>'[3]CALABRIA (2)'!U110</f>
        <v>36362</v>
      </c>
      <c r="N44" s="2">
        <f>'[3]CALABRIA (2)'!V110</f>
        <v>39775</v>
      </c>
      <c r="O44" s="2">
        <f>'[3]CALABRIA (2)'!W110</f>
        <v>44349</v>
      </c>
      <c r="P44" s="2">
        <f>'[3]CALABRIA (2)'!X110</f>
        <v>49110</v>
      </c>
      <c r="Q44" s="2">
        <f>'[3]CALABRIA (2)'!Y110</f>
        <v>53357</v>
      </c>
      <c r="R44" s="2">
        <f>'[3]CALABRIA (2)'!Z110</f>
        <v>54380</v>
      </c>
      <c r="S44" s="2">
        <f>'[3]CALABRIA (2)'!AA110</f>
        <v>55567</v>
      </c>
      <c r="T44" s="2">
        <f>'[3]CALABRIA (2)'!AB110</f>
        <v>57015</v>
      </c>
      <c r="U44" s="2">
        <f>'[3]CALABRIA (2)'!AC110</f>
        <v>57498</v>
      </c>
      <c r="V44" s="2">
        <f>'[3]CALABRIA (2)'!AD110</f>
        <v>58334</v>
      </c>
      <c r="W44" s="2">
        <f>'[3]CALABRIA (2)'!AE110</f>
        <v>59921</v>
      </c>
      <c r="X44" s="2">
        <f>'[3]CALABRIA (2)'!AF110</f>
        <v>61375</v>
      </c>
      <c r="Y44" s="2">
        <f>'[3]CALABRIA (2)'!AG110</f>
        <v>62721</v>
      </c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ht="22" thickTop="1" thickBot="1">
      <c r="A45" s="1" t="s">
        <v>16</v>
      </c>
      <c r="B45" s="2">
        <f>'[3]CALABRIA (2)'!J111</f>
        <v>20874</v>
      </c>
      <c r="C45" s="2">
        <f>'[3]CALABRIA (2)'!K111</f>
        <v>22569</v>
      </c>
      <c r="D45" s="2">
        <f>'[3]CALABRIA (2)'!L111</f>
        <v>20036</v>
      </c>
      <c r="E45" s="2">
        <f>'[3]CALABRIA (2)'!M111</f>
        <v>21178</v>
      </c>
      <c r="F45" s="2">
        <f>'[3]CALABRIA (2)'!N111</f>
        <v>23061</v>
      </c>
      <c r="G45" s="2">
        <f>'[3]CALABRIA (2)'!O111</f>
        <v>24891</v>
      </c>
      <c r="H45" s="2">
        <f>'[3]CALABRIA (2)'!P111</f>
        <v>27062</v>
      </c>
      <c r="I45" s="2">
        <f>'[3]CALABRIA (2)'!Q111</f>
        <v>28607</v>
      </c>
      <c r="J45" s="2">
        <f>'[3]CALABRIA (2)'!R111</f>
        <v>30928</v>
      </c>
      <c r="K45" s="2">
        <f>'[3]CALABRIA (2)'!S111</f>
        <v>33204</v>
      </c>
      <c r="L45" s="2">
        <f>'[3]CALABRIA (2)'!T111</f>
        <v>35095</v>
      </c>
      <c r="M45" s="2">
        <f>'[3]CALABRIA (2)'!U111</f>
        <v>36702</v>
      </c>
      <c r="N45" s="2">
        <f>'[3]CALABRIA (2)'!V111</f>
        <v>37059</v>
      </c>
      <c r="O45" s="2">
        <f>'[3]CALABRIA (2)'!W111</f>
        <v>35793</v>
      </c>
      <c r="P45" s="2">
        <f>'[3]CALABRIA (2)'!X111</f>
        <v>33767</v>
      </c>
      <c r="Q45" s="2">
        <f>'[3]CALABRIA (2)'!Y111</f>
        <v>33881</v>
      </c>
      <c r="R45" s="2">
        <f>'[3]CALABRIA (2)'!Z111</f>
        <v>36209</v>
      </c>
      <c r="S45" s="2">
        <f>'[3]CALABRIA (2)'!AA111</f>
        <v>38788</v>
      </c>
      <c r="T45" s="2">
        <f>'[3]CALABRIA (2)'!AB111</f>
        <v>41096</v>
      </c>
      <c r="U45" s="2">
        <f>'[3]CALABRIA (2)'!AC111</f>
        <v>43362</v>
      </c>
      <c r="V45" s="2">
        <f>'[3]CALABRIA (2)'!AD111</f>
        <v>45744</v>
      </c>
      <c r="W45" s="2">
        <f>'[3]CALABRIA (2)'!AE111</f>
        <v>48290</v>
      </c>
      <c r="X45" s="2">
        <f>'[3]CALABRIA (2)'!AF111</f>
        <v>51870</v>
      </c>
      <c r="Y45" s="2">
        <f>'[3]CALABRIA (2)'!AG111</f>
        <v>54163</v>
      </c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ht="16" thickTop="1" thickBot="1">
      <c r="A46" s="22"/>
      <c r="B46" s="9">
        <f>'[3]CALABRIA (2)'!J112</f>
        <v>2080660</v>
      </c>
      <c r="C46" s="9">
        <f>'[3]CALABRIA (2)'!K112</f>
        <v>2075886</v>
      </c>
      <c r="D46" s="9">
        <f>'[3]CALABRIA (2)'!L112</f>
        <v>2068984</v>
      </c>
      <c r="E46" s="9">
        <f>'[3]CALABRIA (2)'!M112</f>
        <v>2065068</v>
      </c>
      <c r="F46" s="9">
        <f>'[3]CALABRIA (2)'!N112</f>
        <v>2067135</v>
      </c>
      <c r="G46" s="9">
        <f>'[3]CALABRIA (2)'!O112</f>
        <v>2064738</v>
      </c>
      <c r="H46" s="9">
        <f>'[3]CALABRIA (2)'!P112</f>
        <v>2061937</v>
      </c>
      <c r="I46" s="9">
        <f>'[3]CALABRIA (2)'!Q112</f>
        <v>2056464</v>
      </c>
      <c r="J46" s="9">
        <f>'[3]CALABRIA (2)'!R112</f>
        <v>2050152</v>
      </c>
      <c r="K46" s="9">
        <f>'[3]CALABRIA (2)'!S112</f>
        <v>2040988</v>
      </c>
      <c r="L46" s="9">
        <f>'[3]CALABRIA (2)'!T112</f>
        <v>2028007</v>
      </c>
      <c r="M46" s="9">
        <f>'[3]CALABRIA (2)'!U112</f>
        <v>2018722</v>
      </c>
      <c r="N46" s="9">
        <f>'[3]CALABRIA (2)'!V112</f>
        <v>2008041</v>
      </c>
      <c r="O46" s="9">
        <f>'[3]CALABRIA (2)'!W112</f>
        <v>1999061</v>
      </c>
      <c r="P46" s="9">
        <f>'[3]CALABRIA (2)'!X112</f>
        <v>1998792</v>
      </c>
      <c r="Q46" s="9">
        <f>'[3]CALABRIA (2)'!Y112</f>
        <v>1989501</v>
      </c>
      <c r="R46" s="9">
        <f>'[3]CALABRIA (2)'!Z112</f>
        <v>1978390</v>
      </c>
      <c r="S46" s="9">
        <f>'[3]CALABRIA (2)'!AA112</f>
        <v>1967632</v>
      </c>
      <c r="T46" s="9">
        <f>'[3]CALABRIA (2)'!AB112</f>
        <v>1974058</v>
      </c>
      <c r="U46" s="9">
        <f>'[3]CALABRIA (2)'!AC112</f>
        <v>1970780</v>
      </c>
      <c r="V46" s="9">
        <f>'[3]CALABRIA (2)'!AD112</f>
        <v>1966336</v>
      </c>
      <c r="W46" s="9">
        <f>'[3]CALABRIA (2)'!AE112</f>
        <v>1962856</v>
      </c>
      <c r="X46" s="9">
        <f>'[3]CALABRIA (2)'!AF112</f>
        <v>1958418</v>
      </c>
      <c r="Y46" s="9">
        <f>'[3]CALABRIA (2)'!AG112</f>
        <v>1958238</v>
      </c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ht="15" thickTop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ht="15" thickBo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ht="22" thickTop="1" thickBot="1">
      <c r="A49" s="21" t="s">
        <v>30</v>
      </c>
      <c r="B49" s="1">
        <f t="shared" ref="B49:F49" si="2">B27</f>
        <v>1990</v>
      </c>
      <c r="C49" s="1">
        <f t="shared" si="2"/>
        <v>1991</v>
      </c>
      <c r="D49" s="1">
        <f t="shared" si="2"/>
        <v>1992</v>
      </c>
      <c r="E49" s="1">
        <f t="shared" si="2"/>
        <v>1993</v>
      </c>
      <c r="F49" s="1">
        <f t="shared" si="2"/>
        <v>1994</v>
      </c>
      <c r="G49" s="1">
        <f>G27</f>
        <v>1995</v>
      </c>
      <c r="H49" s="1">
        <f t="shared" ref="H49:Y49" si="3">H27</f>
        <v>1996</v>
      </c>
      <c r="I49" s="1">
        <f t="shared" si="3"/>
        <v>1997</v>
      </c>
      <c r="J49" s="1">
        <f t="shared" si="3"/>
        <v>1998</v>
      </c>
      <c r="K49" s="1">
        <f t="shared" si="3"/>
        <v>1999</v>
      </c>
      <c r="L49" s="1">
        <f t="shared" si="3"/>
        <v>2000</v>
      </c>
      <c r="M49" s="1">
        <f t="shared" si="3"/>
        <v>2001</v>
      </c>
      <c r="N49" s="1">
        <f t="shared" si="3"/>
        <v>2002</v>
      </c>
      <c r="O49" s="1">
        <f t="shared" si="3"/>
        <v>2003</v>
      </c>
      <c r="P49" s="1">
        <f t="shared" si="3"/>
        <v>2004</v>
      </c>
      <c r="Q49" s="1">
        <f t="shared" si="3"/>
        <v>2005</v>
      </c>
      <c r="R49" s="1">
        <f t="shared" si="3"/>
        <v>2006</v>
      </c>
      <c r="S49" s="1">
        <f t="shared" si="3"/>
        <v>2007</v>
      </c>
      <c r="T49" s="1">
        <f t="shared" si="3"/>
        <v>2008</v>
      </c>
      <c r="U49" s="1">
        <f t="shared" si="3"/>
        <v>2009</v>
      </c>
      <c r="V49" s="1">
        <f t="shared" si="3"/>
        <v>2010</v>
      </c>
      <c r="W49" s="1">
        <f t="shared" si="3"/>
        <v>2011</v>
      </c>
      <c r="X49" s="1">
        <f t="shared" si="3"/>
        <v>2012</v>
      </c>
      <c r="Y49" s="1">
        <f t="shared" si="3"/>
        <v>2013</v>
      </c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ht="22" thickTop="1" thickBot="1">
      <c r="A50" s="1" t="s">
        <v>17</v>
      </c>
      <c r="B50" s="10">
        <f t="shared" ref="B50:G65" si="4">B2*B28</f>
        <v>45313.649049939275</v>
      </c>
      <c r="C50" s="10">
        <f t="shared" si="4"/>
        <v>44731.38824458493</v>
      </c>
      <c r="D50" s="10">
        <f t="shared" si="4"/>
        <v>41091.008965941743</v>
      </c>
      <c r="E50" s="10">
        <f t="shared" si="4"/>
        <v>41435.642028131304</v>
      </c>
      <c r="F50" s="10">
        <f t="shared" si="4"/>
        <v>41562.76331782568</v>
      </c>
      <c r="G50" s="10">
        <f>G2*G28</f>
        <v>41034.37695903299</v>
      </c>
      <c r="H50" s="10">
        <f t="shared" ref="H50:Y64" si="5">H2*H28</f>
        <v>40659.58606878241</v>
      </c>
      <c r="I50" s="10">
        <f t="shared" si="5"/>
        <v>40145.506512061569</v>
      </c>
      <c r="J50" s="10">
        <f t="shared" si="5"/>
        <v>38755.495238193565</v>
      </c>
      <c r="K50" s="10">
        <f t="shared" si="5"/>
        <v>37568.181452691322</v>
      </c>
      <c r="L50" s="10">
        <f t="shared" si="5"/>
        <v>36731.428838421045</v>
      </c>
      <c r="M50" s="10">
        <f t="shared" si="5"/>
        <v>36177.116512039596</v>
      </c>
      <c r="N50" s="10">
        <f t="shared" si="5"/>
        <v>35708.140586702037</v>
      </c>
      <c r="O50" s="10">
        <f t="shared" si="5"/>
        <v>35514.637819453383</v>
      </c>
      <c r="P50" s="10">
        <f t="shared" si="5"/>
        <v>35511.430215730776</v>
      </c>
      <c r="Q50" s="10">
        <f t="shared" si="5"/>
        <v>35562.992455454492</v>
      </c>
      <c r="R50" s="10">
        <f t="shared" si="5"/>
        <v>35482.429084725358</v>
      </c>
      <c r="S50" s="10">
        <f t="shared" si="5"/>
        <v>35578.005958374641</v>
      </c>
      <c r="T50" s="10">
        <f t="shared" si="5"/>
        <v>36046.589352973628</v>
      </c>
      <c r="U50" s="10">
        <f t="shared" si="5"/>
        <v>36127.635221536308</v>
      </c>
      <c r="V50" s="10">
        <f t="shared" si="5"/>
        <v>36289.076251625309</v>
      </c>
      <c r="W50" s="10">
        <f t="shared" si="5"/>
        <v>35960.569711714015</v>
      </c>
      <c r="X50" s="10">
        <f t="shared" si="5"/>
        <v>35363.688664381349</v>
      </c>
      <c r="Y50" s="10">
        <f t="shared" si="5"/>
        <v>35024.285715898062</v>
      </c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ht="22" thickTop="1" thickBot="1">
      <c r="A51" s="1" t="s">
        <v>0</v>
      </c>
      <c r="B51" s="10">
        <f t="shared" si="4"/>
        <v>29185.665724576927</v>
      </c>
      <c r="C51" s="10">
        <f t="shared" si="4"/>
        <v>28775.038186911599</v>
      </c>
      <c r="D51" s="10">
        <f t="shared" si="4"/>
        <v>27544.361033642363</v>
      </c>
      <c r="E51" s="10">
        <f t="shared" si="4"/>
        <v>27119.846336959985</v>
      </c>
      <c r="F51" s="10">
        <f t="shared" si="4"/>
        <v>27004.699536965287</v>
      </c>
      <c r="G51" s="10">
        <f t="shared" si="4"/>
        <v>26789.793561705057</v>
      </c>
      <c r="H51" s="10">
        <f t="shared" si="5"/>
        <v>26504.05317787161</v>
      </c>
      <c r="I51" s="10">
        <f t="shared" si="5"/>
        <v>26241.062387504891</v>
      </c>
      <c r="J51" s="10">
        <f t="shared" si="5"/>
        <v>26577.32770212803</v>
      </c>
      <c r="K51" s="10">
        <f t="shared" si="5"/>
        <v>26422.048423302931</v>
      </c>
      <c r="L51" s="10">
        <f t="shared" si="5"/>
        <v>25876.106104837316</v>
      </c>
      <c r="M51" s="10">
        <f t="shared" si="5"/>
        <v>25278.62804903496</v>
      </c>
      <c r="N51" s="10">
        <f t="shared" si="5"/>
        <v>24527.059320200497</v>
      </c>
      <c r="O51" s="10">
        <f t="shared" si="5"/>
        <v>23779.208675711019</v>
      </c>
      <c r="P51" s="10">
        <f t="shared" si="5"/>
        <v>23303.036787855061</v>
      </c>
      <c r="Q51" s="10">
        <f t="shared" si="5"/>
        <v>23080.818888807764</v>
      </c>
      <c r="R51" s="10">
        <f t="shared" si="5"/>
        <v>22980.24352050489</v>
      </c>
      <c r="S51" s="10">
        <f t="shared" si="5"/>
        <v>22892.136376356772</v>
      </c>
      <c r="T51" s="10">
        <f t="shared" si="5"/>
        <v>22928.894661410086</v>
      </c>
      <c r="U51" s="10">
        <f t="shared" si="5"/>
        <v>22986.488358695893</v>
      </c>
      <c r="V51" s="10">
        <f t="shared" si="5"/>
        <v>23154.53701870361</v>
      </c>
      <c r="W51" s="10">
        <f t="shared" si="5"/>
        <v>22861.973326901403</v>
      </c>
      <c r="X51" s="10">
        <f t="shared" si="5"/>
        <v>22627.873244376209</v>
      </c>
      <c r="Y51" s="10">
        <f t="shared" si="5"/>
        <v>22569.655280516326</v>
      </c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ht="22" thickTop="1" thickBot="1">
      <c r="A52" s="1" t="s">
        <v>1</v>
      </c>
      <c r="B52" s="10">
        <f t="shared" si="4"/>
        <v>37109.683018000673</v>
      </c>
      <c r="C52" s="10">
        <f t="shared" si="4"/>
        <v>36122.157939852026</v>
      </c>
      <c r="D52" s="10">
        <f t="shared" si="4"/>
        <v>34856.978758293182</v>
      </c>
      <c r="E52" s="10">
        <f t="shared" si="4"/>
        <v>33981.572828618358</v>
      </c>
      <c r="F52" s="10">
        <f t="shared" si="4"/>
        <v>33206.276932469606</v>
      </c>
      <c r="G52" s="10">
        <f t="shared" si="4"/>
        <v>32532.255204939029</v>
      </c>
      <c r="H52" s="10">
        <f t="shared" si="5"/>
        <v>31939.092761023938</v>
      </c>
      <c r="I52" s="10">
        <f t="shared" si="5"/>
        <v>31318.342497138248</v>
      </c>
      <c r="J52" s="10">
        <f t="shared" si="5"/>
        <v>30764.656559668965</v>
      </c>
      <c r="K52" s="10">
        <f t="shared" si="5"/>
        <v>30511.744106469429</v>
      </c>
      <c r="L52" s="10">
        <f t="shared" si="5"/>
        <v>30233.886961469954</v>
      </c>
      <c r="M52" s="10">
        <f t="shared" si="5"/>
        <v>29998.175910664453</v>
      </c>
      <c r="N52" s="10">
        <f t="shared" si="5"/>
        <v>29776.597712045386</v>
      </c>
      <c r="O52" s="10">
        <f t="shared" si="5"/>
        <v>29416.93851118326</v>
      </c>
      <c r="P52" s="10">
        <f t="shared" si="5"/>
        <v>28789.077515703808</v>
      </c>
      <c r="Q52" s="10">
        <f t="shared" si="5"/>
        <v>27867.380971025163</v>
      </c>
      <c r="R52" s="10">
        <f t="shared" si="5"/>
        <v>27039.677054921434</v>
      </c>
      <c r="S52" s="10">
        <f t="shared" si="5"/>
        <v>26239.240877419965</v>
      </c>
      <c r="T52" s="10">
        <f t="shared" si="5"/>
        <v>25511.936607055854</v>
      </c>
      <c r="U52" s="10">
        <f t="shared" si="5"/>
        <v>24967.567919893831</v>
      </c>
      <c r="V52" s="10">
        <f t="shared" si="5"/>
        <v>24671.151824066179</v>
      </c>
      <c r="W52" s="10">
        <f t="shared" si="5"/>
        <v>24330.687275923563</v>
      </c>
      <c r="X52" s="10">
        <f t="shared" si="5"/>
        <v>23892.947142597339</v>
      </c>
      <c r="Y52" s="10">
        <f t="shared" si="5"/>
        <v>23650.495115889717</v>
      </c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ht="22" thickTop="1" thickBot="1">
      <c r="A53" s="1" t="s">
        <v>2</v>
      </c>
      <c r="B53" s="10">
        <f t="shared" si="4"/>
        <v>42462.047637383555</v>
      </c>
      <c r="C53" s="10">
        <f t="shared" si="4"/>
        <v>42051.293698398731</v>
      </c>
      <c r="D53" s="10">
        <f t="shared" si="4"/>
        <v>42028.34107845481</v>
      </c>
      <c r="E53" s="10">
        <f t="shared" si="4"/>
        <v>41228.29810562083</v>
      </c>
      <c r="F53" s="10">
        <f t="shared" si="4"/>
        <v>40403.150330714976</v>
      </c>
      <c r="G53" s="10">
        <f t="shared" si="4"/>
        <v>39417.217125321557</v>
      </c>
      <c r="H53" s="10">
        <f t="shared" si="5"/>
        <v>38328.003663591633</v>
      </c>
      <c r="I53" s="10">
        <f t="shared" si="5"/>
        <v>37299.223811284908</v>
      </c>
      <c r="J53" s="10">
        <f t="shared" si="5"/>
        <v>36610.555052789328</v>
      </c>
      <c r="K53" s="10">
        <f t="shared" si="5"/>
        <v>35903.920865850283</v>
      </c>
      <c r="L53" s="10">
        <f t="shared" si="5"/>
        <v>35239.102498579618</v>
      </c>
      <c r="M53" s="10">
        <f t="shared" si="5"/>
        <v>34626.050294593922</v>
      </c>
      <c r="N53" s="10">
        <f t="shared" si="5"/>
        <v>34097.075228927286</v>
      </c>
      <c r="O53" s="10">
        <f t="shared" si="5"/>
        <v>33253.021069806149</v>
      </c>
      <c r="P53" s="10">
        <f t="shared" si="5"/>
        <v>32992.617768249766</v>
      </c>
      <c r="Q53" s="10">
        <f t="shared" si="5"/>
        <v>32635.370577659862</v>
      </c>
      <c r="R53" s="10">
        <f t="shared" si="5"/>
        <v>32319.946915745426</v>
      </c>
      <c r="S53" s="10">
        <f t="shared" si="5"/>
        <v>31863.011153949818</v>
      </c>
      <c r="T53" s="10">
        <f t="shared" si="5"/>
        <v>31670.46352997276</v>
      </c>
      <c r="U53" s="10">
        <f t="shared" si="5"/>
        <v>30969.754255704393</v>
      </c>
      <c r="V53" s="10">
        <f t="shared" si="5"/>
        <v>30076.849813426619</v>
      </c>
      <c r="W53" s="10">
        <f t="shared" si="5"/>
        <v>29146.170512423458</v>
      </c>
      <c r="X53" s="10">
        <f t="shared" si="5"/>
        <v>28100.213015590016</v>
      </c>
      <c r="Y53" s="10">
        <f t="shared" si="5"/>
        <v>27130.339128004562</v>
      </c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ht="22" thickTop="1" thickBot="1">
      <c r="A54" s="1" t="s">
        <v>3</v>
      </c>
      <c r="B54" s="10">
        <f t="shared" si="4"/>
        <v>45884.613611006222</v>
      </c>
      <c r="C54" s="10">
        <f t="shared" si="4"/>
        <v>45204.673575942601</v>
      </c>
      <c r="D54" s="10">
        <f t="shared" si="4"/>
        <v>45272.011954012989</v>
      </c>
      <c r="E54" s="10">
        <f t="shared" si="4"/>
        <v>44595.123624812681</v>
      </c>
      <c r="F54" s="10">
        <f t="shared" si="4"/>
        <v>44428.635535220703</v>
      </c>
      <c r="G54" s="10">
        <f t="shared" si="4"/>
        <v>44089.728071447542</v>
      </c>
      <c r="H54" s="10">
        <f t="shared" si="5"/>
        <v>43913.506635894701</v>
      </c>
      <c r="I54" s="10">
        <f t="shared" si="5"/>
        <v>43488.303980144359</v>
      </c>
      <c r="J54" s="10">
        <f t="shared" si="5"/>
        <v>42757.635977372265</v>
      </c>
      <c r="K54" s="10">
        <f t="shared" si="5"/>
        <v>41844.49249784118</v>
      </c>
      <c r="L54" s="10">
        <f t="shared" si="5"/>
        <v>40859.752142496385</v>
      </c>
      <c r="M54" s="10">
        <f t="shared" si="5"/>
        <v>39883.535180261242</v>
      </c>
      <c r="N54" s="10">
        <f t="shared" si="5"/>
        <v>39020.136636159681</v>
      </c>
      <c r="O54" s="10">
        <f t="shared" si="5"/>
        <v>38358.326416811535</v>
      </c>
      <c r="P54" s="10">
        <f t="shared" si="5"/>
        <v>37921.880986340941</v>
      </c>
      <c r="Q54" s="10">
        <f t="shared" si="5"/>
        <v>37212.926213776373</v>
      </c>
      <c r="R54" s="10">
        <f t="shared" si="5"/>
        <v>36454.498720143478</v>
      </c>
      <c r="S54" s="10">
        <f t="shared" si="5"/>
        <v>35779.095339869178</v>
      </c>
      <c r="T54" s="10">
        <f t="shared" si="5"/>
        <v>35761.279670774034</v>
      </c>
      <c r="U54" s="10">
        <f t="shared" si="5"/>
        <v>35780.762911615086</v>
      </c>
      <c r="V54" s="10">
        <f t="shared" si="5"/>
        <v>35607.20450003758</v>
      </c>
      <c r="W54" s="10">
        <f t="shared" si="5"/>
        <v>35373.221982281822</v>
      </c>
      <c r="X54" s="10">
        <f t="shared" si="5"/>
        <v>34911.633247609621</v>
      </c>
      <c r="Y54" s="10">
        <f t="shared" si="5"/>
        <v>34573.412072654617</v>
      </c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ht="22" thickTop="1" thickBot="1">
      <c r="A55" s="1" t="s">
        <v>4</v>
      </c>
      <c r="B55" s="10">
        <f t="shared" si="4"/>
        <v>45807.652345115544</v>
      </c>
      <c r="C55" s="10">
        <f t="shared" si="4"/>
        <v>45844.51094248856</v>
      </c>
      <c r="D55" s="10">
        <f t="shared" si="4"/>
        <v>46569.202344629943</v>
      </c>
      <c r="E55" s="10">
        <f t="shared" si="4"/>
        <v>46608.15755835169</v>
      </c>
      <c r="F55" s="10">
        <f t="shared" si="4"/>
        <v>46783.70527625324</v>
      </c>
      <c r="G55" s="10">
        <f t="shared" si="4"/>
        <v>46489.636161101735</v>
      </c>
      <c r="H55" s="10">
        <f t="shared" si="5"/>
        <v>46197.130728752993</v>
      </c>
      <c r="I55" s="10">
        <f t="shared" si="5"/>
        <v>45825.010460377765</v>
      </c>
      <c r="J55" s="10">
        <f t="shared" si="5"/>
        <v>45490.52355701229</v>
      </c>
      <c r="K55" s="10">
        <f t="shared" si="5"/>
        <v>45192.253328715029</v>
      </c>
      <c r="L55" s="10">
        <f t="shared" si="5"/>
        <v>44302.43934038897</v>
      </c>
      <c r="M55" s="10">
        <f t="shared" si="5"/>
        <v>44144.40504330676</v>
      </c>
      <c r="N55" s="10">
        <f t="shared" si="5"/>
        <v>43677.507104281925</v>
      </c>
      <c r="O55" s="10">
        <f t="shared" si="5"/>
        <v>43368.065778110962</v>
      </c>
      <c r="P55" s="10">
        <f t="shared" si="5"/>
        <v>43315.809019498549</v>
      </c>
      <c r="Q55" s="10">
        <f t="shared" si="5"/>
        <v>42425.703782478107</v>
      </c>
      <c r="R55" s="10">
        <f t="shared" si="5"/>
        <v>41389.679819687524</v>
      </c>
      <c r="S55" s="10">
        <f t="shared" si="5"/>
        <v>40236.5385700181</v>
      </c>
      <c r="T55" s="10">
        <f t="shared" si="5"/>
        <v>40136.924391416389</v>
      </c>
      <c r="U55" s="10">
        <f t="shared" si="5"/>
        <v>39552.821774228949</v>
      </c>
      <c r="V55" s="10">
        <f t="shared" si="5"/>
        <v>39015.06750257581</v>
      </c>
      <c r="W55" s="10">
        <f t="shared" si="5"/>
        <v>38560.477849342737</v>
      </c>
      <c r="X55" s="10">
        <f t="shared" si="5"/>
        <v>38580.761377177289</v>
      </c>
      <c r="Y55" s="10">
        <f t="shared" si="5"/>
        <v>38366.292899044362</v>
      </c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ht="22" thickTop="1" thickBot="1">
      <c r="A56" s="1" t="s">
        <v>5</v>
      </c>
      <c r="B56" s="10">
        <f t="shared" si="4"/>
        <v>42653.351980812564</v>
      </c>
      <c r="C56" s="10">
        <f t="shared" si="4"/>
        <v>43258.987162450358</v>
      </c>
      <c r="D56" s="10">
        <f t="shared" si="4"/>
        <v>44348.8536825841</v>
      </c>
      <c r="E56" s="10">
        <f t="shared" si="4"/>
        <v>44956.499023902652</v>
      </c>
      <c r="F56" s="10">
        <f t="shared" si="4"/>
        <v>46037.093123933926</v>
      </c>
      <c r="G56" s="10">
        <f t="shared" si="4"/>
        <v>46982.987994127128</v>
      </c>
      <c r="H56" s="10">
        <f t="shared" si="5"/>
        <v>47431.939296685057</v>
      </c>
      <c r="I56" s="10">
        <f t="shared" si="5"/>
        <v>47721.127343703367</v>
      </c>
      <c r="J56" s="10">
        <f t="shared" si="5"/>
        <v>47652.955677334598</v>
      </c>
      <c r="K56" s="10">
        <f t="shared" si="5"/>
        <v>47461.832927228665</v>
      </c>
      <c r="L56" s="10">
        <f t="shared" si="5"/>
        <v>46645.326426187268</v>
      </c>
      <c r="M56" s="10">
        <f t="shared" si="5"/>
        <v>46126.359214488519</v>
      </c>
      <c r="N56" s="10">
        <f t="shared" si="5"/>
        <v>45567.783435712787</v>
      </c>
      <c r="O56" s="10">
        <f t="shared" si="5"/>
        <v>45351.57267345945</v>
      </c>
      <c r="P56" s="10">
        <f t="shared" si="5"/>
        <v>45810.944321335563</v>
      </c>
      <c r="Q56" s="10">
        <f t="shared" si="5"/>
        <v>45166.694591862353</v>
      </c>
      <c r="R56" s="10">
        <f t="shared" si="5"/>
        <v>45108.088990962577</v>
      </c>
      <c r="S56" s="10">
        <f t="shared" si="5"/>
        <v>44891.215184096094</v>
      </c>
      <c r="T56" s="10">
        <f t="shared" si="5"/>
        <v>45331.213127643779</v>
      </c>
      <c r="U56" s="10">
        <f t="shared" si="5"/>
        <v>45072.745343180635</v>
      </c>
      <c r="V56" s="10">
        <f t="shared" si="5"/>
        <v>44504.41321262253</v>
      </c>
      <c r="W56" s="10">
        <f t="shared" si="5"/>
        <v>43464.369012441333</v>
      </c>
      <c r="X56" s="10">
        <f t="shared" si="5"/>
        <v>42664.534771103477</v>
      </c>
      <c r="Y56" s="10">
        <f t="shared" si="5"/>
        <v>42166.261410529776</v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ht="22" thickTop="1" thickBot="1">
      <c r="A57" s="1" t="s">
        <v>6</v>
      </c>
      <c r="B57" s="10">
        <f t="shared" si="4"/>
        <v>43657.380975468928</v>
      </c>
      <c r="C57" s="10">
        <f t="shared" si="4"/>
        <v>43495.310916539158</v>
      </c>
      <c r="D57" s="10">
        <f t="shared" si="4"/>
        <v>44283.051747932979</v>
      </c>
      <c r="E57" s="10">
        <f t="shared" si="4"/>
        <v>44880.039441510431</v>
      </c>
      <c r="F57" s="10">
        <f t="shared" si="4"/>
        <v>45055.710014301003</v>
      </c>
      <c r="G57" s="10">
        <f t="shared" si="4"/>
        <v>45427.719796150413</v>
      </c>
      <c r="H57" s="10">
        <f t="shared" si="5"/>
        <v>46036.530889204056</v>
      </c>
      <c r="I57" s="10">
        <f t="shared" si="5"/>
        <v>46648.800098108331</v>
      </c>
      <c r="J57" s="10">
        <f t="shared" si="5"/>
        <v>47286.245733147909</v>
      </c>
      <c r="K57" s="10">
        <f t="shared" si="5"/>
        <v>48077.597253267893</v>
      </c>
      <c r="L57" s="10">
        <f t="shared" si="5"/>
        <v>48601.84040465267</v>
      </c>
      <c r="M57" s="10">
        <f t="shared" si="5"/>
        <v>48628.229773851701</v>
      </c>
      <c r="N57" s="10">
        <f t="shared" si="5"/>
        <v>48550.88085634345</v>
      </c>
      <c r="O57" s="10">
        <f t="shared" si="5"/>
        <v>48277.064890974667</v>
      </c>
      <c r="P57" s="10">
        <f t="shared" si="5"/>
        <v>48299.425880405965</v>
      </c>
      <c r="Q57" s="10">
        <f t="shared" si="5"/>
        <v>47739.798213621449</v>
      </c>
      <c r="R57" s="10">
        <f t="shared" si="5"/>
        <v>47018.147011971269</v>
      </c>
      <c r="S57" s="10">
        <f t="shared" si="5"/>
        <v>46354.003798587539</v>
      </c>
      <c r="T57" s="10">
        <f t="shared" si="5"/>
        <v>46574.962949750094</v>
      </c>
      <c r="U57" s="10">
        <f t="shared" si="5"/>
        <v>46369.912519689955</v>
      </c>
      <c r="V57" s="10">
        <f t="shared" si="5"/>
        <v>45985.447037546459</v>
      </c>
      <c r="W57" s="10">
        <f t="shared" si="5"/>
        <v>45932.48016145602</v>
      </c>
      <c r="X57" s="10">
        <f t="shared" si="5"/>
        <v>45822.269580770953</v>
      </c>
      <c r="Y57" s="10">
        <f t="shared" si="5"/>
        <v>45404.456334591741</v>
      </c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ht="22" thickTop="1" thickBot="1">
      <c r="A58" s="1" t="s">
        <v>7</v>
      </c>
      <c r="B58" s="10">
        <f t="shared" si="4"/>
        <v>48191.320645866683</v>
      </c>
      <c r="C58" s="10">
        <f t="shared" si="4"/>
        <v>50155.706035580093</v>
      </c>
      <c r="D58" s="10">
        <f t="shared" si="4"/>
        <v>50336.835725320969</v>
      </c>
      <c r="E58" s="10">
        <f t="shared" si="4"/>
        <v>49069.03858083982</v>
      </c>
      <c r="F58" s="10">
        <f t="shared" si="4"/>
        <v>48170.239572933664</v>
      </c>
      <c r="G58" s="10">
        <f t="shared" si="4"/>
        <v>48065.015684610793</v>
      </c>
      <c r="H58" s="10">
        <f t="shared" si="5"/>
        <v>47946.361045910759</v>
      </c>
      <c r="I58" s="10">
        <f t="shared" si="5"/>
        <v>48147.384485862967</v>
      </c>
      <c r="J58" s="10">
        <f t="shared" si="5"/>
        <v>48682.127399340003</v>
      </c>
      <c r="K58" s="10">
        <f t="shared" si="5"/>
        <v>48579.209078626562</v>
      </c>
      <c r="L58" s="10">
        <f t="shared" si="5"/>
        <v>48736.225990651888</v>
      </c>
      <c r="M58" s="10">
        <f t="shared" si="5"/>
        <v>49183.811475788665</v>
      </c>
      <c r="N58" s="10">
        <f t="shared" si="5"/>
        <v>49731.446235017633</v>
      </c>
      <c r="O58" s="10">
        <f t="shared" si="5"/>
        <v>50315.491357357772</v>
      </c>
      <c r="P58" s="10">
        <f t="shared" si="5"/>
        <v>51517.302644904674</v>
      </c>
      <c r="Q58" s="10">
        <f t="shared" si="5"/>
        <v>52237.037036756934</v>
      </c>
      <c r="R58" s="10">
        <f t="shared" si="5"/>
        <v>52267.152997064164</v>
      </c>
      <c r="S58" s="10">
        <f t="shared" si="5"/>
        <v>52368.093088556532</v>
      </c>
      <c r="T58" s="10">
        <f t="shared" si="5"/>
        <v>52832.466879028827</v>
      </c>
      <c r="U58" s="10">
        <f t="shared" si="5"/>
        <v>52941.649779710169</v>
      </c>
      <c r="V58" s="10">
        <f t="shared" si="5"/>
        <v>52766.001040345021</v>
      </c>
      <c r="W58" s="10">
        <f t="shared" si="5"/>
        <v>52276.10810635081</v>
      </c>
      <c r="X58" s="10">
        <f t="shared" si="5"/>
        <v>51758.879002765156</v>
      </c>
      <c r="Y58" s="10">
        <f t="shared" si="5"/>
        <v>51310.350009600123</v>
      </c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ht="22" thickTop="1" thickBot="1">
      <c r="A59" s="1" t="s">
        <v>8</v>
      </c>
      <c r="B59" s="10">
        <f t="shared" si="4"/>
        <v>48465.863523081571</v>
      </c>
      <c r="C59" s="10">
        <f t="shared" si="4"/>
        <v>46046.808023778998</v>
      </c>
      <c r="D59" s="10">
        <f t="shared" si="4"/>
        <v>48031.281153907468</v>
      </c>
      <c r="E59" s="10">
        <f t="shared" si="4"/>
        <v>50137.596110407932</v>
      </c>
      <c r="F59" s="10">
        <f t="shared" si="4"/>
        <v>52573.14218802048</v>
      </c>
      <c r="G59" s="10">
        <f t="shared" si="4"/>
        <v>54677.623095576077</v>
      </c>
      <c r="H59" s="10">
        <f t="shared" si="5"/>
        <v>56826.799719848816</v>
      </c>
      <c r="I59" s="10">
        <f t="shared" si="5"/>
        <v>56331.803746417347</v>
      </c>
      <c r="J59" s="10">
        <f t="shared" si="5"/>
        <v>54829.291898638308</v>
      </c>
      <c r="K59" s="10">
        <f t="shared" si="5"/>
        <v>53551.255776056103</v>
      </c>
      <c r="L59" s="10">
        <f t="shared" si="5"/>
        <v>53053.217706716183</v>
      </c>
      <c r="M59" s="10">
        <f t="shared" si="5"/>
        <v>52664.781319483955</v>
      </c>
      <c r="N59" s="10">
        <f t="shared" si="5"/>
        <v>52432.142992507215</v>
      </c>
      <c r="O59" s="10">
        <f t="shared" si="5"/>
        <v>52754.9577536297</v>
      </c>
      <c r="P59" s="10">
        <f t="shared" si="5"/>
        <v>52826.016639583147</v>
      </c>
      <c r="Q59" s="10">
        <f t="shared" si="5"/>
        <v>52982.943315687306</v>
      </c>
      <c r="R59" s="10">
        <f t="shared" si="5"/>
        <v>53289.865879116769</v>
      </c>
      <c r="S59" s="10">
        <f t="shared" si="5"/>
        <v>53701.470455835333</v>
      </c>
      <c r="T59" s="10">
        <f t="shared" si="5"/>
        <v>54547.517868524716</v>
      </c>
      <c r="U59" s="10">
        <f t="shared" si="5"/>
        <v>55504.836545375125</v>
      </c>
      <c r="V59" s="10">
        <f t="shared" si="5"/>
        <v>56393.739480612901</v>
      </c>
      <c r="W59" s="10">
        <f t="shared" si="5"/>
        <v>56652.364385311972</v>
      </c>
      <c r="X59" s="10">
        <f t="shared" si="5"/>
        <v>56577.478965145376</v>
      </c>
      <c r="Y59" s="10">
        <f t="shared" si="5"/>
        <v>56731.495886003475</v>
      </c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ht="22" thickTop="1" thickBot="1">
      <c r="A60" s="1" t="s">
        <v>9</v>
      </c>
      <c r="B60" s="10">
        <f t="shared" si="4"/>
        <v>65762.185784795452</v>
      </c>
      <c r="C60" s="10">
        <f t="shared" si="4"/>
        <v>64785.34022205849</v>
      </c>
      <c r="D60" s="10">
        <f t="shared" si="4"/>
        <v>62966.201370199538</v>
      </c>
      <c r="E60" s="10">
        <f t="shared" si="4"/>
        <v>61037.796157719589</v>
      </c>
      <c r="F60" s="10">
        <f t="shared" si="4"/>
        <v>59043.516521316742</v>
      </c>
      <c r="G60" s="10">
        <f t="shared" si="4"/>
        <v>56409.331682865537</v>
      </c>
      <c r="H60" s="10">
        <f t="shared" si="5"/>
        <v>53731.31623612898</v>
      </c>
      <c r="I60" s="10">
        <f t="shared" si="5"/>
        <v>55502.685386841862</v>
      </c>
      <c r="J60" s="10">
        <f t="shared" si="5"/>
        <v>57825.279126200257</v>
      </c>
      <c r="K60" s="10">
        <f t="shared" si="5"/>
        <v>60416.960283619621</v>
      </c>
      <c r="L60" s="10">
        <f t="shared" si="5"/>
        <v>62674.935400867718</v>
      </c>
      <c r="M60" s="10">
        <f t="shared" si="5"/>
        <v>64892.152370317759</v>
      </c>
      <c r="N60" s="10">
        <f t="shared" si="5"/>
        <v>64345.538150105938</v>
      </c>
      <c r="O60" s="10">
        <f t="shared" si="5"/>
        <v>62545.448346337369</v>
      </c>
      <c r="P60" s="10">
        <f t="shared" si="5"/>
        <v>61090.499862356672</v>
      </c>
      <c r="Q60" s="10">
        <f t="shared" si="5"/>
        <v>60309.482049949554</v>
      </c>
      <c r="R60" s="10">
        <f t="shared" si="5"/>
        <v>59424.911736977701</v>
      </c>
      <c r="S60" s="10">
        <f t="shared" si="5"/>
        <v>58837.533306962454</v>
      </c>
      <c r="T60" s="10">
        <f t="shared" si="5"/>
        <v>59227.073920249073</v>
      </c>
      <c r="U60" s="10">
        <f t="shared" si="5"/>
        <v>58548.919050942211</v>
      </c>
      <c r="V60" s="10">
        <f t="shared" si="5"/>
        <v>58081.085683299963</v>
      </c>
      <c r="W60" s="10">
        <f t="shared" si="5"/>
        <v>58994.353062349961</v>
      </c>
      <c r="X60" s="10">
        <f t="shared" si="5"/>
        <v>59815.065486078362</v>
      </c>
      <c r="Y60" s="10">
        <f t="shared" si="5"/>
        <v>60738.421793907488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ht="22" thickTop="1" thickBot="1">
      <c r="A61" s="1" t="s">
        <v>10</v>
      </c>
      <c r="B61" s="10">
        <f t="shared" si="4"/>
        <v>83293.896938229562</v>
      </c>
      <c r="C61" s="10">
        <f t="shared" si="4"/>
        <v>81733.855492951319</v>
      </c>
      <c r="D61" s="10">
        <f t="shared" si="4"/>
        <v>80984.30416513508</v>
      </c>
      <c r="E61" s="10">
        <f t="shared" si="4"/>
        <v>78997.867093847934</v>
      </c>
      <c r="F61" s="10">
        <f t="shared" si="4"/>
        <v>77209.100956473761</v>
      </c>
      <c r="G61" s="10">
        <f t="shared" si="4"/>
        <v>76506.743187501605</v>
      </c>
      <c r="H61" s="10">
        <f t="shared" si="5"/>
        <v>75825.158109919037</v>
      </c>
      <c r="I61" s="10">
        <f t="shared" si="5"/>
        <v>73424.828434908239</v>
      </c>
      <c r="J61" s="10">
        <f t="shared" si="5"/>
        <v>71616.345094140546</v>
      </c>
      <c r="K61" s="10">
        <f t="shared" si="5"/>
        <v>69284.948000513919</v>
      </c>
      <c r="L61" s="10">
        <f t="shared" si="5"/>
        <v>66336.213169712006</v>
      </c>
      <c r="M61" s="10">
        <f t="shared" si="5"/>
        <v>63381.770107628872</v>
      </c>
      <c r="N61" s="10">
        <f t="shared" si="5"/>
        <v>65465.05522630117</v>
      </c>
      <c r="O61" s="10">
        <f t="shared" si="5"/>
        <v>68455.205647521856</v>
      </c>
      <c r="P61" s="10">
        <f t="shared" si="5"/>
        <v>71998.078074555015</v>
      </c>
      <c r="Q61" s="10">
        <f t="shared" si="5"/>
        <v>75171.99816902887</v>
      </c>
      <c r="R61" s="10">
        <f t="shared" si="5"/>
        <v>78188.327610576627</v>
      </c>
      <c r="S61" s="10">
        <f t="shared" si="5"/>
        <v>77714.657294252582</v>
      </c>
      <c r="T61" s="10">
        <f t="shared" si="5"/>
        <v>75672.66977573678</v>
      </c>
      <c r="U61" s="10">
        <f t="shared" si="5"/>
        <v>74034.680817246845</v>
      </c>
      <c r="V61" s="10">
        <f t="shared" si="5"/>
        <v>73447.335794845218</v>
      </c>
      <c r="W61" s="10">
        <f t="shared" si="5"/>
        <v>74050.246326531851</v>
      </c>
      <c r="X61" s="10">
        <f t="shared" si="5"/>
        <v>74850.49504429262</v>
      </c>
      <c r="Y61" s="10">
        <f t="shared" si="5"/>
        <v>76944.943276858627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ht="22" thickTop="1" thickBot="1">
      <c r="A62" s="1" t="s">
        <v>11</v>
      </c>
      <c r="B62" s="10">
        <f t="shared" si="4"/>
        <v>90460.590566797706</v>
      </c>
      <c r="C62" s="10">
        <f t="shared" si="4"/>
        <v>91971.033314657616</v>
      </c>
      <c r="D62" s="10">
        <f t="shared" si="4"/>
        <v>93177.822117106407</v>
      </c>
      <c r="E62" s="10">
        <f t="shared" si="4"/>
        <v>93720.357383236886</v>
      </c>
      <c r="F62" s="10">
        <f t="shared" si="4"/>
        <v>94896.113869570661</v>
      </c>
      <c r="G62" s="10">
        <f t="shared" si="4"/>
        <v>94575.799642200116</v>
      </c>
      <c r="H62" s="10">
        <f t="shared" si="5"/>
        <v>93142.684545868397</v>
      </c>
      <c r="I62" s="10">
        <f t="shared" si="5"/>
        <v>91823.603562940247</v>
      </c>
      <c r="J62" s="10">
        <f t="shared" si="5"/>
        <v>89874.020576760522</v>
      </c>
      <c r="K62" s="10">
        <f t="shared" si="5"/>
        <v>88124.59577415981</v>
      </c>
      <c r="L62" s="10">
        <f t="shared" si="5"/>
        <v>87643.222301719099</v>
      </c>
      <c r="M62" s="10">
        <f t="shared" si="5"/>
        <v>86977.731681606019</v>
      </c>
      <c r="N62" s="10">
        <f t="shared" si="5"/>
        <v>84638.878090077284</v>
      </c>
      <c r="O62" s="10">
        <f t="shared" si="5"/>
        <v>83048.962640764585</v>
      </c>
      <c r="P62" s="10">
        <f t="shared" si="5"/>
        <v>80699.528961240576</v>
      </c>
      <c r="Q62" s="10">
        <f t="shared" si="5"/>
        <v>77567.002254508072</v>
      </c>
      <c r="R62" s="10">
        <f t="shared" si="5"/>
        <v>74362.971873992035</v>
      </c>
      <c r="S62" s="10">
        <f t="shared" si="5"/>
        <v>77190.834439948274</v>
      </c>
      <c r="T62" s="10">
        <f t="shared" si="5"/>
        <v>81299.582477192394</v>
      </c>
      <c r="U62" s="10">
        <f t="shared" si="5"/>
        <v>85670.447870620963</v>
      </c>
      <c r="V62" s="10">
        <f t="shared" si="5"/>
        <v>89595.03662635287</v>
      </c>
      <c r="W62" s="10">
        <f t="shared" si="5"/>
        <v>94352.742375525864</v>
      </c>
      <c r="X62" s="10">
        <f t="shared" si="5"/>
        <v>94377.217795078526</v>
      </c>
      <c r="Y62" s="10">
        <f t="shared" si="5"/>
        <v>93178.711766660897</v>
      </c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ht="22" thickTop="1" thickBot="1">
      <c r="A63" s="1" t="s">
        <v>12</v>
      </c>
      <c r="B63" s="10">
        <f t="shared" si="4"/>
        <v>94784</v>
      </c>
      <c r="C63" s="10">
        <f t="shared" si="4"/>
        <v>95561</v>
      </c>
      <c r="D63" s="10">
        <f t="shared" si="4"/>
        <v>97729</v>
      </c>
      <c r="E63" s="10">
        <f t="shared" si="4"/>
        <v>98643</v>
      </c>
      <c r="F63" s="10">
        <f t="shared" si="4"/>
        <v>98587</v>
      </c>
      <c r="G63" s="10">
        <f t="shared" si="4"/>
        <v>98814</v>
      </c>
      <c r="H63" s="10">
        <f t="shared" si="5"/>
        <v>100705</v>
      </c>
      <c r="I63" s="10">
        <f t="shared" si="5"/>
        <v>101611</v>
      </c>
      <c r="J63" s="10">
        <f t="shared" si="5"/>
        <v>102729</v>
      </c>
      <c r="K63" s="10">
        <f t="shared" si="5"/>
        <v>104424</v>
      </c>
      <c r="L63" s="10">
        <f t="shared" si="5"/>
        <v>104409</v>
      </c>
      <c r="M63" s="10">
        <f t="shared" si="5"/>
        <v>103692</v>
      </c>
      <c r="N63" s="10">
        <f t="shared" si="5"/>
        <v>102393</v>
      </c>
      <c r="O63" s="10">
        <f t="shared" si="5"/>
        <v>100715</v>
      </c>
      <c r="P63" s="10">
        <f t="shared" si="5"/>
        <v>99541</v>
      </c>
      <c r="Q63" s="10">
        <f t="shared" si="5"/>
        <v>99701</v>
      </c>
      <c r="R63" s="10">
        <f t="shared" si="5"/>
        <v>99637</v>
      </c>
      <c r="S63" s="10">
        <f t="shared" si="5"/>
        <v>97424</v>
      </c>
      <c r="T63" s="10">
        <f t="shared" si="5"/>
        <v>95732</v>
      </c>
      <c r="U63" s="10">
        <f t="shared" si="5"/>
        <v>93464</v>
      </c>
      <c r="V63" s="10">
        <f t="shared" si="5"/>
        <v>90190</v>
      </c>
      <c r="W63" s="10">
        <f t="shared" si="5"/>
        <v>87016</v>
      </c>
      <c r="X63" s="10">
        <f t="shared" si="5"/>
        <v>91340</v>
      </c>
      <c r="Y63" s="10">
        <f t="shared" si="5"/>
        <v>96878</v>
      </c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ht="22" thickTop="1" thickBot="1">
      <c r="A64" s="1" t="s">
        <v>13</v>
      </c>
      <c r="B64" s="10">
        <f t="shared" si="4"/>
        <v>64451.841435553433</v>
      </c>
      <c r="C64" s="10">
        <f t="shared" si="4"/>
        <v>67238.753546574357</v>
      </c>
      <c r="D64" s="10">
        <f t="shared" si="4"/>
        <v>72724.948410490775</v>
      </c>
      <c r="E64" s="10">
        <f t="shared" si="4"/>
        <v>81005.685203309156</v>
      </c>
      <c r="F64" s="10">
        <f t="shared" si="4"/>
        <v>90683.847478538592</v>
      </c>
      <c r="G64" s="10">
        <f t="shared" si="4"/>
        <v>98652.604757842302</v>
      </c>
      <c r="H64" s="10">
        <f t="shared" si="5"/>
        <v>99745.738733542166</v>
      </c>
      <c r="I64" s="10">
        <f t="shared" si="5"/>
        <v>101363.12495353591</v>
      </c>
      <c r="J64" s="10">
        <f t="shared" si="5"/>
        <v>102433.08287357155</v>
      </c>
      <c r="K64" s="10">
        <f t="shared" ref="H64:Y67" si="6">K16*K42</f>
        <v>102535.84144601227</v>
      </c>
      <c r="L64" s="10">
        <f t="shared" si="6"/>
        <v>103198.4206124406</v>
      </c>
      <c r="M64" s="10">
        <f t="shared" si="6"/>
        <v>105390.78284942656</v>
      </c>
      <c r="N64" s="10">
        <f t="shared" si="6"/>
        <v>107253.38764581185</v>
      </c>
      <c r="O64" s="10">
        <f t="shared" si="6"/>
        <v>109468.54771528518</v>
      </c>
      <c r="P64" s="10">
        <f t="shared" si="6"/>
        <v>111581.29659061268</v>
      </c>
      <c r="Q64" s="10">
        <f t="shared" si="6"/>
        <v>111991.13399364645</v>
      </c>
      <c r="R64" s="10">
        <f t="shared" si="6"/>
        <v>111268.64481861204</v>
      </c>
      <c r="S64" s="10">
        <f t="shared" si="6"/>
        <v>110174.37543472671</v>
      </c>
      <c r="T64" s="10">
        <f t="shared" si="6"/>
        <v>108696.12960520372</v>
      </c>
      <c r="U64" s="10">
        <f t="shared" si="6"/>
        <v>107447.94396367528</v>
      </c>
      <c r="V64" s="10">
        <f t="shared" si="6"/>
        <v>107083.97912472473</v>
      </c>
      <c r="W64" s="10">
        <f t="shared" si="6"/>
        <v>107117.81292539605</v>
      </c>
      <c r="X64" s="10">
        <f t="shared" si="6"/>
        <v>104519.61037039509</v>
      </c>
      <c r="Y64" s="10">
        <f t="shared" si="6"/>
        <v>102678.58494076264</v>
      </c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ht="22" thickTop="1" thickBot="1">
      <c r="A65" s="1" t="s">
        <v>14</v>
      </c>
      <c r="B65" s="10">
        <f t="shared" si="4"/>
        <v>76864.171885397678</v>
      </c>
      <c r="C65" s="10">
        <f t="shared" si="4"/>
        <v>78149.256092300275</v>
      </c>
      <c r="D65" s="10">
        <f t="shared" si="4"/>
        <v>77177.183357190981</v>
      </c>
      <c r="E65" s="10">
        <f t="shared" si="4"/>
        <v>71553.303827299678</v>
      </c>
      <c r="F65" s="10">
        <f t="shared" si="4"/>
        <v>64429.330081536689</v>
      </c>
      <c r="G65" s="10">
        <f t="shared" si="4"/>
        <v>61297.713340318471</v>
      </c>
      <c r="H65" s="10">
        <f t="shared" si="6"/>
        <v>65022.367147183344</v>
      </c>
      <c r="I65" s="10">
        <f t="shared" si="6"/>
        <v>70938.453589417288</v>
      </c>
      <c r="J65" s="10">
        <f t="shared" si="6"/>
        <v>79462.332968765142</v>
      </c>
      <c r="K65" s="10">
        <f t="shared" si="6"/>
        <v>88842.274318704673</v>
      </c>
      <c r="L65" s="10">
        <f t="shared" si="6"/>
        <v>96632.204648181243</v>
      </c>
      <c r="M65" s="10">
        <f t="shared" si="6"/>
        <v>98535.60253886554</v>
      </c>
      <c r="N65" s="10">
        <f t="shared" si="6"/>
        <v>100573.82517824047</v>
      </c>
      <c r="O65" s="10">
        <f t="shared" si="6"/>
        <v>102929.39707673504</v>
      </c>
      <c r="P65" s="10">
        <f t="shared" si="6"/>
        <v>104428.16857228713</v>
      </c>
      <c r="Q65" s="10">
        <f t="shared" si="6"/>
        <v>106399.38045667364</v>
      </c>
      <c r="R65" s="10">
        <f t="shared" si="6"/>
        <v>109610.63308609519</v>
      </c>
      <c r="S65" s="10">
        <f t="shared" si="6"/>
        <v>112149.43667987021</v>
      </c>
      <c r="T65" s="10">
        <f t="shared" si="6"/>
        <v>114474.87502751945</v>
      </c>
      <c r="U65" s="10">
        <f t="shared" si="6"/>
        <v>117636.27724335142</v>
      </c>
      <c r="V65" s="10">
        <f t="shared" si="6"/>
        <v>118851.30860976341</v>
      </c>
      <c r="W65" s="10">
        <f t="shared" si="6"/>
        <v>118673.30733175494</v>
      </c>
      <c r="X65" s="10">
        <f t="shared" si="6"/>
        <v>117996.03417640568</v>
      </c>
      <c r="Y65" s="10">
        <f t="shared" si="6"/>
        <v>117441.77003431428</v>
      </c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ht="22" thickTop="1" thickBot="1">
      <c r="A66" s="1" t="s">
        <v>15</v>
      </c>
      <c r="B66" s="10">
        <f t="shared" ref="B66:G67" si="7">B18*B44</f>
        <v>51914.647772720549</v>
      </c>
      <c r="C66" s="10">
        <f t="shared" si="7"/>
        <v>54508.512090977245</v>
      </c>
      <c r="D66" s="10">
        <f t="shared" si="7"/>
        <v>56131.792271936429</v>
      </c>
      <c r="E66" s="10">
        <f t="shared" si="7"/>
        <v>59322.536569435164</v>
      </c>
      <c r="F66" s="10">
        <f t="shared" si="7"/>
        <v>62314.902098196973</v>
      </c>
      <c r="G66" s="10">
        <f t="shared" si="7"/>
        <v>63611.801973652153</v>
      </c>
      <c r="H66" s="10">
        <f t="shared" si="6"/>
        <v>65179.077015445553</v>
      </c>
      <c r="I66" s="10">
        <f t="shared" si="6"/>
        <v>64468.458643393169</v>
      </c>
      <c r="J66" s="10">
        <f t="shared" si="6"/>
        <v>59802.945301288943</v>
      </c>
      <c r="K66" s="10">
        <f t="shared" si="6"/>
        <v>53981.539811528761</v>
      </c>
      <c r="L66" s="10">
        <f t="shared" si="6"/>
        <v>52041.277512565102</v>
      </c>
      <c r="M66" s="10">
        <f t="shared" si="6"/>
        <v>56202.266915491855</v>
      </c>
      <c r="N66" s="10">
        <f t="shared" si="6"/>
        <v>61952.862310878329</v>
      </c>
      <c r="O66" s="10">
        <f t="shared" si="6"/>
        <v>69608.052681618428</v>
      </c>
      <c r="P66" s="10">
        <f t="shared" si="6"/>
        <v>77667.030227692841</v>
      </c>
      <c r="Q66" s="10">
        <f t="shared" si="6"/>
        <v>85016.122549384818</v>
      </c>
      <c r="R66" s="10">
        <f t="shared" si="6"/>
        <v>87282.547655301838</v>
      </c>
      <c r="S66" s="10">
        <f t="shared" si="6"/>
        <v>89825.45092209673</v>
      </c>
      <c r="T66" s="10">
        <f t="shared" si="6"/>
        <v>92802.511389506573</v>
      </c>
      <c r="U66" s="10">
        <f t="shared" si="6"/>
        <v>94206.373154754707</v>
      </c>
      <c r="V66" s="10">
        <f t="shared" si="6"/>
        <v>96171.530165052915</v>
      </c>
      <c r="W66" s="10">
        <f t="shared" si="6"/>
        <v>98787.915435597344</v>
      </c>
      <c r="X66" s="10">
        <f t="shared" si="6"/>
        <v>101185.03212329213</v>
      </c>
      <c r="Y66" s="10">
        <f t="shared" si="6"/>
        <v>103404.09612716913</v>
      </c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ht="22" thickTop="1" thickBot="1">
      <c r="A67" s="1" t="s">
        <v>16</v>
      </c>
      <c r="B67" s="10">
        <f t="shared" si="7"/>
        <v>32377.297249654766</v>
      </c>
      <c r="C67" s="10">
        <f t="shared" si="7"/>
        <v>35352.855280100128</v>
      </c>
      <c r="D67" s="10">
        <f t="shared" si="7"/>
        <v>31701.530595588083</v>
      </c>
      <c r="E67" s="10">
        <f t="shared" si="7"/>
        <v>33852.466022290253</v>
      </c>
      <c r="F67" s="10">
        <f t="shared" si="7"/>
        <v>37247.554241357</v>
      </c>
      <c r="G67" s="10">
        <f t="shared" si="7"/>
        <v>40630.562746964206</v>
      </c>
      <c r="H67" s="10">
        <f t="shared" si="6"/>
        <v>44651.47721752162</v>
      </c>
      <c r="I67" s="10">
        <f t="shared" si="6"/>
        <v>47718.374472156058</v>
      </c>
      <c r="J67" s="10">
        <f t="shared" si="6"/>
        <v>52164.027535506808</v>
      </c>
      <c r="K67" s="10">
        <f t="shared" si="6"/>
        <v>56634.362785957703</v>
      </c>
      <c r="L67" s="10">
        <f t="shared" si="6"/>
        <v>60543.069617714056</v>
      </c>
      <c r="M67" s="10">
        <f t="shared" si="6"/>
        <v>64045.926472158812</v>
      </c>
      <c r="N67" s="10">
        <f t="shared" si="6"/>
        <v>65421.969405580763</v>
      </c>
      <c r="O67" s="10">
        <f t="shared" si="6"/>
        <v>63928.248663681661</v>
      </c>
      <c r="P67" s="10">
        <f t="shared" si="6"/>
        <v>61020.831282921456</v>
      </c>
      <c r="Q67" s="10">
        <f t="shared" si="6"/>
        <v>61950.754900869149</v>
      </c>
      <c r="R67" s="10">
        <f t="shared" si="6"/>
        <v>66990.164427743439</v>
      </c>
      <c r="S67" s="10">
        <f t="shared" si="6"/>
        <v>72607.02818976916</v>
      </c>
      <c r="T67" s="10">
        <f t="shared" si="6"/>
        <v>77827.096744167109</v>
      </c>
      <c r="U67" s="10">
        <f t="shared" si="6"/>
        <v>83067.5663517184</v>
      </c>
      <c r="V67" s="10">
        <f t="shared" si="6"/>
        <v>88626.275699240083</v>
      </c>
      <c r="W67" s="10">
        <f t="shared" si="6"/>
        <v>93558.999071272818</v>
      </c>
      <c r="X67" s="10">
        <f t="shared" si="6"/>
        <v>100495.03586305489</v>
      </c>
      <c r="Y67" s="10">
        <f t="shared" si="6"/>
        <v>104937.58680259576</v>
      </c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ht="16" thickTop="1" thickBot="1">
      <c r="A68" s="22"/>
      <c r="B68" s="9">
        <f t="shared" ref="B68:F68" si="8">SUM(B50:B67)</f>
        <v>988639.86014440097</v>
      </c>
      <c r="C68" s="9">
        <f t="shared" si="8"/>
        <v>994986.48076614656</v>
      </c>
      <c r="D68" s="9">
        <f t="shared" si="8"/>
        <v>996954.70873236784</v>
      </c>
      <c r="E68" s="9">
        <f t="shared" si="8"/>
        <v>1002144.8258962943</v>
      </c>
      <c r="F68" s="9">
        <f t="shared" si="8"/>
        <v>1009636.7810756291</v>
      </c>
      <c r="G68" s="9">
        <f>SUM(G50:G67)</f>
        <v>1016004.9109853567</v>
      </c>
      <c r="H68" s="9">
        <f t="shared" ref="H68:Y68" si="9">SUM(H50:H67)</f>
        <v>1023785.8229931751</v>
      </c>
      <c r="I68" s="9">
        <f t="shared" si="9"/>
        <v>1030017.0943657964</v>
      </c>
      <c r="J68" s="9">
        <f t="shared" si="9"/>
        <v>1035313.848271859</v>
      </c>
      <c r="K68" s="9">
        <f t="shared" si="9"/>
        <v>1039357.058130546</v>
      </c>
      <c r="L68" s="9">
        <f t="shared" si="9"/>
        <v>1043757.6696776011</v>
      </c>
      <c r="M68" s="9">
        <f t="shared" si="9"/>
        <v>1049829.3257090091</v>
      </c>
      <c r="N68" s="9">
        <f t="shared" si="9"/>
        <v>1055133.2861148936</v>
      </c>
      <c r="O68" s="9">
        <f t="shared" si="9"/>
        <v>1061088.1477184419</v>
      </c>
      <c r="P68" s="9">
        <f t="shared" si="9"/>
        <v>1068313.9753512745</v>
      </c>
      <c r="Q68" s="9">
        <f t="shared" si="9"/>
        <v>1075018.5404211904</v>
      </c>
      <c r="R68" s="9">
        <f t="shared" si="9"/>
        <v>1080114.9312041418</v>
      </c>
      <c r="S68" s="9">
        <f t="shared" si="9"/>
        <v>1085826.1270706903</v>
      </c>
      <c r="T68" s="9">
        <f t="shared" si="9"/>
        <v>1097074.1879781252</v>
      </c>
      <c r="U68" s="9">
        <f t="shared" si="9"/>
        <v>1104350.3830819402</v>
      </c>
      <c r="V68" s="9">
        <f t="shared" si="9"/>
        <v>1110510.0393848412</v>
      </c>
      <c r="W68" s="9">
        <f t="shared" si="9"/>
        <v>1117109.7988525759</v>
      </c>
      <c r="X68" s="9">
        <f t="shared" si="9"/>
        <v>1124878.769870114</v>
      </c>
      <c r="Y68" s="9">
        <f t="shared" si="9"/>
        <v>1133129.1585950013</v>
      </c>
      <c r="AA68" s="22"/>
      <c r="AB68" s="22"/>
      <c r="AC68" s="22"/>
      <c r="AD68" s="47">
        <f>AA91/Y68</f>
        <v>3172.9482195218366</v>
      </c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ht="15" thickTop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ht="15" thickBo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ht="22" thickTop="1" thickBot="1">
      <c r="A73" s="21" t="s">
        <v>31</v>
      </c>
      <c r="B73" s="1">
        <f t="shared" ref="B73:F73" si="10">B49</f>
        <v>1990</v>
      </c>
      <c r="C73" s="1">
        <f t="shared" si="10"/>
        <v>1991</v>
      </c>
      <c r="D73" s="1">
        <f t="shared" si="10"/>
        <v>1992</v>
      </c>
      <c r="E73" s="1">
        <f t="shared" si="10"/>
        <v>1993</v>
      </c>
      <c r="F73" s="1">
        <f t="shared" si="10"/>
        <v>1994</v>
      </c>
      <c r="G73" s="1">
        <f>G49</f>
        <v>1995</v>
      </c>
      <c r="H73" s="1">
        <f t="shared" ref="H73:Y73" si="11">H49</f>
        <v>1996</v>
      </c>
      <c r="I73" s="1">
        <f t="shared" si="11"/>
        <v>1997</v>
      </c>
      <c r="J73" s="1">
        <f t="shared" si="11"/>
        <v>1998</v>
      </c>
      <c r="K73" s="1">
        <f t="shared" si="11"/>
        <v>1999</v>
      </c>
      <c r="L73" s="1">
        <f t="shared" si="11"/>
        <v>2000</v>
      </c>
      <c r="M73" s="1">
        <f t="shared" si="11"/>
        <v>2001</v>
      </c>
      <c r="N73" s="1">
        <f t="shared" si="11"/>
        <v>2002</v>
      </c>
      <c r="O73" s="1">
        <f t="shared" si="11"/>
        <v>2003</v>
      </c>
      <c r="P73" s="1">
        <f t="shared" si="11"/>
        <v>2004</v>
      </c>
      <c r="Q73" s="1">
        <f t="shared" si="11"/>
        <v>2005</v>
      </c>
      <c r="R73" s="1">
        <f t="shared" si="11"/>
        <v>2006</v>
      </c>
      <c r="S73" s="1">
        <f t="shared" si="11"/>
        <v>2007</v>
      </c>
      <c r="T73" s="1">
        <f t="shared" si="11"/>
        <v>2008</v>
      </c>
      <c r="U73" s="1">
        <f t="shared" si="11"/>
        <v>2009</v>
      </c>
      <c r="V73" s="1">
        <f t="shared" si="11"/>
        <v>2010</v>
      </c>
      <c r="W73" s="1">
        <f t="shared" si="11"/>
        <v>2011</v>
      </c>
      <c r="X73" s="1">
        <f t="shared" si="11"/>
        <v>2012</v>
      </c>
      <c r="Y73" s="1">
        <f t="shared" si="11"/>
        <v>2013</v>
      </c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ht="22" thickTop="1" thickBot="1">
      <c r="A74" s="1" t="s">
        <v>17</v>
      </c>
      <c r="B74" s="10">
        <f t="shared" ref="B74:Q89" si="12">B$87*B2</f>
        <v>412.16185250698823</v>
      </c>
      <c r="C74" s="10">
        <f t="shared" si="12"/>
        <v>481.50100234836066</v>
      </c>
      <c r="D74" s="10">
        <f t="shared" si="12"/>
        <v>513.05460768646185</v>
      </c>
      <c r="E74" s="10">
        <f t="shared" si="12"/>
        <v>522.1582781110717</v>
      </c>
      <c r="F74" s="10">
        <f t="shared" si="12"/>
        <v>516.47082568123324</v>
      </c>
      <c r="G74" s="10">
        <f>G$87*G2</f>
        <v>505.29436730890944</v>
      </c>
      <c r="H74" s="10">
        <f t="shared" ref="H74:Y86" si="13">H$87*H2</f>
        <v>558.67290924505767</v>
      </c>
      <c r="I74" s="10">
        <f t="shared" si="13"/>
        <v>606.27934356068999</v>
      </c>
      <c r="J74" s="10">
        <f t="shared" si="13"/>
        <v>676.18897371208027</v>
      </c>
      <c r="K74" s="10">
        <f t="shared" si="13"/>
        <v>720.04110520857557</v>
      </c>
      <c r="L74" s="10">
        <f t="shared" si="13"/>
        <v>820.83259331171371</v>
      </c>
      <c r="M74" s="10">
        <f t="shared" si="13"/>
        <v>889.1297530005844</v>
      </c>
      <c r="N74" s="10">
        <f t="shared" si="13"/>
        <v>913.92256243861834</v>
      </c>
      <c r="O74" s="10">
        <f t="shared" si="13"/>
        <v>913.92532008262344</v>
      </c>
      <c r="P74" s="10">
        <f t="shared" si="13"/>
        <v>963.18587779583572</v>
      </c>
      <c r="Q74" s="10">
        <f t="shared" si="13"/>
        <v>1068.2814817200924</v>
      </c>
      <c r="R74" s="10">
        <f t="shared" si="13"/>
        <v>1104.7659178367664</v>
      </c>
      <c r="S74" s="10">
        <f t="shared" si="13"/>
        <v>1289.877801114691</v>
      </c>
      <c r="T74" s="10">
        <f t="shared" si="13"/>
        <v>1327.1822929920663</v>
      </c>
      <c r="U74" s="10">
        <f t="shared" si="13"/>
        <v>1351.3820669829338</v>
      </c>
      <c r="V74" s="10">
        <f t="shared" si="13"/>
        <v>1362.061471237193</v>
      </c>
      <c r="W74" s="10">
        <f t="shared" si="13"/>
        <v>1331.9775080637367</v>
      </c>
      <c r="X74" s="10">
        <f t="shared" si="13"/>
        <v>1298.0232072617596</v>
      </c>
      <c r="Y74" s="10">
        <f t="shared" si="13"/>
        <v>1280.5088954702696</v>
      </c>
      <c r="Z74" s="47">
        <f>Y74*Y28</f>
        <v>111130245.00228281</v>
      </c>
      <c r="AA74" s="47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ht="22" thickTop="1" thickBot="1">
      <c r="A75" s="1" t="s">
        <v>0</v>
      </c>
      <c r="B75" s="10">
        <f t="shared" si="12"/>
        <v>250.87468746364073</v>
      </c>
      <c r="C75" s="10">
        <f t="shared" si="12"/>
        <v>293.08004305305434</v>
      </c>
      <c r="D75" s="10">
        <f t="shared" si="12"/>
        <v>312.28609239847015</v>
      </c>
      <c r="E75" s="10">
        <f t="shared" si="12"/>
        <v>317.82731475724546</v>
      </c>
      <c r="F75" s="10">
        <f t="shared" si="12"/>
        <v>314.36547605936187</v>
      </c>
      <c r="G75" s="10">
        <f t="shared" si="12"/>
        <v>307.56258907685157</v>
      </c>
      <c r="H75" s="10">
        <f t="shared" si="13"/>
        <v>340.053041417462</v>
      </c>
      <c r="I75" s="10">
        <f t="shared" si="13"/>
        <v>369.03012713645171</v>
      </c>
      <c r="J75" s="10">
        <f t="shared" si="13"/>
        <v>411.58272269630254</v>
      </c>
      <c r="K75" s="10">
        <f t="shared" si="13"/>
        <v>438.27463927441727</v>
      </c>
      <c r="L75" s="10">
        <f t="shared" si="13"/>
        <v>499.62440496250048</v>
      </c>
      <c r="M75" s="10">
        <f t="shared" si="13"/>
        <v>541.19552195787867</v>
      </c>
      <c r="N75" s="10">
        <f t="shared" si="13"/>
        <v>556.28640987309859</v>
      </c>
      <c r="O75" s="10">
        <f t="shared" si="13"/>
        <v>556.2880883959258</v>
      </c>
      <c r="P75" s="10">
        <f t="shared" si="13"/>
        <v>586.27200598902039</v>
      </c>
      <c r="Q75" s="10">
        <f t="shared" si="13"/>
        <v>650.24160101080486</v>
      </c>
      <c r="R75" s="10">
        <f t="shared" si="13"/>
        <v>672.44894856707231</v>
      </c>
      <c r="S75" s="10">
        <f t="shared" si="13"/>
        <v>785.12285465683578</v>
      </c>
      <c r="T75" s="10">
        <f t="shared" si="13"/>
        <v>807.82935377557158</v>
      </c>
      <c r="U75" s="10">
        <f t="shared" si="13"/>
        <v>822.55927285886833</v>
      </c>
      <c r="V75" s="10">
        <f t="shared" si="13"/>
        <v>829.05961292743336</v>
      </c>
      <c r="W75" s="10">
        <f t="shared" si="13"/>
        <v>810.74810541430031</v>
      </c>
      <c r="X75" s="10">
        <f t="shared" si="13"/>
        <v>790.08080068939739</v>
      </c>
      <c r="Y75" s="10">
        <f t="shared" si="13"/>
        <v>779.42018891733551</v>
      </c>
      <c r="Z75" s="47">
        <f t="shared" ref="Z75:Z91" si="14">Y75*Y29</f>
        <v>71612347.537535876</v>
      </c>
      <c r="AA75" s="47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ht="22" thickTop="1" thickBot="1">
      <c r="A76" s="1" t="s">
        <v>1</v>
      </c>
      <c r="B76" s="10">
        <f t="shared" si="12"/>
        <v>286.27795242210499</v>
      </c>
      <c r="C76" s="10">
        <f t="shared" si="12"/>
        <v>332.02490862605708</v>
      </c>
      <c r="D76" s="10">
        <f t="shared" si="12"/>
        <v>351.22163062146655</v>
      </c>
      <c r="E76" s="10">
        <f t="shared" si="12"/>
        <v>354.86009674697107</v>
      </c>
      <c r="F76" s="10">
        <f t="shared" si="12"/>
        <v>348.44522977013395</v>
      </c>
      <c r="G76" s="10">
        <f t="shared" si="12"/>
        <v>338.42895748125306</v>
      </c>
      <c r="H76" s="10">
        <f t="shared" si="13"/>
        <v>371.46746220005372</v>
      </c>
      <c r="I76" s="10">
        <f t="shared" si="13"/>
        <v>400.21004050167272</v>
      </c>
      <c r="J76" s="10">
        <f t="shared" si="13"/>
        <v>443.15372842947158</v>
      </c>
      <c r="K76" s="10">
        <f t="shared" si="13"/>
        <v>468.53486521396621</v>
      </c>
      <c r="L76" s="10">
        <f t="shared" si="13"/>
        <v>530.36369074949039</v>
      </c>
      <c r="M76" s="10">
        <f t="shared" si="13"/>
        <v>570.51255177516782</v>
      </c>
      <c r="N76" s="10">
        <f t="shared" si="13"/>
        <v>582.4352007988216</v>
      </c>
      <c r="O76" s="10">
        <f t="shared" si="13"/>
        <v>578.57052732504712</v>
      </c>
      <c r="P76" s="10">
        <f t="shared" si="13"/>
        <v>605.82228257505199</v>
      </c>
      <c r="Q76" s="10">
        <f t="shared" si="13"/>
        <v>667.73868757717617</v>
      </c>
      <c r="R76" s="10">
        <f t="shared" si="13"/>
        <v>686.41728443213378</v>
      </c>
      <c r="S76" s="10">
        <f t="shared" si="13"/>
        <v>796.87786632977759</v>
      </c>
      <c r="T76" s="10">
        <f t="shared" si="13"/>
        <v>815.54114439302225</v>
      </c>
      <c r="U76" s="10">
        <f t="shared" si="13"/>
        <v>826.29236116205504</v>
      </c>
      <c r="V76" s="10">
        <f t="shared" si="13"/>
        <v>829.05961292743336</v>
      </c>
      <c r="W76" s="10">
        <f t="shared" si="13"/>
        <v>810.74810541430031</v>
      </c>
      <c r="X76" s="10">
        <f t="shared" si="13"/>
        <v>790.08080068939739</v>
      </c>
      <c r="Y76" s="10">
        <f t="shared" si="13"/>
        <v>779.42018891733551</v>
      </c>
      <c r="Z76" s="47">
        <f t="shared" si="14"/>
        <v>75041796.368772149</v>
      </c>
      <c r="AA76" s="47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ht="22" thickTop="1" thickBot="1">
      <c r="A77" s="1" t="s">
        <v>2</v>
      </c>
      <c r="B77" s="10">
        <f t="shared" si="12"/>
        <v>305.87128830673777</v>
      </c>
      <c r="C77" s="10">
        <f t="shared" si="12"/>
        <v>354.82613160937279</v>
      </c>
      <c r="D77" s="10">
        <f t="shared" si="12"/>
        <v>375.41169290264367</v>
      </c>
      <c r="E77" s="10">
        <f t="shared" si="12"/>
        <v>379.35404386650788</v>
      </c>
      <c r="F77" s="10">
        <f t="shared" si="12"/>
        <v>372.52392127267615</v>
      </c>
      <c r="G77" s="10">
        <f t="shared" si="12"/>
        <v>361.81104606992369</v>
      </c>
      <c r="H77" s="10">
        <f t="shared" si="13"/>
        <v>397.08517484354763</v>
      </c>
      <c r="I77" s="10">
        <f t="shared" si="13"/>
        <v>427.70532265793997</v>
      </c>
      <c r="J77" s="10">
        <f t="shared" si="13"/>
        <v>473.41420655715723</v>
      </c>
      <c r="K77" s="10">
        <f t="shared" si="13"/>
        <v>500.2494970425987</v>
      </c>
      <c r="L77" s="10">
        <f t="shared" si="13"/>
        <v>565.84221184742444</v>
      </c>
      <c r="M77" s="10">
        <f t="shared" si="13"/>
        <v>608.09836156948927</v>
      </c>
      <c r="N77" s="10">
        <f t="shared" si="13"/>
        <v>620.07592871487384</v>
      </c>
      <c r="O77" s="10">
        <f t="shared" si="13"/>
        <v>615.08465225856253</v>
      </c>
      <c r="P77" s="10">
        <f t="shared" si="13"/>
        <v>642.96682915725683</v>
      </c>
      <c r="Q77" s="10">
        <f t="shared" si="13"/>
        <v>707.27427335457605</v>
      </c>
      <c r="R77" s="10">
        <f t="shared" si="13"/>
        <v>725.38576413964574</v>
      </c>
      <c r="S77" s="10">
        <f t="shared" si="13"/>
        <v>839.88365661083378</v>
      </c>
      <c r="T77" s="10">
        <f t="shared" si="13"/>
        <v>856.93545557957168</v>
      </c>
      <c r="U77" s="10">
        <f t="shared" si="13"/>
        <v>865.19472926379729</v>
      </c>
      <c r="V77" s="10">
        <f t="shared" si="13"/>
        <v>864.59307014808394</v>
      </c>
      <c r="W77" s="10">
        <f t="shared" si="13"/>
        <v>845.49673225759591</v>
      </c>
      <c r="X77" s="10">
        <f t="shared" si="13"/>
        <v>823.94362779422147</v>
      </c>
      <c r="Y77" s="10">
        <f t="shared" si="13"/>
        <v>812.82610268753103</v>
      </c>
      <c r="Z77" s="47">
        <f t="shared" si="14"/>
        <v>86083161.231225654</v>
      </c>
      <c r="AA77" s="47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ht="22" thickTop="1" thickBot="1">
      <c r="A78" s="1" t="s">
        <v>3</v>
      </c>
      <c r="B78" s="10">
        <f t="shared" si="12"/>
        <v>326.37873407355659</v>
      </c>
      <c r="C78" s="10">
        <f t="shared" si="12"/>
        <v>378.73580838633836</v>
      </c>
      <c r="D78" s="10">
        <f t="shared" si="12"/>
        <v>400.88881304489411</v>
      </c>
      <c r="E78" s="10">
        <f t="shared" si="12"/>
        <v>405.32945036944699</v>
      </c>
      <c r="F78" s="10">
        <f t="shared" si="12"/>
        <v>398.30010902769004</v>
      </c>
      <c r="G78" s="10">
        <f t="shared" si="12"/>
        <v>387.14122157381559</v>
      </c>
      <c r="H78" s="10">
        <f t="shared" si="13"/>
        <v>425.2394571843522</v>
      </c>
      <c r="I78" s="10">
        <f t="shared" si="13"/>
        <v>458.43703089798419</v>
      </c>
      <c r="J78" s="10">
        <f t="shared" si="13"/>
        <v>507.8971851194554</v>
      </c>
      <c r="K78" s="10">
        <f t="shared" si="13"/>
        <v>537.18777791520483</v>
      </c>
      <c r="L78" s="10">
        <f t="shared" si="13"/>
        <v>608.18568473084872</v>
      </c>
      <c r="M78" s="10">
        <f t="shared" si="13"/>
        <v>654.18961975870911</v>
      </c>
      <c r="N78" s="10">
        <f t="shared" si="13"/>
        <v>667.6408991695057</v>
      </c>
      <c r="O78" s="10">
        <f t="shared" si="13"/>
        <v>662.78608484344409</v>
      </c>
      <c r="P78" s="10">
        <f t="shared" si="13"/>
        <v>693.32149254767762</v>
      </c>
      <c r="Q78" s="10">
        <f t="shared" si="13"/>
        <v>763.14495713454357</v>
      </c>
      <c r="R78" s="10">
        <f t="shared" si="13"/>
        <v>783.1231665202564</v>
      </c>
      <c r="S78" s="10">
        <f t="shared" si="13"/>
        <v>907.19655226134046</v>
      </c>
      <c r="T78" s="10">
        <f t="shared" si="13"/>
        <v>926.08696822221975</v>
      </c>
      <c r="U78" s="10">
        <f t="shared" si="13"/>
        <v>935.56533872721855</v>
      </c>
      <c r="V78" s="10">
        <f t="shared" si="13"/>
        <v>935.65998458938532</v>
      </c>
      <c r="W78" s="10">
        <f t="shared" si="13"/>
        <v>914.99398594418767</v>
      </c>
      <c r="X78" s="10">
        <f t="shared" si="13"/>
        <v>891.66928200386985</v>
      </c>
      <c r="Y78" s="10">
        <f t="shared" si="13"/>
        <v>879.63793022792242</v>
      </c>
      <c r="Z78" s="47">
        <f t="shared" si="14"/>
        <v>109699646.27872421</v>
      </c>
      <c r="AA78" s="47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ht="22" thickTop="1" thickBot="1">
      <c r="A79" s="1" t="s">
        <v>4</v>
      </c>
      <c r="B79" s="10">
        <f t="shared" si="12"/>
        <v>348.13107522639143</v>
      </c>
      <c r="C79" s="10">
        <f t="shared" si="12"/>
        <v>403.57011561446808</v>
      </c>
      <c r="D79" s="10">
        <f t="shared" si="12"/>
        <v>426.84945808817241</v>
      </c>
      <c r="E79" s="10">
        <f t="shared" si="12"/>
        <v>431.35377025098904</v>
      </c>
      <c r="F79" s="10">
        <f t="shared" si="12"/>
        <v>423.75633124558834</v>
      </c>
      <c r="G79" s="10">
        <f t="shared" si="12"/>
        <v>411.86949796952666</v>
      </c>
      <c r="H79" s="10">
        <f t="shared" si="13"/>
        <v>452.49089460529569</v>
      </c>
      <c r="I79" s="10">
        <f t="shared" si="13"/>
        <v>488.02292535656562</v>
      </c>
      <c r="J79" s="10">
        <f t="shared" si="13"/>
        <v>541.02095438004176</v>
      </c>
      <c r="K79" s="10">
        <f t="shared" si="13"/>
        <v>572.7030435664102</v>
      </c>
      <c r="L79" s="10">
        <f t="shared" si="13"/>
        <v>649.05857237607052</v>
      </c>
      <c r="M79" s="10">
        <f t="shared" si="13"/>
        <v>698.97922888261553</v>
      </c>
      <c r="N79" s="10">
        <f t="shared" si="13"/>
        <v>714.2842292852298</v>
      </c>
      <c r="O79" s="10">
        <f t="shared" si="13"/>
        <v>710.07645844269416</v>
      </c>
      <c r="P79" s="10">
        <f t="shared" si="13"/>
        <v>743.84374267947635</v>
      </c>
      <c r="Q79" s="10">
        <f t="shared" si="13"/>
        <v>819.87754636238833</v>
      </c>
      <c r="R79" s="10">
        <f t="shared" si="13"/>
        <v>842.37273220027237</v>
      </c>
      <c r="S79" s="10">
        <f t="shared" si="13"/>
        <v>976.76485144111132</v>
      </c>
      <c r="T79" s="10">
        <f t="shared" si="13"/>
        <v>997.61966475778729</v>
      </c>
      <c r="U79" s="10">
        <f t="shared" si="13"/>
        <v>1007.6947246667637</v>
      </c>
      <c r="V79" s="10">
        <f t="shared" si="13"/>
        <v>1006.7268990306868</v>
      </c>
      <c r="W79" s="10">
        <f t="shared" si="13"/>
        <v>984.49123963077932</v>
      </c>
      <c r="X79" s="10">
        <f t="shared" si="13"/>
        <v>959.39493621351835</v>
      </c>
      <c r="Y79" s="10">
        <f t="shared" si="13"/>
        <v>946.44975776831382</v>
      </c>
      <c r="Z79" s="47">
        <f t="shared" si="14"/>
        <v>121734260.74367607</v>
      </c>
      <c r="AA79" s="47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ht="22" thickTop="1" thickBot="1">
      <c r="A80" s="1" t="s">
        <v>5</v>
      </c>
      <c r="B80" s="10">
        <f t="shared" si="12"/>
        <v>376.2022538710923</v>
      </c>
      <c r="C80" s="10">
        <f t="shared" si="12"/>
        <v>434.68284478906264</v>
      </c>
      <c r="D80" s="10">
        <f t="shared" si="12"/>
        <v>458.35292047922127</v>
      </c>
      <c r="E80" s="10">
        <f t="shared" si="12"/>
        <v>461.88660068716626</v>
      </c>
      <c r="F80" s="10">
        <f t="shared" si="12"/>
        <v>452.59148901845282</v>
      </c>
      <c r="G80" s="10">
        <f t="shared" si="12"/>
        <v>438.89116838417897</v>
      </c>
      <c r="H80" s="10">
        <f t="shared" si="13"/>
        <v>481.21499318199744</v>
      </c>
      <c r="I80" s="10">
        <f t="shared" si="13"/>
        <v>518.12349268708135</v>
      </c>
      <c r="J80" s="10">
        <f t="shared" si="13"/>
        <v>573.60086268842338</v>
      </c>
      <c r="K80" s="10">
        <f t="shared" si="13"/>
        <v>606.56207727763717</v>
      </c>
      <c r="L80" s="10">
        <f t="shared" si="13"/>
        <v>686.96986800198101</v>
      </c>
      <c r="M80" s="10">
        <f t="shared" si="13"/>
        <v>739.60133367451908</v>
      </c>
      <c r="N80" s="10">
        <f t="shared" si="13"/>
        <v>755.915830023735</v>
      </c>
      <c r="O80" s="10">
        <f t="shared" si="13"/>
        <v>751.95017242736151</v>
      </c>
      <c r="P80" s="10">
        <f t="shared" si="13"/>
        <v>788.66057924669451</v>
      </c>
      <c r="Q80" s="10">
        <f t="shared" si="13"/>
        <v>870.89111848571304</v>
      </c>
      <c r="R80" s="10">
        <f t="shared" si="13"/>
        <v>897.13422537378358</v>
      </c>
      <c r="S80" s="10">
        <f t="shared" si="13"/>
        <v>1043.9410329409204</v>
      </c>
      <c r="T80" s="10">
        <f t="shared" si="13"/>
        <v>1071.1650672864848</v>
      </c>
      <c r="U80" s="10">
        <f t="shared" si="13"/>
        <v>1088.4147968974592</v>
      </c>
      <c r="V80" s="10">
        <f t="shared" si="13"/>
        <v>1095.5605420823131</v>
      </c>
      <c r="W80" s="10">
        <f t="shared" si="13"/>
        <v>1071.3628067390184</v>
      </c>
      <c r="X80" s="10">
        <f t="shared" si="13"/>
        <v>1044.0520039755784</v>
      </c>
      <c r="Y80" s="10">
        <f t="shared" si="13"/>
        <v>1029.9645421938026</v>
      </c>
      <c r="Z80" s="47">
        <f t="shared" si="14"/>
        <v>133791364.06643276</v>
      </c>
      <c r="AA80" s="47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ht="22" thickTop="1" thickBot="1">
      <c r="A81" s="1" t="s">
        <v>6</v>
      </c>
      <c r="B81" s="10">
        <f t="shared" si="12"/>
        <v>420.60895960954872</v>
      </c>
      <c r="C81" s="10">
        <f t="shared" si="12"/>
        <v>483.50942545450135</v>
      </c>
      <c r="D81" s="10">
        <f t="shared" si="12"/>
        <v>507.24528728359098</v>
      </c>
      <c r="E81" s="10">
        <f t="shared" si="12"/>
        <v>508.58492421446476</v>
      </c>
      <c r="F81" s="10">
        <f t="shared" si="12"/>
        <v>495.88635193401728</v>
      </c>
      <c r="G81" s="10">
        <f t="shared" si="12"/>
        <v>478.5518316614141</v>
      </c>
      <c r="H81" s="10">
        <f t="shared" si="13"/>
        <v>522.2338289599453</v>
      </c>
      <c r="I81" s="10">
        <f t="shared" si="13"/>
        <v>559.72611584649553</v>
      </c>
      <c r="J81" s="10">
        <f t="shared" si="13"/>
        <v>616.92540037476908</v>
      </c>
      <c r="K81" s="10">
        <f t="shared" si="13"/>
        <v>649.59025393219281</v>
      </c>
      <c r="L81" s="10">
        <f t="shared" si="13"/>
        <v>732.64801171238764</v>
      </c>
      <c r="M81" s="10">
        <f t="shared" si="13"/>
        <v>785.5718832725986</v>
      </c>
      <c r="N81" s="10">
        <f t="shared" si="13"/>
        <v>799.66412761942718</v>
      </c>
      <c r="O81" s="10">
        <f t="shared" si="13"/>
        <v>792.23753003196555</v>
      </c>
      <c r="P81" s="10">
        <f t="shared" si="13"/>
        <v>827.44277234842377</v>
      </c>
      <c r="Q81" s="10">
        <f t="shared" si="13"/>
        <v>909.69851533812653</v>
      </c>
      <c r="R81" s="10">
        <f t="shared" si="13"/>
        <v>932.670130155327</v>
      </c>
      <c r="S81" s="10">
        <f t="shared" si="13"/>
        <v>1079.6277339098083</v>
      </c>
      <c r="T81" s="10">
        <f t="shared" si="13"/>
        <v>1101.2971118698031</v>
      </c>
      <c r="U81" s="10">
        <f t="shared" si="13"/>
        <v>1111.582817308391</v>
      </c>
      <c r="V81" s="10">
        <f t="shared" si="13"/>
        <v>1110.33895481371</v>
      </c>
      <c r="W81" s="10">
        <f t="shared" si="13"/>
        <v>1085.8148074590913</v>
      </c>
      <c r="X81" s="10">
        <f t="shared" si="13"/>
        <v>1058.1355993910054</v>
      </c>
      <c r="Y81" s="10">
        <f t="shared" si="13"/>
        <v>1043.8581067377697</v>
      </c>
      <c r="Z81" s="47">
        <f t="shared" si="14"/>
        <v>144065988.88519982</v>
      </c>
      <c r="AA81" s="47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ht="22" thickTop="1" thickBot="1">
      <c r="A82" s="1" t="s">
        <v>7</v>
      </c>
      <c r="B82" s="10">
        <f t="shared" si="12"/>
        <v>493.6617648406172</v>
      </c>
      <c r="C82" s="10">
        <f t="shared" si="12"/>
        <v>564.7167808228993</v>
      </c>
      <c r="D82" s="10">
        <f t="shared" si="12"/>
        <v>589.37833474698073</v>
      </c>
      <c r="E82" s="10">
        <f t="shared" si="12"/>
        <v>587.73814674536675</v>
      </c>
      <c r="F82" s="10">
        <f t="shared" si="12"/>
        <v>569.85300661355632</v>
      </c>
      <c r="G82" s="10">
        <f t="shared" si="12"/>
        <v>546.77953283723093</v>
      </c>
      <c r="H82" s="10">
        <f t="shared" si="13"/>
        <v>593.23043295625416</v>
      </c>
      <c r="I82" s="10">
        <f t="shared" si="13"/>
        <v>632.14384271547749</v>
      </c>
      <c r="J82" s="10">
        <f t="shared" si="13"/>
        <v>692.78657046404919</v>
      </c>
      <c r="K82" s="10">
        <f t="shared" si="13"/>
        <v>725.46791945032589</v>
      </c>
      <c r="L82" s="10">
        <f t="shared" si="13"/>
        <v>813.98185602058345</v>
      </c>
      <c r="M82" s="10">
        <f t="shared" si="13"/>
        <v>868.59921218389479</v>
      </c>
      <c r="N82" s="10">
        <f t="shared" si="13"/>
        <v>880.38749011160758</v>
      </c>
      <c r="O82" s="10">
        <f t="shared" si="13"/>
        <v>868.99431882113004</v>
      </c>
      <c r="P82" s="10">
        <f t="shared" si="13"/>
        <v>904.89527185483769</v>
      </c>
      <c r="Q82" s="10">
        <f t="shared" si="13"/>
        <v>992.65021614855289</v>
      </c>
      <c r="R82" s="10">
        <f t="shared" si="13"/>
        <v>1016.3267863285839</v>
      </c>
      <c r="S82" s="10">
        <f t="shared" si="13"/>
        <v>1175.9050258356424</v>
      </c>
      <c r="T82" s="10">
        <f t="shared" si="13"/>
        <v>1200.0143463870183</v>
      </c>
      <c r="U82" s="10">
        <f t="shared" si="13"/>
        <v>1212.7880837831779</v>
      </c>
      <c r="V82" s="10">
        <f t="shared" si="13"/>
        <v>1213.9510105967338</v>
      </c>
      <c r="W82" s="10">
        <f t="shared" si="13"/>
        <v>1187.1383752874037</v>
      </c>
      <c r="X82" s="10">
        <f t="shared" si="13"/>
        <v>1156.8762625684928</v>
      </c>
      <c r="Y82" s="10">
        <f t="shared" si="13"/>
        <v>1141.266455707226</v>
      </c>
      <c r="Z82" s="47">
        <f t="shared" si="14"/>
        <v>162805083.70600292</v>
      </c>
      <c r="AA82" s="47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1:51" ht="22" thickTop="1" thickBot="1">
      <c r="A83" s="1" t="s">
        <v>8</v>
      </c>
      <c r="B83" s="10">
        <f t="shared" si="12"/>
        <v>605.47546012517273</v>
      </c>
      <c r="C83" s="10">
        <f t="shared" si="12"/>
        <v>691.25033924673505</v>
      </c>
      <c r="D83" s="10">
        <f t="shared" si="12"/>
        <v>719.6064289284908</v>
      </c>
      <c r="E83" s="10">
        <f t="shared" si="12"/>
        <v>715.35883313391878</v>
      </c>
      <c r="F83" s="10">
        <f t="shared" si="12"/>
        <v>690.98859691786959</v>
      </c>
      <c r="G83" s="10">
        <f t="shared" si="12"/>
        <v>660.09260739513661</v>
      </c>
      <c r="H83" s="10">
        <f t="shared" si="13"/>
        <v>712.53785772804872</v>
      </c>
      <c r="I83" s="10">
        <f t="shared" si="13"/>
        <v>754.90828007302821</v>
      </c>
      <c r="J83" s="10">
        <f t="shared" si="13"/>
        <v>822.00189388146566</v>
      </c>
      <c r="K83" s="10">
        <f t="shared" si="13"/>
        <v>854.66055250065995</v>
      </c>
      <c r="L83" s="10">
        <f t="shared" si="13"/>
        <v>951.50833874251691</v>
      </c>
      <c r="M83" s="10">
        <f t="shared" si="13"/>
        <v>1006.8914488350148</v>
      </c>
      <c r="N83" s="10">
        <f t="shared" si="13"/>
        <v>1011.5304086704325</v>
      </c>
      <c r="O83" s="10">
        <f t="shared" si="13"/>
        <v>989.20635422068972</v>
      </c>
      <c r="P83" s="10">
        <f t="shared" si="13"/>
        <v>1020.2759340698415</v>
      </c>
      <c r="Q83" s="10">
        <f t="shared" si="13"/>
        <v>1108.4802800495916</v>
      </c>
      <c r="R83" s="10">
        <f t="shared" si="13"/>
        <v>1124.1866767936099</v>
      </c>
      <c r="S83" s="10">
        <f t="shared" si="13"/>
        <v>1288.9351464713106</v>
      </c>
      <c r="T83" s="10">
        <f t="shared" si="13"/>
        <v>1304.4363682297953</v>
      </c>
      <c r="U83" s="10">
        <f t="shared" si="13"/>
        <v>1308.8585596073715</v>
      </c>
      <c r="V83" s="10">
        <f t="shared" si="13"/>
        <v>1302.7846536483601</v>
      </c>
      <c r="W83" s="10">
        <f t="shared" si="13"/>
        <v>1274.0099423956428</v>
      </c>
      <c r="X83" s="10">
        <f t="shared" si="13"/>
        <v>1241.5333303305529</v>
      </c>
      <c r="Y83" s="10">
        <f t="shared" si="13"/>
        <v>1224.7812401327146</v>
      </c>
      <c r="Z83" s="47">
        <f t="shared" si="14"/>
        <v>180006098.86230507</v>
      </c>
      <c r="AA83" s="47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ht="22" thickTop="1" thickBot="1">
      <c r="A84" s="1" t="s">
        <v>9</v>
      </c>
      <c r="B84" s="10">
        <f t="shared" si="12"/>
        <v>755.99706161315464</v>
      </c>
      <c r="C84" s="10">
        <f t="shared" si="12"/>
        <v>865.33229129207632</v>
      </c>
      <c r="D84" s="10">
        <f t="shared" si="12"/>
        <v>902.96058715182767</v>
      </c>
      <c r="E84" s="10">
        <f t="shared" si="12"/>
        <v>899.50922870491286</v>
      </c>
      <c r="F84" s="10">
        <f t="shared" si="12"/>
        <v>870.39973526643394</v>
      </c>
      <c r="G84" s="10">
        <f t="shared" si="12"/>
        <v>832.62693960914817</v>
      </c>
      <c r="H84" s="10">
        <f t="shared" si="13"/>
        <v>899.60599703471064</v>
      </c>
      <c r="I84" s="10">
        <f t="shared" si="13"/>
        <v>953.46314284149037</v>
      </c>
      <c r="J84" s="10">
        <f t="shared" si="13"/>
        <v>1037.947016649382</v>
      </c>
      <c r="K84" s="10">
        <f t="shared" si="13"/>
        <v>1078.1313344122632</v>
      </c>
      <c r="L84" s="10">
        <f t="shared" si="13"/>
        <v>1198.1169559975358</v>
      </c>
      <c r="M84" s="10">
        <f t="shared" si="13"/>
        <v>1264.3126660826542</v>
      </c>
      <c r="N84" s="10">
        <f t="shared" si="13"/>
        <v>1265.1711618190704</v>
      </c>
      <c r="O84" s="10">
        <f t="shared" si="13"/>
        <v>1230.8298209350648</v>
      </c>
      <c r="P84" s="10">
        <f t="shared" si="13"/>
        <v>1261.0500658089086</v>
      </c>
      <c r="Q84" s="10">
        <f t="shared" si="13"/>
        <v>1358.6897875690297</v>
      </c>
      <c r="R84" s="10">
        <f t="shared" si="13"/>
        <v>1363.9035321495251</v>
      </c>
      <c r="S84" s="10">
        <f t="shared" si="13"/>
        <v>1544.5233158447522</v>
      </c>
      <c r="T84" s="10">
        <f t="shared" si="13"/>
        <v>1540.0958538493562</v>
      </c>
      <c r="U84" s="10">
        <f t="shared" si="13"/>
        <v>1518.4027383088753</v>
      </c>
      <c r="V84" s="10">
        <f t="shared" si="13"/>
        <v>1480.4519397516135</v>
      </c>
      <c r="W84" s="10">
        <f t="shared" si="13"/>
        <v>1447.7530766121217</v>
      </c>
      <c r="X84" s="10">
        <f t="shared" si="13"/>
        <v>1410.8474658546738</v>
      </c>
      <c r="Y84" s="10">
        <f t="shared" si="13"/>
        <v>1391.8108089836931</v>
      </c>
      <c r="Z84" s="47">
        <f t="shared" si="14"/>
        <v>192719867.28754503</v>
      </c>
      <c r="AA84" s="47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ht="22" thickTop="1" thickBot="1">
      <c r="A85" s="1" t="s">
        <v>10</v>
      </c>
      <c r="B85" s="10">
        <f t="shared" si="12"/>
        <v>927.47635861440847</v>
      </c>
      <c r="C85" s="10">
        <f t="shared" si="12"/>
        <v>1066.3470847623719</v>
      </c>
      <c r="D85" s="10">
        <f t="shared" si="12"/>
        <v>1117.8299623967005</v>
      </c>
      <c r="E85" s="10">
        <f t="shared" si="12"/>
        <v>1118.8283365243044</v>
      </c>
      <c r="F85" s="10">
        <f t="shared" si="12"/>
        <v>1087.8978908598554</v>
      </c>
      <c r="G85" s="10">
        <f t="shared" si="12"/>
        <v>1045.9066043785544</v>
      </c>
      <c r="H85" s="10">
        <f t="shared" si="13"/>
        <v>1135.8735220863989</v>
      </c>
      <c r="I85" s="10">
        <f t="shared" si="13"/>
        <v>1210.2615722121923</v>
      </c>
      <c r="J85" s="10">
        <f t="shared" si="13"/>
        <v>1324.6798363500639</v>
      </c>
      <c r="K85" s="10">
        <f t="shared" si="13"/>
        <v>1383.6638044028246</v>
      </c>
      <c r="L85" s="10">
        <f t="shared" si="13"/>
        <v>1546.4792360637289</v>
      </c>
      <c r="M85" s="10">
        <f t="shared" si="13"/>
        <v>1641.5280359139761</v>
      </c>
      <c r="N85" s="10">
        <f t="shared" si="13"/>
        <v>1652.5536933489589</v>
      </c>
      <c r="O85" s="10">
        <f t="shared" si="13"/>
        <v>1617.6392221137694</v>
      </c>
      <c r="P85" s="10">
        <f t="shared" si="13"/>
        <v>1667.864906390826</v>
      </c>
      <c r="Q85" s="10">
        <f t="shared" si="13"/>
        <v>1808.6973851655782</v>
      </c>
      <c r="R85" s="10">
        <f t="shared" si="13"/>
        <v>1827.7894051018422</v>
      </c>
      <c r="S85" s="10">
        <f t="shared" si="13"/>
        <v>2084.1344858819766</v>
      </c>
      <c r="T85" s="10">
        <f t="shared" si="13"/>
        <v>2093.0414726122931</v>
      </c>
      <c r="U85" s="10">
        <f t="shared" si="13"/>
        <v>2078.991035133703</v>
      </c>
      <c r="V85" s="10">
        <f t="shared" si="13"/>
        <v>2043.0106235241667</v>
      </c>
      <c r="W85" s="10">
        <f t="shared" si="13"/>
        <v>1997.8864807017037</v>
      </c>
      <c r="X85" s="10">
        <f t="shared" si="13"/>
        <v>1946.95706325789</v>
      </c>
      <c r="Y85" s="10">
        <f t="shared" si="13"/>
        <v>1920.6866446245613</v>
      </c>
      <c r="Z85" s="47">
        <f t="shared" si="14"/>
        <v>244142320.77151722</v>
      </c>
      <c r="AA85" s="47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1:51" ht="22" thickTop="1" thickBot="1">
      <c r="A86" s="1" t="s">
        <v>11</v>
      </c>
      <c r="B86" s="10">
        <f t="shared" si="12"/>
        <v>1100.6708464127173</v>
      </c>
      <c r="C86" s="10">
        <f t="shared" si="12"/>
        <v>1269.9094789620649</v>
      </c>
      <c r="D86" s="10">
        <f t="shared" si="12"/>
        <v>1336.047347099179</v>
      </c>
      <c r="E86" s="10">
        <f t="shared" si="12"/>
        <v>1342.2618990085437</v>
      </c>
      <c r="F86" s="10">
        <f t="shared" si="12"/>
        <v>1310.233987752307</v>
      </c>
      <c r="G86" s="10">
        <f t="shared" si="12"/>
        <v>1264.7454991697505</v>
      </c>
      <c r="H86" s="10">
        <f t="shared" si="13"/>
        <v>1379.289734608348</v>
      </c>
      <c r="I86" s="10">
        <f t="shared" si="13"/>
        <v>1476.0079508990063</v>
      </c>
      <c r="J86" s="10">
        <f t="shared" si="13"/>
        <v>1622.8383446478604</v>
      </c>
      <c r="K86" s="10">
        <f t="shared" si="13"/>
        <v>1703.0299785717875</v>
      </c>
      <c r="L86" s="10">
        <f t="shared" si="13"/>
        <v>1912.6526777232561</v>
      </c>
      <c r="M86" s="10">
        <f t="shared" si="13"/>
        <v>2040.386690632665</v>
      </c>
      <c r="N86" s="10">
        <f t="shared" si="13"/>
        <v>2064.7176216211587</v>
      </c>
      <c r="O86" s="10">
        <f t="shared" si="13"/>
        <v>2031.8453294539272</v>
      </c>
      <c r="P86" s="10">
        <f t="shared" si="13"/>
        <v>2106.3352099346553</v>
      </c>
      <c r="Q86" s="10">
        <f t="shared" si="13"/>
        <v>2296.8371923255936</v>
      </c>
      <c r="R86" s="10">
        <f t="shared" si="13"/>
        <v>2334.0425067266042</v>
      </c>
      <c r="S86" s="10">
        <f t="shared" si="13"/>
        <v>2676.2123471557238</v>
      </c>
      <c r="T86" s="10">
        <f t="shared" si="13"/>
        <v>2702.358123763202</v>
      </c>
      <c r="U86" s="10">
        <f t="shared" si="13"/>
        <v>2698.3508604452095</v>
      </c>
      <c r="V86" s="10">
        <f t="shared" si="13"/>
        <v>2664.6829582223068</v>
      </c>
      <c r="W86" s="10">
        <f t="shared" si="13"/>
        <v>2605.8278876715763</v>
      </c>
      <c r="X86" s="10">
        <f t="shared" si="13"/>
        <v>2539.4010423228128</v>
      </c>
      <c r="Y86" s="10">
        <f t="shared" si="13"/>
        <v>2505.1367384412974</v>
      </c>
      <c r="Z86" s="47">
        <f t="shared" si="14"/>
        <v>295651227.59736502</v>
      </c>
      <c r="AA86" s="47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ht="22" thickTop="1" thickBot="1">
      <c r="A87" s="1" t="s">
        <v>12</v>
      </c>
      <c r="B87" s="10">
        <f>AB19/B68*1000000</f>
        <v>1275.6796467748291</v>
      </c>
      <c r="C87" s="10">
        <f t="shared" ref="C87:Y87" si="15">AC19/C68*1000000</f>
        <v>1475.6853409513853</v>
      </c>
      <c r="D87" s="10">
        <f t="shared" si="15"/>
        <v>1556.6935670901457</v>
      </c>
      <c r="E87" s="10">
        <f t="shared" si="15"/>
        <v>1568.2147962234155</v>
      </c>
      <c r="F87" s="10">
        <f t="shared" si="15"/>
        <v>1535.0937913695632</v>
      </c>
      <c r="G87" s="10">
        <f t="shared" si="15"/>
        <v>1486.0817843249197</v>
      </c>
      <c r="H87" s="10">
        <f t="shared" si="15"/>
        <v>1625.51288816889</v>
      </c>
      <c r="I87" s="10">
        <f t="shared" si="15"/>
        <v>1744.8905603907629</v>
      </c>
      <c r="J87" s="10">
        <f t="shared" si="15"/>
        <v>1924.6756520509321</v>
      </c>
      <c r="K87" s="10">
        <f t="shared" si="15"/>
        <v>2026.6391270664085</v>
      </c>
      <c r="L87" s="10">
        <f t="shared" si="15"/>
        <v>2284.25271426886</v>
      </c>
      <c r="M87" s="10">
        <f t="shared" si="15"/>
        <v>2446.0881755857808</v>
      </c>
      <c r="N87" s="10">
        <f t="shared" si="15"/>
        <v>2485.3538406089569</v>
      </c>
      <c r="O87" s="10">
        <f t="shared" si="15"/>
        <v>2456.5451434027891</v>
      </c>
      <c r="P87" s="10">
        <f t="shared" si="15"/>
        <v>2558.781552119231</v>
      </c>
      <c r="Q87" s="10">
        <f t="shared" si="15"/>
        <v>2804.8139828533926</v>
      </c>
      <c r="R87" s="10">
        <f t="shared" si="15"/>
        <v>2866.7148842652036</v>
      </c>
      <c r="S87" s="10">
        <f t="shared" si="15"/>
        <v>3308.0802814078456</v>
      </c>
      <c r="T87" s="10">
        <f t="shared" si="15"/>
        <v>3364.4032832477828</v>
      </c>
      <c r="U87" s="10">
        <f t="shared" si="15"/>
        <v>3386.6063319167615</v>
      </c>
      <c r="V87" s="10">
        <f t="shared" si="15"/>
        <v>3375.0257693088274</v>
      </c>
      <c r="W87" s="10">
        <f t="shared" si="15"/>
        <v>3300.4812989618854</v>
      </c>
      <c r="X87" s="10">
        <f t="shared" si="15"/>
        <v>3216.346593880297</v>
      </c>
      <c r="Y87" s="10">
        <f t="shared" si="15"/>
        <v>3172.9482195218357</v>
      </c>
      <c r="Z87" s="47">
        <f t="shared" si="14"/>
        <v>307388877.61083639</v>
      </c>
      <c r="AA87" s="47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ht="22" thickTop="1" thickBot="1">
      <c r="A88" s="1" t="s">
        <v>13</v>
      </c>
      <c r="B88" s="10">
        <f t="shared" ref="B88:Q91" si="16">B$87*B16</f>
        <v>1457.4379110946591</v>
      </c>
      <c r="C88" s="10">
        <f t="shared" si="16"/>
        <v>1689.9705849219549</v>
      </c>
      <c r="D88" s="10">
        <f t="shared" si="16"/>
        <v>1786.9786649025889</v>
      </c>
      <c r="E88" s="10">
        <f t="shared" si="16"/>
        <v>1804.4390578833484</v>
      </c>
      <c r="F88" s="10">
        <f t="shared" si="16"/>
        <v>1770.4211018925221</v>
      </c>
      <c r="G88" s="10">
        <f t="shared" si="12"/>
        <v>1717.7821913954415</v>
      </c>
      <c r="H88" s="10">
        <f t="shared" si="12"/>
        <v>1883.0919589707514</v>
      </c>
      <c r="I88" s="10">
        <f t="shared" si="12"/>
        <v>2025.6726936783091</v>
      </c>
      <c r="J88" s="10">
        <f t="shared" si="12"/>
        <v>2238.8959488885434</v>
      </c>
      <c r="K88" s="10">
        <f t="shared" si="12"/>
        <v>2361.9630616529626</v>
      </c>
      <c r="L88" s="10">
        <f t="shared" si="12"/>
        <v>2666.8243590314605</v>
      </c>
      <c r="M88" s="10">
        <f t="shared" si="12"/>
        <v>2860.1955769727842</v>
      </c>
      <c r="N88" s="10">
        <f t="shared" si="12"/>
        <v>2909.9769538534733</v>
      </c>
      <c r="O88" s="10">
        <f t="shared" si="12"/>
        <v>2879.3236173814475</v>
      </c>
      <c r="P88" s="10">
        <f t="shared" si="12"/>
        <v>3001.4419267028034</v>
      </c>
      <c r="Q88" s="10">
        <f t="shared" si="12"/>
        <v>3291.3606875915534</v>
      </c>
      <c r="R88" s="10">
        <f t="shared" ref="R88:Y91" si="17">R$87*R16</f>
        <v>3363.9395947515709</v>
      </c>
      <c r="S88" s="10">
        <f t="shared" si="17"/>
        <v>3879.8948113314709</v>
      </c>
      <c r="T88" s="10">
        <f t="shared" si="17"/>
        <v>3941.7264736577772</v>
      </c>
      <c r="U88" s="10">
        <f t="shared" si="17"/>
        <v>3960.8996220577133</v>
      </c>
      <c r="V88" s="10">
        <f t="shared" si="17"/>
        <v>3937.5844530813802</v>
      </c>
      <c r="W88" s="10">
        <f t="shared" si="17"/>
        <v>3850.6147030514667</v>
      </c>
      <c r="X88" s="10">
        <f t="shared" si="17"/>
        <v>3752.4561912835125</v>
      </c>
      <c r="Y88" s="10">
        <f t="shared" si="17"/>
        <v>3701.8240551627036</v>
      </c>
      <c r="Z88" s="47">
        <f t="shared" si="14"/>
        <v>325793833.27081436</v>
      </c>
      <c r="AA88" s="48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22" thickTop="1" thickBot="1">
      <c r="A89" s="1" t="s">
        <v>14</v>
      </c>
      <c r="B89" s="10">
        <f t="shared" si="16"/>
        <v>1641.7865454491302</v>
      </c>
      <c r="C89" s="10">
        <f t="shared" si="16"/>
        <v>1909.3329738685973</v>
      </c>
      <c r="D89" s="10">
        <f t="shared" si="16"/>
        <v>2025.1023979077613</v>
      </c>
      <c r="E89" s="10">
        <f t="shared" si="16"/>
        <v>2051.3884786223198</v>
      </c>
      <c r="F89" s="10">
        <f t="shared" si="16"/>
        <v>2019.3773651489894</v>
      </c>
      <c r="G89" s="10">
        <f t="shared" si="12"/>
        <v>1966.1015111762476</v>
      </c>
      <c r="H89" s="10">
        <f t="shared" si="12"/>
        <v>2163.0824103513078</v>
      </c>
      <c r="I89" s="10">
        <f t="shared" si="12"/>
        <v>2335.6449172936159</v>
      </c>
      <c r="J89" s="10">
        <f t="shared" si="12"/>
        <v>2591.7069278633871</v>
      </c>
      <c r="K89" s="10">
        <f t="shared" si="12"/>
        <v>2745.5204219556886</v>
      </c>
      <c r="L89" s="10">
        <f t="shared" si="12"/>
        <v>3113.4233571715581</v>
      </c>
      <c r="M89" s="10">
        <f t="shared" si="12"/>
        <v>3354.5360850167604</v>
      </c>
      <c r="N89" s="10">
        <f t="shared" si="12"/>
        <v>3429.4863577569599</v>
      </c>
      <c r="O89" s="10">
        <f t="shared" si="12"/>
        <v>3410.7713231925145</v>
      </c>
      <c r="P89" s="10">
        <f t="shared" si="12"/>
        <v>3574.7484416429061</v>
      </c>
      <c r="Q89" s="10">
        <f t="shared" si="12"/>
        <v>3942.6429137676691</v>
      </c>
      <c r="R89" s="10">
        <f t="shared" si="17"/>
        <v>4054.2737580207613</v>
      </c>
      <c r="S89" s="10">
        <f t="shared" si="17"/>
        <v>4706.6202353526978</v>
      </c>
      <c r="T89" s="10">
        <f t="shared" si="17"/>
        <v>4814.90761719694</v>
      </c>
      <c r="U89" s="10">
        <f t="shared" si="17"/>
        <v>4874.3180318045506</v>
      </c>
      <c r="V89" s="10">
        <f t="shared" si="17"/>
        <v>4884.2187012070035</v>
      </c>
      <c r="W89" s="10">
        <f t="shared" si="17"/>
        <v>4776.3405630751377</v>
      </c>
      <c r="X89" s="10">
        <f t="shared" si="17"/>
        <v>4654.5837742183267</v>
      </c>
      <c r="Y89" s="10">
        <f t="shared" si="17"/>
        <v>4591.7791717850278</v>
      </c>
      <c r="Z89" s="47">
        <f t="shared" si="14"/>
        <v>372636655.12787038</v>
      </c>
      <c r="AA89" s="47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1:51" ht="22" thickTop="1" thickBot="1">
      <c r="A90" s="1" t="s">
        <v>15</v>
      </c>
      <c r="B90" s="10">
        <f t="shared" si="16"/>
        <v>1815.3187745502937</v>
      </c>
      <c r="C90" s="10">
        <f t="shared" si="16"/>
        <v>2114.9929598687017</v>
      </c>
      <c r="D90" s="10">
        <f t="shared" si="16"/>
        <v>2247.312379480577</v>
      </c>
      <c r="E90" s="10">
        <f t="shared" si="16"/>
        <v>2280.605991314299</v>
      </c>
      <c r="F90" s="10">
        <f t="shared" si="16"/>
        <v>2249.058832453491</v>
      </c>
      <c r="G90" s="10">
        <f t="shared" si="16"/>
        <v>2193.6311361472235</v>
      </c>
      <c r="H90" s="10">
        <f t="shared" si="16"/>
        <v>2417.6672005010932</v>
      </c>
      <c r="I90" s="10">
        <f t="shared" si="16"/>
        <v>2615.0828745071376</v>
      </c>
      <c r="J90" s="10">
        <f t="shared" si="16"/>
        <v>2906.7446018062656</v>
      </c>
      <c r="K90" s="10">
        <f t="shared" si="16"/>
        <v>3084.4145795296517</v>
      </c>
      <c r="L90" s="10">
        <f t="shared" si="16"/>
        <v>3503.4460938992611</v>
      </c>
      <c r="M90" s="10">
        <f t="shared" si="16"/>
        <v>3780.7518987707103</v>
      </c>
      <c r="N90" s="10">
        <f t="shared" si="16"/>
        <v>3871.1447965068346</v>
      </c>
      <c r="O90" s="10">
        <f t="shared" si="16"/>
        <v>3855.674846259335</v>
      </c>
      <c r="P90" s="10">
        <f t="shared" si="16"/>
        <v>4046.6903717065184</v>
      </c>
      <c r="Q90" s="10">
        <f t="shared" si="16"/>
        <v>4469.0370390856342</v>
      </c>
      <c r="R90" s="10">
        <f t="shared" si="17"/>
        <v>4601.2169639580861</v>
      </c>
      <c r="S90" s="10">
        <f t="shared" si="17"/>
        <v>5347.5948488123595</v>
      </c>
      <c r="T90" s="10">
        <f t="shared" si="17"/>
        <v>5476.191774313701</v>
      </c>
      <c r="U90" s="10">
        <f t="shared" si="17"/>
        <v>5548.7129958051673</v>
      </c>
      <c r="V90" s="10">
        <f t="shared" si="17"/>
        <v>5564.1888535144999</v>
      </c>
      <c r="W90" s="10">
        <f t="shared" si="17"/>
        <v>5441.2921589862854</v>
      </c>
      <c r="X90" s="10">
        <f t="shared" si="17"/>
        <v>5302.5846585974587</v>
      </c>
      <c r="Y90" s="10">
        <f t="shared" si="17"/>
        <v>5231.0365379691975</v>
      </c>
      <c r="Z90" s="47">
        <f t="shared" si="14"/>
        <v>328095842.69796604</v>
      </c>
      <c r="AA90" s="47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1:51" ht="22" thickTop="1" thickBot="1">
      <c r="A91" s="1" t="s">
        <v>16</v>
      </c>
      <c r="B91" s="10">
        <f t="shared" si="16"/>
        <v>1978.6844456722831</v>
      </c>
      <c r="C91" s="10">
        <f t="shared" si="16"/>
        <v>2311.564105526144</v>
      </c>
      <c r="D91" s="10">
        <f t="shared" si="16"/>
        <v>2463.0449563317729</v>
      </c>
      <c r="E91" s="10">
        <f t="shared" si="16"/>
        <v>2506.7493674948532</v>
      </c>
      <c r="F91" s="10">
        <f t="shared" si="16"/>
        <v>2479.445351875815</v>
      </c>
      <c r="G91" s="10">
        <f t="shared" si="16"/>
        <v>2425.7900118570637</v>
      </c>
      <c r="H91" s="10">
        <f t="shared" si="16"/>
        <v>2682.0468440196937</v>
      </c>
      <c r="I91" s="10">
        <f t="shared" si="16"/>
        <v>2910.5932524786472</v>
      </c>
      <c r="J91" s="10">
        <f t="shared" si="16"/>
        <v>3246.2116435108751</v>
      </c>
      <c r="K91" s="10">
        <f t="shared" si="16"/>
        <v>3456.7345969911944</v>
      </c>
      <c r="L91" s="10">
        <f t="shared" si="16"/>
        <v>3940.6089501191591</v>
      </c>
      <c r="M91" s="10">
        <f t="shared" si="16"/>
        <v>4268.4862797118421</v>
      </c>
      <c r="N91" s="10">
        <f t="shared" si="16"/>
        <v>4387.5102653164367</v>
      </c>
      <c r="O91" s="10">
        <f t="shared" si="16"/>
        <v>4387.5235040654052</v>
      </c>
      <c r="P91" s="10">
        <f t="shared" si="16"/>
        <v>4624.0109391334581</v>
      </c>
      <c r="Q91" s="10">
        <f t="shared" si="16"/>
        <v>5128.5482599179813</v>
      </c>
      <c r="R91" s="10">
        <f t="shared" si="17"/>
        <v>5303.7007778283159</v>
      </c>
      <c r="S91" s="10">
        <f t="shared" si="17"/>
        <v>6192.3759473599812</v>
      </c>
      <c r="T91" s="10">
        <f t="shared" si="17"/>
        <v>6371.4653448442341</v>
      </c>
      <c r="U91" s="10">
        <f t="shared" si="17"/>
        <v>6487.6423177815886</v>
      </c>
      <c r="V91" s="10">
        <f t="shared" si="17"/>
        <v>6538.9114271337003</v>
      </c>
      <c r="W91" s="10">
        <f t="shared" si="17"/>
        <v>6394.4859553598744</v>
      </c>
      <c r="X91" s="10">
        <f t="shared" si="17"/>
        <v>6231.4799749376307</v>
      </c>
      <c r="Y91" s="10">
        <f t="shared" si="17"/>
        <v>6147.3982092242732</v>
      </c>
      <c r="Z91" s="47">
        <f t="shared" si="14"/>
        <v>332961529.20621431</v>
      </c>
      <c r="AA91" s="49">
        <f>SUM(Z74:Z91)</f>
        <v>3595360146.2522864</v>
      </c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1:51" s="24" customFormat="1" ht="15" thickTop="1"/>
    <row r="93" spans="1:51" s="24" customFormat="1"/>
    <row r="94" spans="1:51" s="24" customFormat="1"/>
    <row r="95" spans="1:51" s="24" customFormat="1"/>
    <row r="96" spans="1:51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CALIBRAZIONEITALIA</vt:lpstr>
      <vt:lpstr>CALIBRAZIONEEMIROM</vt:lpstr>
      <vt:lpstr>CALIBRAZIONELOMBARDIA</vt:lpstr>
      <vt:lpstr>CALIBRAZIONETOSCANA</vt:lpstr>
      <vt:lpstr>CALIBRAZIONEVENETO</vt:lpstr>
      <vt:lpstr>CALIBRAZIONEUMBRIA</vt:lpstr>
      <vt:lpstr>CALIBRAZIONEMARCHE</vt:lpstr>
      <vt:lpstr>CALIBRAZIONEPUGLIE</vt:lpstr>
      <vt:lpstr>CALIBRAZIONECALABRIA</vt:lpstr>
      <vt:lpstr>CALIBRAZIONESICILIA</vt:lpstr>
      <vt:lpstr>CALIBRAZIONETAA</vt:lpstr>
      <vt:lpstr>CONFRONTO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C Salerno</dc:creator>
  <cp:lastModifiedBy>NICOLA C SALERNO</cp:lastModifiedBy>
  <dcterms:created xsi:type="dcterms:W3CDTF">2013-11-29T16:01:26Z</dcterms:created>
  <dcterms:modified xsi:type="dcterms:W3CDTF">2015-04-20T14:54:42Z</dcterms:modified>
</cp:coreProperties>
</file>