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0" yWindow="0" windowWidth="38400" windowHeight="21080" tabRatio="500"/>
  </bookViews>
  <sheets>
    <sheet name="TABELLE DI FLEX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64" i="1" l="1"/>
  <c r="S64" i="1"/>
  <c r="T62" i="1"/>
  <c r="T61" i="1"/>
  <c r="T60" i="1"/>
  <c r="S61" i="1"/>
  <c r="S60" i="1"/>
  <c r="R60" i="1"/>
  <c r="P59" i="1"/>
  <c r="Q59" i="1"/>
  <c r="R59" i="1"/>
  <c r="S59" i="1"/>
  <c r="T59" i="1"/>
  <c r="U59" i="1"/>
  <c r="P60" i="1"/>
  <c r="Q60" i="1"/>
  <c r="U60" i="1"/>
  <c r="P61" i="1"/>
  <c r="Q61" i="1"/>
  <c r="R61" i="1"/>
  <c r="U61" i="1"/>
  <c r="P62" i="1"/>
  <c r="Q62" i="1"/>
  <c r="R62" i="1"/>
  <c r="S62" i="1"/>
  <c r="U62" i="1"/>
  <c r="P63" i="1"/>
  <c r="Q63" i="1"/>
  <c r="R63" i="1"/>
  <c r="S63" i="1"/>
  <c r="T63" i="1"/>
  <c r="U63" i="1"/>
  <c r="P64" i="1"/>
  <c r="Q64" i="1"/>
  <c r="R64" i="1"/>
  <c r="U64" i="1"/>
  <c r="P65" i="1"/>
  <c r="Q65" i="1"/>
  <c r="R65" i="1"/>
  <c r="S65" i="1"/>
  <c r="T65" i="1"/>
  <c r="U65" i="1"/>
  <c r="P66" i="1"/>
  <c r="Q66" i="1"/>
  <c r="R66" i="1"/>
  <c r="S66" i="1"/>
  <c r="T66" i="1"/>
  <c r="U66" i="1"/>
  <c r="P67" i="1"/>
  <c r="Q67" i="1"/>
  <c r="R67" i="1"/>
  <c r="S67" i="1"/>
  <c r="T67" i="1"/>
  <c r="U67" i="1"/>
  <c r="O60" i="1"/>
  <c r="O61" i="1"/>
  <c r="O62" i="1"/>
  <c r="O63" i="1"/>
  <c r="O64" i="1"/>
  <c r="O65" i="1"/>
  <c r="O66" i="1"/>
  <c r="O67" i="1"/>
  <c r="O59" i="1"/>
  <c r="X51" i="1"/>
  <c r="T35" i="1"/>
  <c r="S35" i="1"/>
  <c r="R35" i="1"/>
  <c r="Q35" i="1"/>
  <c r="P35" i="1"/>
  <c r="O35" i="1"/>
  <c r="T34" i="1"/>
  <c r="S34" i="1"/>
  <c r="R34" i="1"/>
  <c r="Q34" i="1"/>
  <c r="P34" i="1"/>
  <c r="O34" i="1"/>
  <c r="T33" i="1"/>
  <c r="S33" i="1"/>
  <c r="R33" i="1"/>
  <c r="Q33" i="1"/>
  <c r="P33" i="1"/>
  <c r="O33" i="1"/>
  <c r="T32" i="1"/>
  <c r="S32" i="1"/>
  <c r="R32" i="1"/>
  <c r="Q32" i="1"/>
  <c r="P32" i="1"/>
  <c r="O32" i="1"/>
  <c r="P27" i="1"/>
  <c r="Q27" i="1"/>
  <c r="R27" i="1"/>
  <c r="S27" i="1"/>
  <c r="T27" i="1"/>
  <c r="P28" i="1"/>
  <c r="Q28" i="1"/>
  <c r="R28" i="1"/>
  <c r="S28" i="1"/>
  <c r="T28" i="1"/>
  <c r="P29" i="1"/>
  <c r="Q29" i="1"/>
  <c r="R29" i="1"/>
  <c r="S29" i="1"/>
  <c r="T29" i="1"/>
  <c r="P30" i="1"/>
  <c r="Q30" i="1"/>
  <c r="R30" i="1"/>
  <c r="S30" i="1"/>
  <c r="T30" i="1"/>
  <c r="O28" i="1"/>
  <c r="O29" i="1"/>
  <c r="O30" i="1"/>
  <c r="O27" i="1"/>
  <c r="P31" i="1"/>
  <c r="Q31" i="1"/>
  <c r="R31" i="1"/>
  <c r="S31" i="1"/>
  <c r="O31" i="1"/>
</calcChain>
</file>

<file path=xl/sharedStrings.xml><?xml version="1.0" encoding="utf-8"?>
<sst xmlns="http://schemas.openxmlformats.org/spreadsheetml/2006/main" count="27" uniqueCount="27">
  <si>
    <t>Tabella di Ddl Damiano-Polverini</t>
  </si>
  <si>
    <t>PROPOSTA REFORMING</t>
  </si>
  <si>
    <t>Abbattimento della pensione alle varie combinazioni età-anzianità</t>
  </si>
  <si>
    <t xml:space="preserve">Ratio dell'abbattimento: </t>
  </si>
  <si>
    <t>A</t>
  </si>
  <si>
    <t>B</t>
  </si>
  <si>
    <t>Gli anni riportati alla tabella A sono scomputati dagli anni di anzianità per il calcolo della pensione (o della quota di pensione) retributiva</t>
  </si>
  <si>
    <t>Esempio:</t>
  </si>
  <si>
    <t>età</t>
  </si>
  <si>
    <t>anzianità</t>
  </si>
  <si>
    <t>all'anzianità piena di 41 anni mancano</t>
  </si>
  <si>
    <t>6 anni</t>
  </si>
  <si>
    <t>35 anni</t>
  </si>
  <si>
    <t>62 anni</t>
  </si>
  <si>
    <t>all'età anagrafica piena di 66 anni mancano</t>
  </si>
  <si>
    <t>4 anni</t>
  </si>
  <si>
    <t>si ipotizza di chiedere che</t>
  </si>
  <si>
    <t>il pensionando rinunci a un anno di contribuzione per ogni anno di anticipo rispetto ai requisiti pieni</t>
  </si>
  <si>
    <t>la pensione diverrebbe quindi</t>
  </si>
  <si>
    <t>pensione_pre = 2%*35*retr_pens</t>
  </si>
  <si>
    <t>pensione_post = 2%* (35-4)*retr_pens</t>
  </si>
  <si>
    <t>Il min valore tra: (A)  gli anni che mancano alla anzianità di 41 e (B) gli anni che mancano alla vecchiaia di 66</t>
  </si>
  <si>
    <t>se fosse possibile pensionarsi a (62:35), la pensione sarebbe</t>
  </si>
  <si>
    <t xml:space="preserve">[1 - pensione_post / pensione_pre] = 1 - (35-4)/35 = </t>
  </si>
  <si>
    <t>con un fattore di abbattimento di</t>
  </si>
  <si>
    <t>C</t>
  </si>
  <si>
    <t>Correzioni per avere penalizzazioni sempre decrescenti e premi sempre crescenti sia orizzontalmente che verticalmente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</si>
</sst>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scheme val="minor"/>
    </font>
    <font>
      <b/>
      <sz val="16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rgb="FF800000"/>
      <name val="Calibri"/>
      <scheme val="minor"/>
    </font>
    <font>
      <b/>
      <sz val="20"/>
      <color rgb="FF800000"/>
      <name val="Calibri"/>
      <scheme val="minor"/>
    </font>
    <font>
      <b/>
      <sz val="14"/>
      <color rgb="FF800000"/>
      <name val="Calibri"/>
      <scheme val="minor"/>
    </font>
    <font>
      <b/>
      <sz val="14"/>
      <color theme="3" tint="0.3999755851924192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6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/>
    </xf>
    <xf numFmtId="164" fontId="2" fillId="2" borderId="1" xfId="1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2" fillId="3" borderId="1" xfId="1" applyNumberFormat="1" applyFont="1" applyFill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3" borderId="0" xfId="0" applyFill="1"/>
    <xf numFmtId="0" fontId="2" fillId="3" borderId="0" xfId="0" applyFont="1" applyFill="1" applyAlignment="1">
      <alignment horizontal="center"/>
    </xf>
    <xf numFmtId="2" fontId="2" fillId="3" borderId="1" xfId="1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6" fillId="4" borderId="0" xfId="0" applyFont="1" applyFill="1"/>
    <xf numFmtId="0" fontId="7" fillId="4" borderId="0" xfId="0" applyFont="1" applyFill="1"/>
    <xf numFmtId="0" fontId="8" fillId="4" borderId="0" xfId="0" applyFont="1" applyFill="1" applyAlignment="1">
      <alignment horizontal="right"/>
    </xf>
    <xf numFmtId="0" fontId="9" fillId="4" borderId="0" xfId="0" applyFont="1" applyFill="1" applyAlignment="1">
      <alignment horizontal="left"/>
    </xf>
    <xf numFmtId="0" fontId="9" fillId="4" borderId="0" xfId="0" applyFont="1" applyFill="1"/>
    <xf numFmtId="10" fontId="9" fillId="4" borderId="0" xfId="1" applyNumberFormat="1" applyFont="1" applyFill="1" applyAlignment="1">
      <alignment horizontal="right"/>
    </xf>
    <xf numFmtId="164" fontId="2" fillId="6" borderId="1" xfId="1" applyNumberFormat="1" applyFont="1" applyFill="1" applyBorder="1" applyAlignment="1">
      <alignment horizontal="center"/>
    </xf>
  </cellXfs>
  <cellStyles count="66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" xfId="14" builtinId="8" hidden="1"/>
    <cellStyle name="Collegamento ipertestuale" xfId="16" builtinId="8" hidden="1"/>
    <cellStyle name="Collegamento ipertestuale" xfId="18" builtinId="8" hidden="1"/>
    <cellStyle name="Collegamento ipertestuale" xfId="20" builtinId="8" hidden="1"/>
    <cellStyle name="Collegamento ipertestuale" xfId="22" builtinId="8" hidden="1"/>
    <cellStyle name="Collegamento ipertestuale" xfId="24" builtinId="8" hidden="1"/>
    <cellStyle name="Collegamento ipertestuale" xfId="26" builtinId="8" hidden="1"/>
    <cellStyle name="Collegamento ipertestuale" xfId="28" builtinId="8" hidden="1"/>
    <cellStyle name="Collegamento ipertestuale" xfId="30" builtinId="8" hidden="1"/>
    <cellStyle name="Collegamento ipertestuale" xfId="32" builtinId="8" hidden="1"/>
    <cellStyle name="Collegamento ipertestuale" xfId="34" builtinId="8" hidden="1"/>
    <cellStyle name="Collegamento ipertestuale" xfId="36" builtinId="8" hidden="1"/>
    <cellStyle name="Collegamento ipertestuale" xfId="38" builtinId="8" hidden="1"/>
    <cellStyle name="Collegamento ipertestuale" xfId="40" builtinId="8" hidden="1"/>
    <cellStyle name="Collegamento ipertestuale" xfId="42" builtinId="8" hidden="1"/>
    <cellStyle name="Collegamento ipertestuale" xfId="44" builtinId="8" hidden="1"/>
    <cellStyle name="Collegamento ipertestuale" xfId="46" builtinId="8" hidden="1"/>
    <cellStyle name="Collegamento ipertestuale" xfId="48" builtinId="8" hidden="1"/>
    <cellStyle name="Collegamento ipertestuale" xfId="50" builtinId="8" hidden="1"/>
    <cellStyle name="Collegamento ipertestuale" xfId="52" builtinId="8" hidden="1"/>
    <cellStyle name="Collegamento ipertestuale" xfId="54" builtinId="8" hidden="1"/>
    <cellStyle name="Collegamento ipertestuale" xfId="56" builtinId="8" hidden="1"/>
    <cellStyle name="Collegamento ipertestuale" xfId="58" builtinId="8" hidden="1"/>
    <cellStyle name="Collegamento ipertestuale" xfId="60" builtinId="8" hidden="1"/>
    <cellStyle name="Collegamento ipertestuale" xfId="62" builtinId="8" hidden="1"/>
    <cellStyle name="Collegamento ipertestuale" xfId="64" builtinId="8" hidden="1"/>
    <cellStyle name="Collegamento visitato" xfId="3" builtinId="9" hidden="1"/>
    <cellStyle name="Collegamento visitato" xfId="5" builtinId="9" hidden="1"/>
    <cellStyle name="Collegamento visitato" xfId="7" builtinId="9" hidden="1"/>
    <cellStyle name="Collegamento visitato" xfId="9" builtinId="9" hidden="1"/>
    <cellStyle name="Collegamento visitato" xfId="11" builtinId="9" hidden="1"/>
    <cellStyle name="Collegamento visitato" xfId="13" builtinId="9" hidden="1"/>
    <cellStyle name="Collegamento visitato" xfId="15" builtinId="9" hidden="1"/>
    <cellStyle name="Collegamento visitato" xfId="17" builtinId="9" hidden="1"/>
    <cellStyle name="Collegamento visitato" xfId="19" builtinId="9" hidden="1"/>
    <cellStyle name="Collegamento visitato" xfId="21" builtinId="9" hidden="1"/>
    <cellStyle name="Collegamento visitato" xfId="23" builtinId="9" hidden="1"/>
    <cellStyle name="Collegamento visitato" xfId="25" builtinId="9" hidden="1"/>
    <cellStyle name="Collegamento visitato" xfId="27" builtinId="9" hidden="1"/>
    <cellStyle name="Collegamento visitato" xfId="29" builtinId="9" hidden="1"/>
    <cellStyle name="Collegamento visitato" xfId="31" builtinId="9" hidden="1"/>
    <cellStyle name="Collegamento visitato" xfId="33" builtinId="9" hidden="1"/>
    <cellStyle name="Collegamento visitato" xfId="35" builtinId="9" hidden="1"/>
    <cellStyle name="Collegamento visitato" xfId="37" builtinId="9" hidden="1"/>
    <cellStyle name="Collegamento visitato" xfId="39" builtinId="9" hidden="1"/>
    <cellStyle name="Collegamento visitato" xfId="41" builtinId="9" hidden="1"/>
    <cellStyle name="Collegamento visitato" xfId="43" builtinId="9" hidden="1"/>
    <cellStyle name="Collegamento visitato" xfId="45" builtinId="9" hidden="1"/>
    <cellStyle name="Collegamento visitato" xfId="47" builtinId="9" hidden="1"/>
    <cellStyle name="Collegamento visitato" xfId="49" builtinId="9" hidden="1"/>
    <cellStyle name="Collegamento visitato" xfId="51" builtinId="9" hidden="1"/>
    <cellStyle name="Collegamento visitato" xfId="53" builtinId="9" hidden="1"/>
    <cellStyle name="Collegamento visitato" xfId="55" builtinId="9" hidden="1"/>
    <cellStyle name="Collegamento visitato" xfId="57" builtinId="9" hidden="1"/>
    <cellStyle name="Collegamento visitato" xfId="59" builtinId="9" hidden="1"/>
    <cellStyle name="Collegamento visitato" xfId="61" builtinId="9" hidden="1"/>
    <cellStyle name="Collegamento visitato" xfId="63" builtinId="9" hidden="1"/>
    <cellStyle name="Collegamento visitato" xfId="65" builtinId="9" hidden="1"/>
    <cellStyle name="Normale" xfId="0" builtinId="0"/>
    <cellStyle name="Percentuale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723900</xdr:colOff>
      <xdr:row>26</xdr:row>
      <xdr:rowOff>114300</xdr:rowOff>
    </xdr:from>
    <xdr:to>
      <xdr:col>17</xdr:col>
      <xdr:colOff>749300</xdr:colOff>
      <xdr:row>32</xdr:row>
      <xdr:rowOff>215900</xdr:rowOff>
    </xdr:to>
    <xdr:cxnSp macro="">
      <xdr:nvCxnSpPr>
        <xdr:cNvPr id="5" name="Connettore 2 4"/>
        <xdr:cNvCxnSpPr/>
      </xdr:nvCxnSpPr>
      <xdr:spPr>
        <a:xfrm>
          <a:off x="14160500" y="6146800"/>
          <a:ext cx="25400" cy="1625600"/>
        </a:xfrm>
        <a:prstGeom prst="straightConnector1">
          <a:avLst/>
        </a:prstGeom>
        <a:ln w="38100">
          <a:solidFill>
            <a:srgbClr val="800000"/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531251</xdr:colOff>
      <xdr:row>24</xdr:row>
      <xdr:rowOff>0</xdr:rowOff>
    </xdr:from>
    <xdr:to>
      <xdr:col>10</xdr:col>
      <xdr:colOff>266700</xdr:colOff>
      <xdr:row>36</xdr:row>
      <xdr:rowOff>38100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1251" y="4953000"/>
          <a:ext cx="7990449" cy="2959100"/>
        </a:xfrm>
        <a:prstGeom prst="rect">
          <a:avLst/>
        </a:prstGeom>
      </xdr:spPr>
    </xdr:pic>
    <xdr:clientData/>
  </xdr:twoCellAnchor>
  <xdr:twoCellAnchor>
    <xdr:from>
      <xdr:col>16</xdr:col>
      <xdr:colOff>685800</xdr:colOff>
      <xdr:row>17</xdr:row>
      <xdr:rowOff>63500</xdr:rowOff>
    </xdr:from>
    <xdr:to>
      <xdr:col>16</xdr:col>
      <xdr:colOff>698500</xdr:colOff>
      <xdr:row>21</xdr:row>
      <xdr:rowOff>139700</xdr:rowOff>
    </xdr:to>
    <xdr:cxnSp macro="">
      <xdr:nvCxnSpPr>
        <xdr:cNvPr id="4" name="Connettore 2 3"/>
        <xdr:cNvCxnSpPr/>
      </xdr:nvCxnSpPr>
      <xdr:spPr>
        <a:xfrm>
          <a:off x="13296900" y="4127500"/>
          <a:ext cx="12700" cy="838200"/>
        </a:xfrm>
        <a:prstGeom prst="straightConnector1">
          <a:avLst/>
        </a:prstGeom>
        <a:ln>
          <a:solidFill>
            <a:srgbClr val="800000"/>
          </a:solidFill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114300</xdr:colOff>
      <xdr:row>58</xdr:row>
      <xdr:rowOff>38100</xdr:rowOff>
    </xdr:from>
    <xdr:to>
      <xdr:col>19</xdr:col>
      <xdr:colOff>127000</xdr:colOff>
      <xdr:row>64</xdr:row>
      <xdr:rowOff>241300</xdr:rowOff>
    </xdr:to>
    <xdr:cxnSp macro="">
      <xdr:nvCxnSpPr>
        <xdr:cNvPr id="8" name="Connettore 2 7"/>
        <xdr:cNvCxnSpPr/>
      </xdr:nvCxnSpPr>
      <xdr:spPr>
        <a:xfrm>
          <a:off x="15240000" y="13423900"/>
          <a:ext cx="12700" cy="1714500"/>
        </a:xfrm>
        <a:prstGeom prst="straightConnector1">
          <a:avLst/>
        </a:prstGeom>
        <a:ln w="38100">
          <a:solidFill>
            <a:srgbClr val="800000"/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762000</xdr:colOff>
      <xdr:row>59</xdr:row>
      <xdr:rowOff>190500</xdr:rowOff>
    </xdr:from>
    <xdr:to>
      <xdr:col>14</xdr:col>
      <xdr:colOff>774700</xdr:colOff>
      <xdr:row>66</xdr:row>
      <xdr:rowOff>139700</xdr:rowOff>
    </xdr:to>
    <xdr:cxnSp macro="">
      <xdr:nvCxnSpPr>
        <xdr:cNvPr id="9" name="Connettore 2 8"/>
        <xdr:cNvCxnSpPr/>
      </xdr:nvCxnSpPr>
      <xdr:spPr>
        <a:xfrm>
          <a:off x="11722100" y="13830300"/>
          <a:ext cx="12700" cy="1714500"/>
        </a:xfrm>
        <a:prstGeom prst="straightConnector1">
          <a:avLst/>
        </a:prstGeom>
        <a:ln w="38100">
          <a:solidFill>
            <a:srgbClr val="800000"/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762000</xdr:colOff>
      <xdr:row>26</xdr:row>
      <xdr:rowOff>114300</xdr:rowOff>
    </xdr:from>
    <xdr:to>
      <xdr:col>17</xdr:col>
      <xdr:colOff>177800</xdr:colOff>
      <xdr:row>30</xdr:row>
      <xdr:rowOff>139700</xdr:rowOff>
    </xdr:to>
    <xdr:cxnSp macro="">
      <xdr:nvCxnSpPr>
        <xdr:cNvPr id="7" name="Connettore 2 6"/>
        <xdr:cNvCxnSpPr/>
      </xdr:nvCxnSpPr>
      <xdr:spPr>
        <a:xfrm>
          <a:off x="11722100" y="6146800"/>
          <a:ext cx="1892300" cy="1041400"/>
        </a:xfrm>
        <a:prstGeom prst="straightConnector1">
          <a:avLst/>
        </a:prstGeom>
        <a:ln w="38100">
          <a:solidFill>
            <a:srgbClr val="800000"/>
          </a:solidFill>
          <a:prstDash val="sysDot"/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83"/>
  <sheetViews>
    <sheetView tabSelected="1" topLeftCell="A53" workbookViewId="0">
      <selection activeCell="M72" sqref="M72:V83"/>
    </sheetView>
  </sheetViews>
  <sheetFormatPr baseColWidth="10" defaultRowHeight="15" x14ac:dyDescent="0"/>
  <cols>
    <col min="1" max="1" width="10.83203125" style="5"/>
    <col min="2" max="2" width="10.83203125" style="5" customWidth="1"/>
    <col min="3" max="12" width="10.83203125" style="5"/>
    <col min="13" max="13" width="3" style="5" customWidth="1"/>
    <col min="14" max="17" width="10.83203125" style="5"/>
    <col min="18" max="18" width="11.33203125" style="5" bestFit="1" customWidth="1"/>
    <col min="19" max="21" width="10.83203125" style="5"/>
    <col min="22" max="22" width="2.83203125" style="5" customWidth="1"/>
    <col min="23" max="23" width="15" style="5" customWidth="1"/>
    <col min="24" max="16384" width="10.83203125" style="5"/>
  </cols>
  <sheetData>
    <row r="1" spans="13:22" ht="25">
      <c r="N1" s="14" t="s">
        <v>1</v>
      </c>
    </row>
    <row r="3" spans="13:22">
      <c r="N3" s="6"/>
      <c r="O3" s="6"/>
    </row>
    <row r="4" spans="13:22" ht="25">
      <c r="M4" s="14" t="s">
        <v>4</v>
      </c>
      <c r="N4" s="13" t="s">
        <v>21</v>
      </c>
    </row>
    <row r="6" spans="13:22">
      <c r="M6" s="7"/>
      <c r="N6" s="7"/>
      <c r="O6" s="7"/>
      <c r="P6" s="7"/>
      <c r="Q6" s="7"/>
      <c r="R6" s="7"/>
      <c r="S6" s="7"/>
      <c r="T6" s="7"/>
      <c r="U6" s="7"/>
      <c r="V6" s="7"/>
    </row>
    <row r="7" spans="13:22" ht="20">
      <c r="M7" s="7"/>
      <c r="N7" s="8"/>
      <c r="O7" s="3">
        <v>35</v>
      </c>
      <c r="P7" s="3">
        <v>36</v>
      </c>
      <c r="Q7" s="3">
        <v>37</v>
      </c>
      <c r="R7" s="3">
        <v>38</v>
      </c>
      <c r="S7" s="3">
        <v>39</v>
      </c>
      <c r="T7" s="3">
        <v>40</v>
      </c>
      <c r="U7" s="10">
        <v>41</v>
      </c>
      <c r="V7" s="7"/>
    </row>
    <row r="8" spans="13:22" ht="20">
      <c r="M8" s="7"/>
      <c r="N8" s="3">
        <v>62</v>
      </c>
      <c r="O8" s="9">
        <v>-4</v>
      </c>
      <c r="P8" s="9">
        <v>-4</v>
      </c>
      <c r="Q8" s="9">
        <v>-4</v>
      </c>
      <c r="R8" s="9">
        <v>-3</v>
      </c>
      <c r="S8" s="9">
        <v>-2</v>
      </c>
      <c r="T8" s="9">
        <v>-1</v>
      </c>
      <c r="U8" s="12">
        <v>0</v>
      </c>
      <c r="V8" s="7"/>
    </row>
    <row r="9" spans="13:22" ht="20">
      <c r="M9" s="7"/>
      <c r="N9" s="3">
        <v>63</v>
      </c>
      <c r="O9" s="9">
        <v>-3</v>
      </c>
      <c r="P9" s="9">
        <v>-3</v>
      </c>
      <c r="Q9" s="9">
        <v>-3</v>
      </c>
      <c r="R9" s="9">
        <v>-3</v>
      </c>
      <c r="S9" s="9">
        <v>-2</v>
      </c>
      <c r="T9" s="9">
        <v>-1</v>
      </c>
      <c r="U9" s="12">
        <v>0</v>
      </c>
      <c r="V9" s="7"/>
    </row>
    <row r="10" spans="13:22" ht="20">
      <c r="M10" s="7"/>
      <c r="N10" s="3">
        <v>64</v>
      </c>
      <c r="O10" s="9">
        <v>-2</v>
      </c>
      <c r="P10" s="9">
        <v>-2</v>
      </c>
      <c r="Q10" s="9">
        <v>-2</v>
      </c>
      <c r="R10" s="9">
        <v>-2</v>
      </c>
      <c r="S10" s="9">
        <v>-2</v>
      </c>
      <c r="T10" s="9">
        <v>-1</v>
      </c>
      <c r="U10" s="12">
        <v>0</v>
      </c>
      <c r="V10" s="7"/>
    </row>
    <row r="11" spans="13:22" ht="20">
      <c r="M11" s="7"/>
      <c r="N11" s="3">
        <v>65</v>
      </c>
      <c r="O11" s="9">
        <v>-1</v>
      </c>
      <c r="P11" s="9">
        <v>-1</v>
      </c>
      <c r="Q11" s="9">
        <v>-1</v>
      </c>
      <c r="R11" s="9">
        <v>-1</v>
      </c>
      <c r="S11" s="9">
        <v>-1</v>
      </c>
      <c r="T11" s="9">
        <v>-1</v>
      </c>
      <c r="U11" s="12">
        <v>0</v>
      </c>
      <c r="V11" s="7"/>
    </row>
    <row r="12" spans="13:22" ht="20">
      <c r="M12" s="7"/>
      <c r="N12" s="10">
        <v>66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7"/>
    </row>
    <row r="13" spans="13:22" ht="20">
      <c r="M13" s="7"/>
      <c r="N13" s="3">
        <v>67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1</v>
      </c>
      <c r="U13" s="12">
        <v>0</v>
      </c>
      <c r="V13" s="7"/>
    </row>
    <row r="14" spans="13:22" ht="20">
      <c r="M14" s="7"/>
      <c r="N14" s="3">
        <v>68</v>
      </c>
      <c r="O14" s="9">
        <v>2</v>
      </c>
      <c r="P14" s="9">
        <v>2</v>
      </c>
      <c r="Q14" s="9">
        <v>2</v>
      </c>
      <c r="R14" s="9">
        <v>2</v>
      </c>
      <c r="S14" s="9">
        <v>2</v>
      </c>
      <c r="T14" s="9">
        <v>2</v>
      </c>
      <c r="U14" s="12">
        <v>0</v>
      </c>
      <c r="V14" s="7"/>
    </row>
    <row r="15" spans="13:22" ht="20">
      <c r="M15" s="7"/>
      <c r="N15" s="3">
        <v>69</v>
      </c>
      <c r="O15" s="9">
        <v>3</v>
      </c>
      <c r="P15" s="9">
        <v>3</v>
      </c>
      <c r="Q15" s="9">
        <v>3</v>
      </c>
      <c r="R15" s="9">
        <v>3</v>
      </c>
      <c r="S15" s="9">
        <v>3</v>
      </c>
      <c r="T15" s="9">
        <v>3</v>
      </c>
      <c r="U15" s="12">
        <v>0</v>
      </c>
      <c r="V15" s="7"/>
    </row>
    <row r="16" spans="13:22" ht="20">
      <c r="M16" s="7"/>
      <c r="N16" s="3">
        <v>70</v>
      </c>
      <c r="O16" s="9">
        <v>4</v>
      </c>
      <c r="P16" s="9">
        <v>4</v>
      </c>
      <c r="Q16" s="9">
        <v>4</v>
      </c>
      <c r="R16" s="9">
        <v>4</v>
      </c>
      <c r="S16" s="9">
        <v>4</v>
      </c>
      <c r="T16" s="9">
        <v>4</v>
      </c>
      <c r="U16" s="12">
        <v>0</v>
      </c>
      <c r="V16" s="7"/>
    </row>
    <row r="17" spans="2:22">
      <c r="M17" s="7"/>
      <c r="N17" s="7"/>
      <c r="O17" s="7"/>
      <c r="P17" s="7"/>
      <c r="Q17" s="7"/>
      <c r="R17" s="7"/>
      <c r="S17" s="7"/>
      <c r="T17" s="7"/>
      <c r="U17" s="7"/>
      <c r="V17" s="7"/>
    </row>
    <row r="23" spans="2:22" ht="25">
      <c r="B23" s="13" t="s">
        <v>0</v>
      </c>
      <c r="M23" s="14" t="s">
        <v>5</v>
      </c>
      <c r="N23" s="13" t="s">
        <v>2</v>
      </c>
    </row>
    <row r="25" spans="2:22">
      <c r="M25" s="7"/>
      <c r="N25" s="7"/>
      <c r="O25" s="7"/>
      <c r="P25" s="7"/>
      <c r="Q25" s="7"/>
      <c r="R25" s="7"/>
      <c r="S25" s="7"/>
      <c r="T25" s="7"/>
      <c r="U25" s="7"/>
      <c r="V25" s="7"/>
    </row>
    <row r="26" spans="2:22" ht="20">
      <c r="M26" s="7"/>
      <c r="N26" s="8"/>
      <c r="O26" s="3">
        <v>35</v>
      </c>
      <c r="P26" s="3">
        <v>36</v>
      </c>
      <c r="Q26" s="3">
        <v>37</v>
      </c>
      <c r="R26" s="3">
        <v>38</v>
      </c>
      <c r="S26" s="3">
        <v>39</v>
      </c>
      <c r="T26" s="3">
        <v>40</v>
      </c>
      <c r="U26" s="10">
        <v>41</v>
      </c>
      <c r="V26" s="7"/>
    </row>
    <row r="27" spans="2:22" ht="20">
      <c r="M27" s="7"/>
      <c r="N27" s="3">
        <v>62</v>
      </c>
      <c r="O27" s="4">
        <f>-100%+(O$7+O8)/O$7</f>
        <v>-0.11428571428571432</v>
      </c>
      <c r="P27" s="4">
        <f t="shared" ref="P27:T27" si="0">-100%+(P$7+P8)/P$7</f>
        <v>-0.11111111111111116</v>
      </c>
      <c r="Q27" s="4">
        <f t="shared" si="0"/>
        <v>-0.10810810810810811</v>
      </c>
      <c r="R27" s="4">
        <f t="shared" si="0"/>
        <v>-7.8947368421052655E-2</v>
      </c>
      <c r="S27" s="4">
        <f t="shared" si="0"/>
        <v>-5.1282051282051322E-2</v>
      </c>
      <c r="T27" s="4">
        <f t="shared" si="0"/>
        <v>-2.5000000000000022E-2</v>
      </c>
      <c r="U27" s="11">
        <v>0</v>
      </c>
      <c r="V27" s="7"/>
    </row>
    <row r="28" spans="2:22" ht="20">
      <c r="M28" s="7"/>
      <c r="N28" s="3">
        <v>63</v>
      </c>
      <c r="O28" s="4">
        <f t="shared" ref="O28:T30" si="1">-100%+(O$7+O9)/O$7</f>
        <v>-8.5714285714285743E-2</v>
      </c>
      <c r="P28" s="4">
        <f t="shared" si="1"/>
        <v>-8.333333333333337E-2</v>
      </c>
      <c r="Q28" s="4">
        <f t="shared" si="1"/>
        <v>-8.108108108108103E-2</v>
      </c>
      <c r="R28" s="4">
        <f t="shared" si="1"/>
        <v>-7.8947368421052655E-2</v>
      </c>
      <c r="S28" s="4">
        <f t="shared" si="1"/>
        <v>-5.1282051282051322E-2</v>
      </c>
      <c r="T28" s="4">
        <f t="shared" si="1"/>
        <v>-2.5000000000000022E-2</v>
      </c>
      <c r="U28" s="11">
        <v>0</v>
      </c>
      <c r="V28" s="7"/>
    </row>
    <row r="29" spans="2:22" ht="20">
      <c r="M29" s="7"/>
      <c r="N29" s="3">
        <v>64</v>
      </c>
      <c r="O29" s="4">
        <f t="shared" si="1"/>
        <v>-5.7142857142857162E-2</v>
      </c>
      <c r="P29" s="4">
        <f t="shared" si="1"/>
        <v>-5.555555555555558E-2</v>
      </c>
      <c r="Q29" s="4">
        <f t="shared" si="1"/>
        <v>-5.4054054054054057E-2</v>
      </c>
      <c r="R29" s="4">
        <f t="shared" si="1"/>
        <v>-5.2631578947368474E-2</v>
      </c>
      <c r="S29" s="4">
        <f t="shared" si="1"/>
        <v>-5.1282051282051322E-2</v>
      </c>
      <c r="T29" s="4">
        <f t="shared" si="1"/>
        <v>-2.5000000000000022E-2</v>
      </c>
      <c r="U29" s="11">
        <v>0</v>
      </c>
      <c r="V29" s="7"/>
    </row>
    <row r="30" spans="2:22" ht="20">
      <c r="M30" s="7"/>
      <c r="N30" s="3">
        <v>65</v>
      </c>
      <c r="O30" s="4">
        <f t="shared" si="1"/>
        <v>-2.8571428571428581E-2</v>
      </c>
      <c r="P30" s="4">
        <f t="shared" si="1"/>
        <v>-2.777777777777779E-2</v>
      </c>
      <c r="Q30" s="4">
        <f t="shared" si="1"/>
        <v>-2.7027027027026973E-2</v>
      </c>
      <c r="R30" s="4">
        <f t="shared" si="1"/>
        <v>-2.6315789473684181E-2</v>
      </c>
      <c r="S30" s="4">
        <f t="shared" si="1"/>
        <v>-2.5641025641025661E-2</v>
      </c>
      <c r="T30" s="4">
        <f t="shared" si="1"/>
        <v>-2.5000000000000022E-2</v>
      </c>
      <c r="U30" s="11">
        <v>0</v>
      </c>
      <c r="V30" s="7"/>
    </row>
    <row r="31" spans="2:22" ht="20">
      <c r="M31" s="7"/>
      <c r="N31" s="10">
        <v>66</v>
      </c>
      <c r="O31" s="11">
        <f>O12/O$7</f>
        <v>0</v>
      </c>
      <c r="P31" s="11">
        <f>P12/P$7</f>
        <v>0</v>
      </c>
      <c r="Q31" s="11">
        <f>Q12/Q$7</f>
        <v>0</v>
      </c>
      <c r="R31" s="11">
        <f>R12/R$7</f>
        <v>0</v>
      </c>
      <c r="S31" s="11">
        <f>S12/S$7</f>
        <v>0</v>
      </c>
      <c r="T31" s="11">
        <v>0</v>
      </c>
      <c r="U31" s="11">
        <v>0</v>
      </c>
      <c r="V31" s="7"/>
    </row>
    <row r="32" spans="2:22" ht="20">
      <c r="M32" s="7"/>
      <c r="N32" s="3">
        <v>67</v>
      </c>
      <c r="O32" s="4">
        <f>-100%+(O$7+O13)/O$7</f>
        <v>2.857142857142847E-2</v>
      </c>
      <c r="P32" s="4">
        <f t="shared" ref="P32:T32" si="2">-100%+(P$7+P13)/P$7</f>
        <v>2.7777777777777679E-2</v>
      </c>
      <c r="Q32" s="4">
        <f t="shared" si="2"/>
        <v>2.7027027027026973E-2</v>
      </c>
      <c r="R32" s="4">
        <f t="shared" si="2"/>
        <v>2.6315789473684292E-2</v>
      </c>
      <c r="S32" s="4">
        <f t="shared" si="2"/>
        <v>2.564102564102555E-2</v>
      </c>
      <c r="T32" s="4">
        <f t="shared" si="2"/>
        <v>2.4999999999999911E-2</v>
      </c>
      <c r="U32" s="11">
        <v>0</v>
      </c>
      <c r="V32" s="7"/>
    </row>
    <row r="33" spans="13:22" ht="20">
      <c r="M33" s="7"/>
      <c r="N33" s="3">
        <v>68</v>
      </c>
      <c r="O33" s="4">
        <f t="shared" ref="O33:T33" si="3">-100%+(O$7+O14)/O$7</f>
        <v>5.7142857142857162E-2</v>
      </c>
      <c r="P33" s="4">
        <f t="shared" si="3"/>
        <v>5.555555555555558E-2</v>
      </c>
      <c r="Q33" s="4">
        <f t="shared" si="3"/>
        <v>5.4054054054053946E-2</v>
      </c>
      <c r="R33" s="4">
        <f t="shared" si="3"/>
        <v>5.2631578947368363E-2</v>
      </c>
      <c r="S33" s="4">
        <f t="shared" si="3"/>
        <v>5.1282051282051322E-2</v>
      </c>
      <c r="T33" s="4">
        <f t="shared" si="3"/>
        <v>5.0000000000000044E-2</v>
      </c>
      <c r="U33" s="11">
        <v>0</v>
      </c>
      <c r="V33" s="7"/>
    </row>
    <row r="34" spans="13:22" ht="20">
      <c r="M34" s="7"/>
      <c r="N34" s="3">
        <v>69</v>
      </c>
      <c r="O34" s="4">
        <f t="shared" ref="O34:T34" si="4">-100%+(O$7+O15)/O$7</f>
        <v>8.5714285714285632E-2</v>
      </c>
      <c r="P34" s="4">
        <f t="shared" si="4"/>
        <v>8.3333333333333259E-2</v>
      </c>
      <c r="Q34" s="4">
        <f t="shared" si="4"/>
        <v>8.1081081081081141E-2</v>
      </c>
      <c r="R34" s="4">
        <f t="shared" si="4"/>
        <v>7.8947368421052655E-2</v>
      </c>
      <c r="S34" s="4">
        <f t="shared" si="4"/>
        <v>7.6923076923076872E-2</v>
      </c>
      <c r="T34" s="4">
        <f t="shared" si="4"/>
        <v>7.4999999999999956E-2</v>
      </c>
      <c r="U34" s="11">
        <v>0</v>
      </c>
      <c r="V34" s="7"/>
    </row>
    <row r="35" spans="13:22" ht="20">
      <c r="M35" s="7"/>
      <c r="N35" s="3">
        <v>70</v>
      </c>
      <c r="O35" s="4">
        <f t="shared" ref="O35:T35" si="5">-100%+(O$7+O16)/O$7</f>
        <v>0.11428571428571432</v>
      </c>
      <c r="P35" s="4">
        <f t="shared" si="5"/>
        <v>0.11111111111111116</v>
      </c>
      <c r="Q35" s="4">
        <f t="shared" si="5"/>
        <v>0.10810810810810811</v>
      </c>
      <c r="R35" s="4">
        <f t="shared" si="5"/>
        <v>0.10526315789473695</v>
      </c>
      <c r="S35" s="4">
        <f t="shared" si="5"/>
        <v>0.10256410256410264</v>
      </c>
      <c r="T35" s="4">
        <f t="shared" si="5"/>
        <v>0.10000000000000009</v>
      </c>
      <c r="U35" s="11">
        <v>0</v>
      </c>
      <c r="V35" s="7"/>
    </row>
    <row r="36" spans="13:22">
      <c r="M36" s="7"/>
      <c r="N36" s="7"/>
      <c r="O36" s="7"/>
      <c r="P36" s="7"/>
      <c r="Q36" s="7"/>
      <c r="R36" s="7"/>
      <c r="S36" s="7"/>
      <c r="T36" s="7"/>
      <c r="U36" s="7"/>
      <c r="V36" s="7"/>
    </row>
    <row r="39" spans="13:22" ht="20">
      <c r="N39" s="13" t="s">
        <v>3</v>
      </c>
    </row>
    <row r="40" spans="13:22" ht="20">
      <c r="N40" s="13" t="s">
        <v>6</v>
      </c>
    </row>
    <row r="42" spans="13:22" ht="20">
      <c r="N42" s="13" t="s">
        <v>7</v>
      </c>
    </row>
    <row r="43" spans="13:22" ht="18">
      <c r="R43" s="15" t="s">
        <v>9</v>
      </c>
      <c r="S43" s="16" t="s">
        <v>12</v>
      </c>
    </row>
    <row r="44" spans="13:22" ht="18">
      <c r="R44" s="15" t="s">
        <v>8</v>
      </c>
      <c r="S44" s="16" t="s">
        <v>13</v>
      </c>
    </row>
    <row r="45" spans="13:22" ht="18">
      <c r="R45" s="15" t="s">
        <v>10</v>
      </c>
      <c r="S45" s="17" t="s">
        <v>11</v>
      </c>
    </row>
    <row r="46" spans="13:22" ht="18">
      <c r="R46" s="15" t="s">
        <v>14</v>
      </c>
      <c r="S46" s="17" t="s">
        <v>15</v>
      </c>
    </row>
    <row r="48" spans="13:22" ht="18">
      <c r="R48" s="15" t="s">
        <v>22</v>
      </c>
      <c r="S48" s="16" t="s">
        <v>19</v>
      </c>
    </row>
    <row r="49" spans="13:24" ht="18">
      <c r="R49" s="15" t="s">
        <v>16</v>
      </c>
      <c r="S49" s="16" t="s">
        <v>17</v>
      </c>
    </row>
    <row r="50" spans="13:24" ht="18">
      <c r="R50" s="15" t="s">
        <v>18</v>
      </c>
      <c r="S50" s="16" t="s">
        <v>20</v>
      </c>
    </row>
    <row r="51" spans="13:24" ht="18">
      <c r="R51" s="15" t="s">
        <v>24</v>
      </c>
      <c r="S51" s="16" t="s">
        <v>23</v>
      </c>
      <c r="X51" s="18">
        <f>1-31/35</f>
        <v>0.11428571428571432</v>
      </c>
    </row>
    <row r="55" spans="13:24" ht="25">
      <c r="M55" s="14" t="s">
        <v>25</v>
      </c>
      <c r="N55" s="13" t="s">
        <v>26</v>
      </c>
    </row>
    <row r="57" spans="13:24"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3:24" ht="20">
      <c r="M58" s="7"/>
      <c r="N58" s="8"/>
      <c r="O58" s="3">
        <v>35</v>
      </c>
      <c r="P58" s="3">
        <v>36</v>
      </c>
      <c r="Q58" s="3">
        <v>37</v>
      </c>
      <c r="R58" s="3">
        <v>38</v>
      </c>
      <c r="S58" s="3">
        <v>39</v>
      </c>
      <c r="T58" s="3">
        <v>40</v>
      </c>
      <c r="U58" s="1">
        <v>41</v>
      </c>
      <c r="V58" s="7"/>
    </row>
    <row r="59" spans="13:24" ht="20">
      <c r="M59" s="7"/>
      <c r="N59" s="3">
        <v>62</v>
      </c>
      <c r="O59" s="4">
        <f>O27</f>
        <v>-0.11428571428571432</v>
      </c>
      <c r="P59" s="4">
        <f t="shared" ref="P59:U59" si="6">P27</f>
        <v>-0.11111111111111116</v>
      </c>
      <c r="Q59" s="4">
        <f t="shared" si="6"/>
        <v>-0.10810810810810811</v>
      </c>
      <c r="R59" s="4">
        <f t="shared" si="6"/>
        <v>-7.8947368421052655E-2</v>
      </c>
      <c r="S59" s="4">
        <f t="shared" si="6"/>
        <v>-5.1282051282051322E-2</v>
      </c>
      <c r="T59" s="4">
        <f t="shared" si="6"/>
        <v>-2.5000000000000022E-2</v>
      </c>
      <c r="U59" s="2">
        <f t="shared" si="6"/>
        <v>0</v>
      </c>
      <c r="V59" s="7"/>
    </row>
    <row r="60" spans="13:24" ht="20">
      <c r="M60" s="7"/>
      <c r="N60" s="3">
        <v>63</v>
      </c>
      <c r="O60" s="4">
        <f t="shared" ref="O60:U67" si="7">O28</f>
        <v>-8.5714285714285743E-2</v>
      </c>
      <c r="P60" s="4">
        <f t="shared" si="7"/>
        <v>-8.333333333333337E-2</v>
      </c>
      <c r="Q60" s="4">
        <f t="shared" si="7"/>
        <v>-8.108108108108103E-2</v>
      </c>
      <c r="R60" s="19">
        <f>AVERAGE(R28:S28)</f>
        <v>-6.5114709851551988E-2</v>
      </c>
      <c r="S60" s="19">
        <f>AVERAGE(S28:T28)</f>
        <v>-3.8141025641025672E-2</v>
      </c>
      <c r="T60" s="19">
        <f>AVERAGE(T28:U28)</f>
        <v>-1.2500000000000011E-2</v>
      </c>
      <c r="U60" s="2">
        <f t="shared" si="7"/>
        <v>0</v>
      </c>
      <c r="V60" s="7"/>
    </row>
    <row r="61" spans="13:24" ht="20">
      <c r="M61" s="7"/>
      <c r="N61" s="3">
        <v>64</v>
      </c>
      <c r="O61" s="4">
        <f t="shared" si="7"/>
        <v>-5.7142857142857162E-2</v>
      </c>
      <c r="P61" s="4">
        <f t="shared" si="7"/>
        <v>-5.555555555555558E-2</v>
      </c>
      <c r="Q61" s="4">
        <f t="shared" si="7"/>
        <v>-5.4054054054054057E-2</v>
      </c>
      <c r="R61" s="4">
        <f t="shared" si="7"/>
        <v>-5.2631578947368474E-2</v>
      </c>
      <c r="S61" s="19">
        <f>AVERAGE(S60:T60)</f>
        <v>-2.5320512820512842E-2</v>
      </c>
      <c r="T61" s="19">
        <f>AVERAGE(T60:U60)</f>
        <v>-6.2500000000000056E-3</v>
      </c>
      <c r="U61" s="2">
        <f t="shared" si="7"/>
        <v>0</v>
      </c>
      <c r="V61" s="7"/>
    </row>
    <row r="62" spans="13:24" ht="20">
      <c r="M62" s="7"/>
      <c r="N62" s="3">
        <v>65</v>
      </c>
      <c r="O62" s="4">
        <f t="shared" si="7"/>
        <v>-2.8571428571428581E-2</v>
      </c>
      <c r="P62" s="4">
        <f t="shared" si="7"/>
        <v>-2.777777777777779E-2</v>
      </c>
      <c r="Q62" s="4">
        <f t="shared" si="7"/>
        <v>-2.7027027027026973E-2</v>
      </c>
      <c r="R62" s="4">
        <f t="shared" si="7"/>
        <v>-2.6315789473684181E-2</v>
      </c>
      <c r="S62" s="4">
        <f t="shared" si="7"/>
        <v>-2.5641025641025661E-2</v>
      </c>
      <c r="T62" s="19">
        <f>AVERAGE(T61:U61)</f>
        <v>-3.1250000000000028E-3</v>
      </c>
      <c r="U62" s="2">
        <f t="shared" si="7"/>
        <v>0</v>
      </c>
      <c r="V62" s="7"/>
    </row>
    <row r="63" spans="13:24" ht="19" customHeight="1">
      <c r="M63" s="7"/>
      <c r="N63" s="1">
        <v>66</v>
      </c>
      <c r="O63" s="2">
        <f t="shared" si="7"/>
        <v>0</v>
      </c>
      <c r="P63" s="2">
        <f t="shared" si="7"/>
        <v>0</v>
      </c>
      <c r="Q63" s="2">
        <f t="shared" si="7"/>
        <v>0</v>
      </c>
      <c r="R63" s="2">
        <f t="shared" si="7"/>
        <v>0</v>
      </c>
      <c r="S63" s="2">
        <f t="shared" si="7"/>
        <v>0</v>
      </c>
      <c r="T63" s="2">
        <f t="shared" si="7"/>
        <v>0</v>
      </c>
      <c r="U63" s="2">
        <f t="shared" si="7"/>
        <v>0</v>
      </c>
      <c r="V63" s="7"/>
    </row>
    <row r="64" spans="13:24" ht="20">
      <c r="M64" s="7"/>
      <c r="N64" s="3">
        <v>67</v>
      </c>
      <c r="O64" s="4">
        <f t="shared" si="7"/>
        <v>2.857142857142847E-2</v>
      </c>
      <c r="P64" s="4">
        <f t="shared" si="7"/>
        <v>2.7777777777777679E-2</v>
      </c>
      <c r="Q64" s="4">
        <f t="shared" si="7"/>
        <v>2.7027027027026973E-2</v>
      </c>
      <c r="R64" s="4">
        <f t="shared" si="7"/>
        <v>2.6315789473684292E-2</v>
      </c>
      <c r="S64" s="19">
        <f>AVERAGE(S32:T32)</f>
        <v>2.5320512820512731E-2</v>
      </c>
      <c r="T64" s="19">
        <f>AVERAGE(T32:T33)</f>
        <v>3.7499999999999978E-2</v>
      </c>
      <c r="U64" s="2">
        <f t="shared" si="7"/>
        <v>0</v>
      </c>
      <c r="V64" s="7"/>
    </row>
    <row r="65" spans="13:22" ht="20">
      <c r="M65" s="7"/>
      <c r="N65" s="3">
        <v>68</v>
      </c>
      <c r="O65" s="4">
        <f t="shared" si="7"/>
        <v>5.7142857142857162E-2</v>
      </c>
      <c r="P65" s="4">
        <f t="shared" si="7"/>
        <v>5.555555555555558E-2</v>
      </c>
      <c r="Q65" s="4">
        <f t="shared" si="7"/>
        <v>5.4054054054053946E-2</v>
      </c>
      <c r="R65" s="4">
        <f t="shared" si="7"/>
        <v>5.2631578947368363E-2</v>
      </c>
      <c r="S65" s="4">
        <f t="shared" si="7"/>
        <v>5.1282051282051322E-2</v>
      </c>
      <c r="T65" s="19">
        <f t="shared" si="7"/>
        <v>5.0000000000000044E-2</v>
      </c>
      <c r="U65" s="2">
        <f t="shared" si="7"/>
        <v>0</v>
      </c>
      <c r="V65" s="7"/>
    </row>
    <row r="66" spans="13:22" ht="20">
      <c r="M66" s="7"/>
      <c r="N66" s="3">
        <v>69</v>
      </c>
      <c r="O66" s="4">
        <f t="shared" si="7"/>
        <v>8.5714285714285632E-2</v>
      </c>
      <c r="P66" s="4">
        <f t="shared" si="7"/>
        <v>8.3333333333333259E-2</v>
      </c>
      <c r="Q66" s="4">
        <f t="shared" si="7"/>
        <v>8.1081081081081141E-2</v>
      </c>
      <c r="R66" s="4">
        <f t="shared" si="7"/>
        <v>7.8947368421052655E-2</v>
      </c>
      <c r="S66" s="4">
        <f t="shared" si="7"/>
        <v>7.6923076923076872E-2</v>
      </c>
      <c r="T66" s="4">
        <f t="shared" si="7"/>
        <v>7.4999999999999956E-2</v>
      </c>
      <c r="U66" s="2">
        <f t="shared" si="7"/>
        <v>0</v>
      </c>
      <c r="V66" s="7"/>
    </row>
    <row r="67" spans="13:22" ht="20">
      <c r="M67" s="7"/>
      <c r="N67" s="3">
        <v>70</v>
      </c>
      <c r="O67" s="4">
        <f t="shared" si="7"/>
        <v>0.11428571428571432</v>
      </c>
      <c r="P67" s="4">
        <f t="shared" si="7"/>
        <v>0.11111111111111116</v>
      </c>
      <c r="Q67" s="4">
        <f t="shared" si="7"/>
        <v>0.10810810810810811</v>
      </c>
      <c r="R67" s="4">
        <f t="shared" si="7"/>
        <v>0.10526315789473695</v>
      </c>
      <c r="S67" s="4">
        <f t="shared" si="7"/>
        <v>0.10256410256410264</v>
      </c>
      <c r="T67" s="4">
        <f t="shared" si="7"/>
        <v>0.10000000000000009</v>
      </c>
      <c r="U67" s="2">
        <f t="shared" si="7"/>
        <v>0</v>
      </c>
      <c r="V67" s="7"/>
    </row>
    <row r="68" spans="13:22">
      <c r="M68" s="7"/>
      <c r="N68" s="7"/>
      <c r="O68" s="7"/>
      <c r="P68" s="7"/>
      <c r="Q68" s="7"/>
      <c r="R68" s="7"/>
      <c r="S68" s="7"/>
      <c r="T68" s="7"/>
      <c r="U68" s="7"/>
      <c r="V68" s="7"/>
    </row>
    <row r="72" spans="13:22">
      <c r="M72" s="7"/>
      <c r="N72" s="7"/>
      <c r="O72" s="7"/>
      <c r="P72" s="7"/>
      <c r="Q72" s="7"/>
      <c r="R72" s="7"/>
      <c r="S72" s="7"/>
      <c r="T72" s="7"/>
      <c r="U72" s="7"/>
      <c r="V72" s="7"/>
    </row>
    <row r="73" spans="13:22" ht="20">
      <c r="M73" s="7"/>
      <c r="N73" s="8"/>
      <c r="O73" s="3">
        <v>35</v>
      </c>
      <c r="P73" s="3">
        <v>36</v>
      </c>
      <c r="Q73" s="3">
        <v>37</v>
      </c>
      <c r="R73" s="3">
        <v>38</v>
      </c>
      <c r="S73" s="3">
        <v>39</v>
      </c>
      <c r="T73" s="3">
        <v>40</v>
      </c>
      <c r="U73" s="1">
        <v>41</v>
      </c>
      <c r="V73" s="7"/>
    </row>
    <row r="74" spans="13:22" ht="20">
      <c r="M74" s="7"/>
      <c r="N74" s="3">
        <v>62</v>
      </c>
      <c r="O74" s="4">
        <v>-0.11428571428571432</v>
      </c>
      <c r="P74" s="4">
        <v>-0.11111111111111116</v>
      </c>
      <c r="Q74" s="4">
        <v>-0.10810810810810811</v>
      </c>
      <c r="R74" s="4">
        <v>-7.8947368421052655E-2</v>
      </c>
      <c r="S74" s="4">
        <v>-5.1282051282051322E-2</v>
      </c>
      <c r="T74" s="4">
        <v>-2.5000000000000022E-2</v>
      </c>
      <c r="U74" s="2">
        <v>0</v>
      </c>
      <c r="V74" s="7"/>
    </row>
    <row r="75" spans="13:22" ht="20">
      <c r="M75" s="7"/>
      <c r="N75" s="3">
        <v>63</v>
      </c>
      <c r="O75" s="4">
        <v>-8.5714285714285743E-2</v>
      </c>
      <c r="P75" s="4">
        <v>-8.333333333333337E-2</v>
      </c>
      <c r="Q75" s="4">
        <v>-8.108108108108103E-2</v>
      </c>
      <c r="R75" s="4">
        <v>-6.5114709851551988E-2</v>
      </c>
      <c r="S75" s="4">
        <v>-3.8141025641025672E-2</v>
      </c>
      <c r="T75" s="4">
        <v>-1.2500000000000011E-2</v>
      </c>
      <c r="U75" s="2">
        <v>0</v>
      </c>
      <c r="V75" s="7"/>
    </row>
    <row r="76" spans="13:22" ht="20">
      <c r="M76" s="7"/>
      <c r="N76" s="3">
        <v>64</v>
      </c>
      <c r="O76" s="4">
        <v>-5.7142857142857162E-2</v>
      </c>
      <c r="P76" s="4">
        <v>-5.555555555555558E-2</v>
      </c>
      <c r="Q76" s="4">
        <v>-5.4054054054054057E-2</v>
      </c>
      <c r="R76" s="4">
        <v>-5.2631578947368474E-2</v>
      </c>
      <c r="S76" s="4">
        <v>-2.5320512820512842E-2</v>
      </c>
      <c r="T76" s="4">
        <v>-6.2500000000000056E-3</v>
      </c>
      <c r="U76" s="2">
        <v>0</v>
      </c>
      <c r="V76" s="7"/>
    </row>
    <row r="77" spans="13:22" ht="20">
      <c r="M77" s="7"/>
      <c r="N77" s="3">
        <v>65</v>
      </c>
      <c r="O77" s="4">
        <v>-2.8571428571428581E-2</v>
      </c>
      <c r="P77" s="4">
        <v>-2.777777777777779E-2</v>
      </c>
      <c r="Q77" s="4">
        <v>-2.7027027027026973E-2</v>
      </c>
      <c r="R77" s="4">
        <v>-2.6315789473684181E-2</v>
      </c>
      <c r="S77" s="4">
        <v>-2.5641025641025661E-2</v>
      </c>
      <c r="T77" s="4">
        <v>-3.1250000000000028E-3</v>
      </c>
      <c r="U77" s="2">
        <v>0</v>
      </c>
      <c r="V77" s="7"/>
    </row>
    <row r="78" spans="13:22" ht="20">
      <c r="M78" s="7"/>
      <c r="N78" s="1">
        <v>66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7"/>
    </row>
    <row r="79" spans="13:22" ht="20">
      <c r="M79" s="7"/>
      <c r="N79" s="3">
        <v>67</v>
      </c>
      <c r="O79" s="4">
        <v>2.857142857142847E-2</v>
      </c>
      <c r="P79" s="4">
        <v>2.7777777777777679E-2</v>
      </c>
      <c r="Q79" s="4">
        <v>2.7027027027026973E-2</v>
      </c>
      <c r="R79" s="4">
        <v>2.6315789473684292E-2</v>
      </c>
      <c r="S79" s="4">
        <v>2.5320512820512731E-2</v>
      </c>
      <c r="T79" s="4">
        <v>3.7499999999999978E-2</v>
      </c>
      <c r="U79" s="2">
        <v>0</v>
      </c>
      <c r="V79" s="7"/>
    </row>
    <row r="80" spans="13:22" ht="20">
      <c r="M80" s="7"/>
      <c r="N80" s="3">
        <v>68</v>
      </c>
      <c r="O80" s="4">
        <v>5.7142857142857162E-2</v>
      </c>
      <c r="P80" s="4">
        <v>5.555555555555558E-2</v>
      </c>
      <c r="Q80" s="4">
        <v>5.4054054054053946E-2</v>
      </c>
      <c r="R80" s="4">
        <v>5.2631578947368363E-2</v>
      </c>
      <c r="S80" s="4">
        <v>5.1282051282051322E-2</v>
      </c>
      <c r="T80" s="4">
        <v>5.0000000000000044E-2</v>
      </c>
      <c r="U80" s="2">
        <v>0</v>
      </c>
      <c r="V80" s="7"/>
    </row>
    <row r="81" spans="13:22" ht="20">
      <c r="M81" s="7"/>
      <c r="N81" s="3">
        <v>69</v>
      </c>
      <c r="O81" s="4">
        <v>8.5714285714285632E-2</v>
      </c>
      <c r="P81" s="4">
        <v>8.3333333333333259E-2</v>
      </c>
      <c r="Q81" s="4">
        <v>8.1081081081081141E-2</v>
      </c>
      <c r="R81" s="4">
        <v>7.8947368421052655E-2</v>
      </c>
      <c r="S81" s="4">
        <v>7.6923076923076872E-2</v>
      </c>
      <c r="T81" s="4">
        <v>7.4999999999999956E-2</v>
      </c>
      <c r="U81" s="2">
        <v>0</v>
      </c>
      <c r="V81" s="7"/>
    </row>
    <row r="82" spans="13:22" ht="20">
      <c r="M82" s="7"/>
      <c r="N82" s="3">
        <v>70</v>
      </c>
      <c r="O82" s="4">
        <v>0.11428571428571432</v>
      </c>
      <c r="P82" s="4">
        <v>0.11111111111111116</v>
      </c>
      <c r="Q82" s="4">
        <v>0.10810810810810811</v>
      </c>
      <c r="R82" s="4">
        <v>0.10526315789473695</v>
      </c>
      <c r="S82" s="4">
        <v>0.10256410256410264</v>
      </c>
      <c r="T82" s="4">
        <v>0.10000000000000009</v>
      </c>
      <c r="U82" s="2">
        <v>0</v>
      </c>
      <c r="V82" s="7"/>
    </row>
    <row r="83" spans="13:22">
      <c r="M83" s="7"/>
      <c r="N83" s="7"/>
      <c r="O83" s="7"/>
      <c r="P83" s="7"/>
      <c r="Q83" s="7"/>
      <c r="R83" s="7"/>
      <c r="S83" s="7"/>
      <c r="T83" s="7"/>
      <c r="U83" s="7"/>
      <c r="V83" s="7"/>
    </row>
  </sheetData>
  <pageMargins left="0.75" right="0.75" top="1" bottom="1" header="0.5" footer="0.5"/>
  <pageSetup paperSize="9" orientation="portrait" horizontalDpi="4294967292" verticalDpi="4294967292"/>
  <ignoredErrors>
    <ignoredError sqref="O31:S31 R60 S64:T64 T62" formula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TABELLE DI FLEX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C SALERNO</dc:creator>
  <cp:lastModifiedBy>NICOLA C SALERNO</cp:lastModifiedBy>
  <dcterms:created xsi:type="dcterms:W3CDTF">2015-03-17T14:47:32Z</dcterms:created>
  <dcterms:modified xsi:type="dcterms:W3CDTF">2015-03-19T16:54:17Z</dcterms:modified>
</cp:coreProperties>
</file>